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Users/admin/Documents/BEFS - APRIL/Updated/"/>
    </mc:Choice>
  </mc:AlternateContent>
  <xr:revisionPtr revIDLastSave="0" documentId="8_{0AF953F6-DE6A-DE4F-AFF1-C59D8751DECF}" xr6:coauthVersionLast="47" xr6:coauthVersionMax="47" xr10:uidLastSave="{00000000-0000-0000-0000-000000000000}"/>
  <bookViews>
    <workbookView xWindow="500" yWindow="2500" windowWidth="41360" windowHeight="21940" activeTab="5"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'1.1'!$A$1:$AK$72</definedName>
    <definedName name="_xlnm.Print_Area" localSheetId="8">'1.2'!$A$1:$AK$72</definedName>
    <definedName name="_xlnm.Print_Area" localSheetId="9">'1.3'!$A$1:$AK$122</definedName>
    <definedName name="_xlnm.Print_Area" localSheetId="10">'1.4'!$A$1:$AK$121</definedName>
    <definedName name="_xlnm.Print_Area" localSheetId="11">'2.1'!$A$1:$N$104</definedName>
    <definedName name="_xlnm.Print_Area" localSheetId="15">'2.5'!$A$1:$Q$107</definedName>
    <definedName name="_xlnm.Print_Area" localSheetId="16">'3.1'!$A$1:$Z$87</definedName>
    <definedName name="_xlnm.Print_Area" localSheetId="25">'3.10'!$A$1:$L$70</definedName>
    <definedName name="_xlnm.Print_Area" localSheetId="26">'3.11'!$A$1:$J$71</definedName>
    <definedName name="_xlnm.Print_Area" localSheetId="27">'3.12'!$A$1:$K$61</definedName>
    <definedName name="_xlnm.Print_Area" localSheetId="28">'3.13'!$A$1:$K$61</definedName>
    <definedName name="_xlnm.Print_Area" localSheetId="29">'3.14'!$A$1:$J$61</definedName>
    <definedName name="_xlnm.Print_Area" localSheetId="30">'3.15'!$A$1:$J$61</definedName>
    <definedName name="_xlnm.Print_Area" localSheetId="31">'3.16'!$A$1:$N$64</definedName>
    <definedName name="_xlnm.Print_Area" localSheetId="32">'3.17'!$A$1:$L$61</definedName>
    <definedName name="_xlnm.Print_Area" localSheetId="33">'3.18'!$A$1:$T$64</definedName>
    <definedName name="_xlnm.Print_Area" localSheetId="34">'3.19'!$A$1:$G$61</definedName>
    <definedName name="_xlnm.Print_Area" localSheetId="17">'3.2'!$A$1:$Y$74</definedName>
    <definedName name="_xlnm.Print_Area" localSheetId="35">'3.20'!$A$1:$G$62</definedName>
    <definedName name="_xlnm.Print_Area" localSheetId="36">'3.21'!$A$1:$X$32</definedName>
    <definedName name="_xlnm.Print_Area" localSheetId="37">'3.22'!$A$1:$X$27</definedName>
    <definedName name="_xlnm.Print_Area" localSheetId="38">'3.23'!$A$1:$I$83</definedName>
    <definedName name="_xlnm.Print_Area" localSheetId="39">'3.24'!$A$1:$N$62</definedName>
    <definedName name="_xlnm.Print_Area" localSheetId="40">'3.25'!$A$1:$U$103</definedName>
    <definedName name="_xlnm.Print_Area" localSheetId="41">'3.26'!$A$1:$Z$102</definedName>
    <definedName name="_xlnm.Print_Area" localSheetId="42">'3.27'!$A$1:$P$77</definedName>
    <definedName name="_xlnm.Print_Area" localSheetId="43">'3.28'!$A$1:$I$68</definedName>
    <definedName name="_xlnm.Print_Area" localSheetId="44">'3.29'!$A$1:$I$98</definedName>
    <definedName name="_xlnm.Print_Area" localSheetId="45">'3.30'!$A$1:$H$100</definedName>
    <definedName name="_xlnm.Print_Area" localSheetId="19">'3.4'!$A$1:$J$64</definedName>
    <definedName name="_xlnm.Print_Area" localSheetId="20">'3.5'!$A$1:$T$63</definedName>
    <definedName name="_xlnm.Print_Area" localSheetId="21">'3.6'!$A$1:$H$61</definedName>
    <definedName name="_xlnm.Print_Area" localSheetId="22">'3.7'!$A$1:$K$66</definedName>
    <definedName name="_xlnm.Print_Area" localSheetId="23">'3.8'!$A$1:$P$72</definedName>
    <definedName name="_xlnm.Print_Area" localSheetId="24">'3.9'!$A$1:$N$62</definedName>
    <definedName name="_xlnm.Print_Area" localSheetId="46">'4.1'!$A$1:$AA$62</definedName>
    <definedName name="_xlnm.Print_Area" localSheetId="47">'4.2'!$A$1:$L$105</definedName>
    <definedName name="_xlnm.Print_Area" localSheetId="48">'4.3'!$A$1:$I$69</definedName>
    <definedName name="_xlnm.Print_Area" localSheetId="49">'4.4'!$A$1:$V$124</definedName>
    <definedName name="_xlnm.Print_Area" localSheetId="50">'4.5'!$A$1:$N$69</definedName>
    <definedName name="_xlnm.Print_Area" localSheetId="51">'5.1'!$A$1:$T$78</definedName>
    <definedName name="_xlnm.Print_Area" localSheetId="52">'5.2'!$A$1:$I$62</definedName>
    <definedName name="_xlnm.Print_Area" localSheetId="53">'5.3'!$A$1:$I$97</definedName>
    <definedName name="_xlnm.Print_Area" localSheetId="54">'5.4'!$A$1:$I$102</definedName>
    <definedName name="_xlnm.Print_Area" localSheetId="55">'5.5'!$A$1:$I$109</definedName>
    <definedName name="_xlnm.Print_Area" localSheetId="56">'5.6'!$A$1:$Z$53</definedName>
    <definedName name="_xlnm.Print_Area" localSheetId="57">'5.7'!$A$1:$Y$37</definedName>
    <definedName name="_xlnm.Print_Area" localSheetId="58">'6.1'!$A$1:$K$147</definedName>
    <definedName name="_xlnm.Print_Area" localSheetId="67">'6.10'!$A$1:$I$54</definedName>
    <definedName name="_xlnm.Print_Area" localSheetId="68">'6.11'!$A$1:$H$52</definedName>
    <definedName name="_xlnm.Print_Area" localSheetId="69">'6.12'!$A$1:$H$54</definedName>
    <definedName name="_xlnm.Print_Area" localSheetId="70">'6.13'!$A$1:$J$60</definedName>
    <definedName name="_xlnm.Print_Area" localSheetId="71">'6.14'!$A$1:$K$92</definedName>
    <definedName name="_xlnm.Print_Area" localSheetId="72">'6.15'!$A$1:$L$95</definedName>
    <definedName name="_xlnm.Print_Area" localSheetId="73">'6.16'!$A$1:$U$65</definedName>
    <definedName name="_xlnm.Print_Area" localSheetId="59">'6.2'!$A$1:$L$27</definedName>
    <definedName name="_xlnm.Print_Area" localSheetId="60">'6.3'!$A$1:$AD$54</definedName>
    <definedName name="_xlnm.Print_Area" localSheetId="61">'6.4'!$A$1:$S$64</definedName>
    <definedName name="_xlnm.Print_Area" localSheetId="62">'6.5'!$A$1:$S$63</definedName>
    <definedName name="_xlnm.Print_Area" localSheetId="63">'6.6'!$A$1:$F$70</definedName>
    <definedName name="_xlnm.Print_Area" localSheetId="64">'6.7'!$A$1:$G$61</definedName>
    <definedName name="_xlnm.Print_Area" localSheetId="65">'6.8'!$A$1:$K$125</definedName>
    <definedName name="_xlnm.Print_Area" localSheetId="66">'6.9'!$A$1:$I$52</definedName>
    <definedName name="_xlnm.Print_Area" localSheetId="74">'7.1'!$A$1:$Q$83</definedName>
    <definedName name="_xlnm.Print_Area" localSheetId="75">'7.2'!$A$1:$Y$82</definedName>
    <definedName name="_xlnm.Print_Area" localSheetId="76">'7.3'!$A$1:$M$74</definedName>
    <definedName name="_xlnm.Print_Area" localSheetId="77">'7.4'!$A$1:$L$29</definedName>
    <definedName name="_xlnm.Print_Area" localSheetId="78">'7.5'!$A$1:$Y$64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49" l="1"/>
  <c r="P108" i="43"/>
  <c r="T107" i="43"/>
  <c r="P107" i="43"/>
  <c r="P101" i="43"/>
  <c r="T99" i="43"/>
  <c r="T98" i="43"/>
  <c r="P98" i="43"/>
  <c r="T66" i="43"/>
  <c r="P66" i="43"/>
  <c r="D61" i="42"/>
  <c r="C61" i="42"/>
  <c r="C45" i="40"/>
  <c r="C44" i="40"/>
  <c r="K41" i="16"/>
  <c r="I41" i="16"/>
  <c r="H41" i="16"/>
  <c r="G41" i="16"/>
  <c r="F41" i="16"/>
  <c r="E41" i="16"/>
  <c r="D41" i="16"/>
  <c r="C41" i="16"/>
  <c r="AW19" i="7"/>
  <c r="AV19" i="7"/>
  <c r="AU19" i="7"/>
  <c r="I108" i="49" l="1"/>
</calcChain>
</file>

<file path=xl/sharedStrings.xml><?xml version="1.0" encoding="utf-8"?>
<sst xmlns="http://schemas.openxmlformats.org/spreadsheetml/2006/main" count="11086" uniqueCount="1785">
  <si>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</si>
  <si>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</si>
  <si>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</si>
  <si>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</si>
  <si>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</si>
  <si>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</si>
  <si>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</si>
  <si>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</si>
  <si>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</si>
  <si>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</si>
  <si>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</si>
  <si>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</si>
  <si>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</si>
  <si>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</si>
  <si>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</si>
  <si>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</si>
  <si>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</si>
  <si>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</si>
  <si>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</si>
  <si>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</si>
  <si>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</si>
  <si>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</si>
  <si>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</si>
  <si>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</si>
  <si>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</si>
  <si>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</si>
  <si>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</si>
  <si>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</si>
  <si>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</si>
  <si>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</si>
  <si>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</si>
  <si>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</si>
  <si>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</si>
  <si>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</si>
  <si>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</si>
  <si>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</si>
  <si>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</si>
  <si>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</si>
  <si>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</si>
  <si>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</si>
  <si>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</si>
  <si>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</si>
  <si>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</si>
  <si>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</si>
  <si>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</si>
  <si>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</si>
  <si>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</si>
  <si>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</si>
  <si>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</si>
  <si>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</si>
  <si>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</si>
  <si>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</si>
  <si>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</si>
  <si>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</si>
  <si>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</si>
  <si>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</si>
  <si>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</si>
  <si>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</si>
  <si>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</si>
  <si>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</si>
  <si>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</si>
  <si>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</si>
  <si>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</si>
  <si>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</si>
  <si>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</si>
  <si>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</si>
  <si>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</si>
  <si>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</si>
  <si>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</si>
  <si>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</si>
  <si>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</si>
  <si>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</si>
  <si>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</si>
  <si>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</si>
  <si>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</si>
  <si>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</si>
  <si>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</si>
  <si>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</si>
  <si>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</si>
  <si>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</si>
  <si>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</si>
  <si>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</si>
  <si>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</si>
  <si>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</si>
  <si>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</si>
  <si>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</si>
  <si>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</si>
  <si>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</si>
  <si>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</si>
  <si>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</si>
  <si>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</si>
  <si>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</si>
  <si>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</si>
  <si>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</si>
  <si>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</si>
  <si>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</si>
  <si>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</si>
  <si>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</si>
  <si>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</si>
  <si>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</si>
  <si>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</si>
  <si>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</si>
  <si>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</si>
  <si>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</si>
  <si>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</si>
  <si>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</si>
  <si>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</si>
  <si>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</si>
  <si>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</si>
  <si>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</si>
  <si>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</si>
  <si>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</si>
  <si>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</si>
  <si>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</si>
  <si>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</si>
  <si>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</si>
  <si>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</si>
  <si>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</si>
  <si>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</si>
  <si>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</si>
  <si>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2023-2025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</si>
  <si>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</si>
  <si>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</si>
  <si>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</si>
  <si>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</si>
  <si>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</si>
  <si>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</si>
  <si>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</si>
  <si>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2023-2026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</si>
  <si>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</si>
  <si>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</si>
  <si>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</si>
  <si>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</si>
  <si>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</si>
  <si>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</si>
  <si>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</si>
  <si>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</si>
  <si>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</si>
  <si>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</si>
  <si>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</si>
  <si>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</si>
  <si>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</si>
  <si>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</si>
  <si>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</si>
  <si>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</si>
  <si>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</si>
  <si>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</si>
  <si>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</si>
  <si>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</si>
  <si>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</si>
  <si>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</si>
  <si>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</si>
  <si>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</si>
  <si>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</si>
  <si>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</si>
  <si>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</si>
  <si>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</si>
  <si>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</si>
  <si>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</si>
  <si>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</si>
  <si>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</si>
  <si>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</si>
  <si>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</si>
  <si>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</si>
  <si>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</si>
  <si>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</si>
  <si>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</si>
  <si>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</si>
  <si>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</si>
  <si>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</si>
  <si>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2023-2025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</si>
  <si>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</si>
  <si>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</si>
  <si>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</si>
  <si>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</si>
  <si>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</si>
  <si>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</si>
  <si>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</si>
  <si>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</si>
  <si>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</si>
  <si>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</si>
  <si>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</si>
  <si>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</si>
  <si>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</si>
  <si>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</si>
  <si>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1.    The figures for 2023-2025 are provisional.</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</si>
  <si>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</si>
  <si>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</si>
  <si>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</si>
  <si>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</si>
  <si>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</si>
  <si>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</si>
  <si>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</si>
  <si>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</si>
  <si>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</si>
  <si>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</si>
  <si>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</si>
  <si>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</si>
  <si>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</si>
  <si>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</si>
  <si>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</si>
  <si>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</si>
  <si>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</si>
  <si>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</si>
  <si>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</si>
  <si>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</si>
  <si>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</si>
  <si>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</si>
  <si>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</si>
  <si>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</si>
  <si>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</si>
  <si>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</si>
  <si>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</si>
  <si>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</si>
  <si>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</si>
  <si>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</si>
  <si>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</si>
  <si>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</si>
  <si>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</si>
  <si>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</si>
  <si>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</si>
  <si>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</si>
  <si>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</si>
  <si>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2026</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</si>
  <si>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</si>
  <si>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</si>
  <si>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</si>
  <si>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</si>
  <si>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</si>
  <si>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</si>
  <si>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 xml:space="preserve">Statistics Botswana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</si>
  <si>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</si>
  <si>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</si>
  <si>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</si>
  <si>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</si>
  <si>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</si>
  <si>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</si>
  <si>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</si>
  <si>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</si>
  <si>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</si>
  <si>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</si>
  <si>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</si>
  <si>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 xml:space="preserve">Source:            </t>
  </si>
  <si>
    <t>TABLE 2.3</t>
  </si>
  <si>
    <r>
      <t>ANNUAL INFLATION</t>
    </r>
    <r>
      <rPr>
        <b/>
        <vertAlign val="superscript"/>
        <sz val="14"/>
        <rFont val="Times New Roman"/>
        <family val="1"/>
      </rPr>
      <t>1</t>
    </r>
  </si>
  <si>
    <t>(Percent)</t>
  </si>
  <si>
    <t>Average</t>
  </si>
  <si>
    <t>See notes to Table 2.2 above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</si>
  <si>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</si>
  <si>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</si>
  <si>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</si>
  <si>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</si>
  <si>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</si>
  <si>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</si>
  <si>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</si>
  <si>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</si>
  <si>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</si>
  <si>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</si>
  <si>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</si>
  <si>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</si>
  <si>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</si>
  <si>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</si>
  <si>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</si>
  <si>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</si>
  <si>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</si>
  <si>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</si>
  <si>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</si>
  <si>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</si>
  <si>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</si>
  <si>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</si>
  <si>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</si>
  <si>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</si>
  <si>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</si>
  <si>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</si>
  <si>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</si>
  <si>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</si>
  <si>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</si>
  <si>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</si>
  <si>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</si>
  <si>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</si>
  <si>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</si>
  <si>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</si>
  <si>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</si>
  <si>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</si>
  <si>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</si>
  <si>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</si>
  <si>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</si>
  <si>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</si>
  <si>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</si>
  <si>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</si>
  <si>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</si>
  <si>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</si>
  <si>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</si>
  <si>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</si>
  <si>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</si>
  <si>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</si>
  <si>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</si>
  <si>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</si>
  <si>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</si>
  <si>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</si>
  <si>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</si>
  <si>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</si>
  <si>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</si>
  <si>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</si>
  <si>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</si>
  <si>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</si>
  <si>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</si>
  <si>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</si>
  <si>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</si>
  <si>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</si>
  <si>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</si>
  <si>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</si>
  <si>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</si>
  <si>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</si>
  <si>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</si>
  <si>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</si>
  <si>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</si>
  <si>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</si>
  <si>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</si>
  <si>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</si>
  <si>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</si>
  <si>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</si>
  <si>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</si>
  <si>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</si>
  <si>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</si>
  <si>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</si>
  <si>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</si>
  <si>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</si>
  <si>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</si>
  <si>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</si>
  <si>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</si>
  <si>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</si>
  <si>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</si>
  <si>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</si>
  <si>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</si>
  <si>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</si>
  <si>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</si>
  <si>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</si>
  <si>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</si>
  <si>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</si>
  <si>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</si>
  <si>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</si>
  <si>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</si>
  <si>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</si>
  <si>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</si>
  <si>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</si>
  <si>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</si>
  <si>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</si>
  <si>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</si>
  <si>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</si>
  <si>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</si>
  <si>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</si>
  <si>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</si>
  <si>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</si>
  <si>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</si>
  <si>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</si>
  <si>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</si>
  <si>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</si>
  <si>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</si>
  <si>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</si>
  <si>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</si>
  <si>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</si>
  <si>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</si>
  <si>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</si>
  <si>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</si>
  <si>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</si>
  <si>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</si>
  <si>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</si>
  <si>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</si>
  <si>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</si>
  <si>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</si>
  <si>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</si>
  <si>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</si>
  <si>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</si>
  <si>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</si>
  <si>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</si>
  <si>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</si>
  <si>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</si>
  <si>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</si>
  <si>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</si>
  <si>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</si>
  <si>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</si>
  <si>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</si>
  <si>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</si>
  <si>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</si>
  <si>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</si>
  <si>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</si>
  <si>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</si>
  <si>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</si>
  <si>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</si>
  <si>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</si>
  <si>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</si>
  <si>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</si>
  <si>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</si>
  <si>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</si>
  <si>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</si>
  <si>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</si>
  <si>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 xml:space="preserve">         1.        This includes bonds and certificates of deposits. Effective July 2011, other depository corporations report data on the basis of the revised report format, which now has additional data and further breakdowns by financial instruments. </t>
  </si>
  <si>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</si>
  <si>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</si>
  <si>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</si>
  <si>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</si>
  <si>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</si>
  <si>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</si>
  <si>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</si>
  <si>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</si>
  <si>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</si>
  <si>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</si>
  <si>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</si>
  <si>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</si>
  <si>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</si>
  <si>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</si>
  <si>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</si>
  <si>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</si>
  <si>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</si>
  <si>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</si>
  <si>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</si>
  <si>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</si>
  <si>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</si>
  <si>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</si>
  <si>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</si>
  <si>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</si>
  <si>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</si>
  <si>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</si>
  <si>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</si>
  <si>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</si>
  <si>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</si>
  <si>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</si>
  <si>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</si>
  <si>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</si>
  <si>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</si>
  <si>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</si>
  <si>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</si>
  <si>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</si>
  <si>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</si>
  <si>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</si>
  <si>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</si>
  <si>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</si>
  <si>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</si>
  <si>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</si>
  <si>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</si>
  <si>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</si>
  <si>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</si>
  <si>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</si>
  <si>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</si>
  <si>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</si>
  <si>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</si>
  <si>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</si>
  <si>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</si>
  <si>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</si>
  <si>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</si>
  <si>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</si>
  <si>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</si>
  <si>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</si>
  <si>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</si>
  <si>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</si>
  <si>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</si>
  <si>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</si>
  <si>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</si>
  <si>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</si>
  <si>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</si>
  <si>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</si>
  <si>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</si>
  <si>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</si>
  <si>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</si>
  <si>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</si>
  <si>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</si>
  <si>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</si>
  <si>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</si>
  <si>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</si>
  <si>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</si>
  <si>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</si>
  <si>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</si>
  <si>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</si>
  <si>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</si>
  <si>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</si>
  <si>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</si>
  <si>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</si>
  <si>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</si>
  <si>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</si>
  <si>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</si>
  <si>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</si>
  <si>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</si>
  <si>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</si>
  <si>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</si>
  <si>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</si>
  <si>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</si>
  <si>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</si>
  <si>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</si>
  <si>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</si>
  <si>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</si>
  <si>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</si>
  <si>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</si>
  <si>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</si>
  <si>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</si>
  <si>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</si>
  <si>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</si>
  <si>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</si>
  <si>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</si>
  <si>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</si>
  <si>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</si>
  <si>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</si>
  <si>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</si>
  <si>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</si>
  <si>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</si>
  <si>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</si>
  <si>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</si>
  <si>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</si>
  <si>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</si>
  <si>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</si>
  <si>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</si>
  <si>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</si>
  <si>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</si>
  <si>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</si>
  <si>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</si>
  <si>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</si>
  <si>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</si>
  <si>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</si>
  <si>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</si>
  <si>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</si>
  <si>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</si>
  <si>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</si>
  <si>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</si>
  <si>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</si>
  <si>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</si>
  <si>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</si>
  <si>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</si>
  <si>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</si>
  <si>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</si>
  <si>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</si>
  <si>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</si>
  <si>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</si>
  <si>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</si>
  <si>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</si>
  <si>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</si>
  <si>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</si>
  <si>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</si>
  <si>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</si>
  <si>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</si>
  <si>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</si>
  <si>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</si>
  <si>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</si>
  <si>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</si>
  <si>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</si>
  <si>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</si>
  <si>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</si>
  <si>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</si>
  <si>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</si>
  <si>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</si>
  <si>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</si>
  <si>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</si>
  <si>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</si>
  <si>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</si>
  <si>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</si>
  <si>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</si>
  <si>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</si>
  <si>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</si>
  <si>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</si>
  <si>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</si>
  <si>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</si>
  <si>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</si>
  <si>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</si>
  <si>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</si>
  <si>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</si>
  <si>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</si>
  <si>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</si>
  <si>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</si>
  <si>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Dec 08 - Jan 11</t>
  </si>
  <si>
    <t>Mar 09 - Apr 12</t>
  </si>
  <si>
    <t>Jun  15 - Jul 12</t>
  </si>
  <si>
    <t>Sep 14 - Oct 11</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</si>
  <si>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</si>
  <si>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</si>
  <si>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</si>
  <si>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</si>
  <si>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</si>
  <si>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</si>
  <si>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</si>
  <si>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</si>
  <si>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</si>
  <si>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</si>
  <si>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</si>
  <si>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</si>
  <si>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</si>
  <si>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</si>
  <si>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</si>
  <si>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</si>
  <si>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</si>
  <si>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</si>
  <si>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</si>
  <si>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</si>
  <si>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</si>
  <si>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</si>
  <si>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</si>
  <si>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</si>
  <si>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</si>
  <si>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</si>
  <si>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</si>
  <si>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</si>
  <si>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</si>
  <si>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</si>
  <si>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</si>
  <si>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</si>
  <si>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       4.</t>
  </si>
  <si>
    <t>Effective October 9, 2019 the Bank introduced primary reserve requirement averaging and the balances are for the maintenance period given.</t>
  </si>
  <si>
    <t xml:space="preserve">Source:                  </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</si>
  <si>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</si>
  <si>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</si>
  <si>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</si>
  <si>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</si>
  <si>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</si>
  <si>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</si>
  <si>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</si>
  <si>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</si>
  <si>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</si>
  <si>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</si>
  <si>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</si>
  <si>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</si>
  <si>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</si>
  <si>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</si>
  <si>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</si>
  <si>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</si>
  <si>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</si>
  <si>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</si>
  <si>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</si>
  <si>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</si>
  <si>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</si>
  <si>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</si>
  <si>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</si>
  <si>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</si>
  <si>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</si>
  <si>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</si>
  <si>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</si>
  <si>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</si>
  <si>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</si>
  <si>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</si>
  <si>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</si>
  <si>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</si>
  <si>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</si>
  <si>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</si>
  <si>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</si>
  <si>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</si>
  <si>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</si>
  <si>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</si>
  <si>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</si>
  <si>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</si>
  <si>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</si>
  <si>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</si>
  <si>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</si>
  <si>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</si>
  <si>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</si>
  <si>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</si>
  <si>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</si>
  <si>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</si>
  <si>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</si>
  <si>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</si>
  <si>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</si>
  <si>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</si>
  <si>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</si>
  <si>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</si>
  <si>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</si>
  <si>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</si>
  <si>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</si>
  <si>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</si>
  <si>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</si>
  <si>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</si>
  <si>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</si>
  <si>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</si>
  <si>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</si>
  <si>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</si>
  <si>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</si>
  <si>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</si>
  <si>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</si>
  <si>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</si>
  <si>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</si>
  <si>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</si>
  <si>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</si>
  <si>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</si>
  <si>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</si>
  <si>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</si>
  <si>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</si>
  <si>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</si>
  <si>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</si>
  <si>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</si>
  <si>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</si>
  <si>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</si>
  <si>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</si>
  <si>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</si>
  <si>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</si>
  <si>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</si>
  <si>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</si>
  <si>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</si>
  <si>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</si>
  <si>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</si>
  <si>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</si>
  <si>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</si>
  <si>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</si>
  <si>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</si>
  <si>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</si>
  <si>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</si>
  <si>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</si>
  <si>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</si>
  <si>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</si>
  <si>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</si>
  <si>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          1.          'Other' includes all personal advances other than for motor vehicle, property purposes and credit 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</si>
  <si>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</si>
  <si>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</si>
  <si>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</si>
  <si>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</si>
  <si>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</si>
  <si>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</si>
  <si>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</si>
  <si>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</si>
  <si>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</si>
  <si>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</si>
  <si>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</si>
  <si>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</si>
  <si>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</si>
  <si>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</si>
  <si>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</si>
  <si>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</si>
  <si>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</si>
  <si>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</si>
  <si>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</si>
  <si>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</si>
  <si>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</si>
  <si>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</si>
  <si>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</si>
  <si>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</si>
  <si>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</si>
  <si>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</si>
  <si>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</si>
  <si>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</si>
  <si>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</si>
  <si>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</si>
  <si>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</si>
  <si>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</si>
  <si>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</si>
  <si>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</si>
  <si>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</si>
  <si>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</si>
  <si>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</si>
  <si>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</si>
  <si>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</si>
  <si>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</si>
  <si>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</si>
  <si>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</si>
  <si>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</si>
  <si>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</si>
  <si>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</si>
  <si>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</si>
  <si>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</si>
  <si>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</si>
  <si>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</si>
  <si>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</si>
  <si>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</si>
  <si>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</si>
  <si>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</si>
  <si>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</si>
  <si>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</si>
  <si>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</si>
  <si>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</si>
  <si>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</si>
  <si>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</si>
  <si>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</si>
  <si>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</si>
  <si>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</si>
  <si>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</si>
  <si>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</si>
  <si>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</si>
  <si>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</si>
  <si>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</si>
  <si>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</si>
  <si>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</si>
  <si>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</si>
  <si>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</si>
  <si>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</si>
  <si>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</si>
  <si>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</si>
  <si>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</si>
  <si>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</si>
  <si>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</si>
  <si>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</si>
  <si>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</si>
  <si>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</si>
  <si>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</si>
  <si>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</si>
  <si>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</si>
  <si>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</si>
  <si>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</si>
  <si>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</si>
  <si>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</si>
  <si>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</si>
  <si>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</si>
  <si>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</si>
  <si>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</si>
  <si>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</si>
  <si>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</si>
  <si>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</si>
  <si>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</si>
  <si>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</si>
  <si>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</si>
  <si>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</si>
  <si>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</si>
  <si>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</si>
  <si>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</si>
  <si>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</si>
  <si>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</si>
  <si>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</si>
  <si>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</si>
  <si>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</si>
  <si>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</si>
  <si>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</si>
  <si>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</si>
  <si>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</si>
  <si>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</si>
  <si>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</si>
  <si>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</si>
  <si>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</si>
  <si>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</si>
  <si>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</si>
  <si>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</si>
  <si>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</si>
  <si>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</si>
  <si>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</si>
  <si>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</si>
  <si>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</si>
  <si>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</si>
  <si>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</si>
  <si>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</si>
  <si>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</si>
  <si>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</si>
  <si>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</si>
  <si>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</si>
  <si>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</si>
  <si>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</si>
  <si>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</si>
  <si>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</si>
  <si>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</si>
  <si>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</si>
  <si>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</si>
  <si>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</si>
  <si>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</si>
  <si>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</si>
  <si>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</si>
  <si>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</si>
  <si>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</si>
  <si>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</si>
  <si>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</si>
  <si>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</si>
  <si>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</si>
  <si>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</si>
  <si>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</si>
  <si>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</si>
  <si>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</si>
  <si>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</si>
  <si>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</si>
  <si>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</si>
  <si>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</si>
  <si>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</si>
  <si>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</si>
  <si>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</si>
  <si>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</si>
  <si>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</si>
  <si>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</si>
  <si>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</si>
  <si>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</si>
  <si>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</si>
  <si>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</si>
  <si>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</si>
  <si>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</si>
  <si>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</si>
  <si>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</si>
  <si>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</si>
  <si>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</si>
  <si>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</si>
  <si>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</si>
  <si>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</si>
  <si>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</si>
  <si>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</si>
  <si>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</si>
  <si>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</si>
  <si>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</si>
  <si>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</si>
  <si>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</si>
  <si>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</si>
  <si>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</si>
  <si>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</si>
  <si>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</si>
  <si>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</si>
  <si>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</si>
  <si>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</si>
  <si>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</si>
  <si>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</si>
  <si>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</si>
  <si>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</si>
  <si>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</si>
  <si>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</si>
  <si>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</si>
  <si>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</si>
  <si>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</si>
  <si>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</si>
  <si>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</si>
  <si>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</si>
  <si>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</si>
  <si>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</si>
  <si>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</si>
  <si>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</si>
  <si>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</si>
  <si>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</si>
  <si>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</si>
  <si>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</si>
  <si>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</si>
  <si>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</si>
  <si>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</si>
  <si>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</si>
  <si>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</si>
  <si>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</si>
  <si>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</si>
  <si>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</si>
  <si>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</si>
  <si>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</si>
  <si>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</si>
  <si>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</si>
  <si>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</si>
  <si>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</si>
  <si>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</si>
  <si>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</si>
  <si>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</si>
  <si>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</si>
  <si>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</si>
  <si>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</si>
  <si>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</si>
  <si>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</si>
  <si>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</si>
  <si>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</si>
  <si>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</si>
  <si>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</si>
  <si>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</si>
  <si>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</si>
  <si>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</si>
  <si>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</si>
  <si>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</si>
  <si>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</si>
  <si>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</si>
  <si>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</si>
  <si>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</si>
  <si>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</si>
  <si>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</si>
  <si>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</si>
  <si>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</si>
  <si>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</si>
  <si>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</si>
  <si>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</si>
  <si>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</si>
  <si>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</si>
  <si>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</si>
  <si>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</si>
  <si>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</si>
  <si>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</si>
  <si>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</si>
  <si>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</si>
  <si>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</si>
  <si>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</si>
  <si>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</si>
  <si>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</si>
  <si>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</si>
  <si>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</si>
  <si>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</si>
  <si>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</si>
  <si>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</si>
  <si>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</si>
  <si>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</si>
  <si>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</si>
  <si>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</si>
  <si>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</si>
  <si>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</si>
  <si>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</si>
  <si>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</si>
  <si>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</si>
  <si>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</si>
  <si>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</si>
  <si>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</si>
  <si>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</si>
  <si>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</si>
  <si>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</si>
  <si>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</si>
  <si>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</si>
  <si>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</si>
  <si>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</si>
  <si>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</si>
  <si>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</si>
  <si>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</si>
  <si>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</si>
  <si>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</si>
  <si>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</si>
  <si>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</si>
  <si>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</si>
  <si>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</si>
  <si>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</si>
  <si>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</si>
  <si>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</si>
  <si>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</si>
  <si>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</si>
  <si>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</si>
  <si>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</si>
  <si>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</si>
  <si>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</si>
  <si>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</si>
  <si>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</si>
  <si>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</si>
  <si>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</si>
  <si>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</si>
  <si>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</si>
  <si>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</si>
  <si>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</si>
  <si>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</si>
  <si>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</si>
  <si>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</si>
  <si>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</si>
  <si>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</si>
  <si>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</si>
  <si>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</si>
  <si>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</si>
  <si>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</si>
  <si>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</si>
  <si>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</si>
  <si>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</si>
  <si>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</si>
  <si>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</si>
  <si>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</si>
  <si>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</si>
  <si>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</si>
  <si>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</si>
  <si>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</si>
  <si>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</si>
  <si>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</si>
  <si>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</si>
  <si>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</si>
  <si>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</si>
  <si>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99.7020 - 99.7076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</si>
  <si>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</si>
  <si>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</si>
  <si>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</si>
  <si>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</si>
  <si>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</si>
  <si>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</si>
  <si>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</si>
  <si>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</si>
  <si>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</si>
  <si>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</si>
  <si>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</si>
  <si>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</si>
  <si>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</si>
  <si>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</si>
  <si>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</si>
  <si>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</si>
  <si>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</si>
  <si>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</si>
  <si>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</si>
  <si>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</si>
  <si>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</si>
  <si>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</si>
  <si>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</si>
  <si>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</si>
  <si>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</si>
  <si>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</si>
  <si>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</si>
  <si>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</si>
  <si>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</si>
  <si>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</si>
  <si>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</si>
  <si>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</si>
  <si>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</si>
  <si>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</si>
  <si>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</si>
  <si>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</si>
  <si>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</si>
  <si>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</si>
  <si>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</si>
  <si>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</si>
  <si>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</si>
  <si>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</si>
  <si>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</si>
  <si>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</si>
  <si>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</si>
  <si>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</si>
  <si>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</si>
  <si>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</si>
  <si>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</si>
  <si>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</si>
  <si>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</si>
  <si>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</si>
  <si>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</si>
  <si>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</si>
  <si>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</si>
  <si>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</si>
  <si>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</si>
  <si>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</si>
  <si>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</si>
  <si>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</si>
  <si>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</si>
  <si>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</si>
  <si>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</si>
  <si>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</si>
  <si>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</si>
  <si>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</si>
  <si>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</si>
  <si>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</si>
  <si>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</si>
  <si>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</si>
  <si>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</si>
  <si>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</si>
  <si>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</si>
  <si>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</si>
  <si>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</si>
  <si>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</si>
  <si>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</si>
  <si>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</si>
  <si>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</si>
  <si>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</si>
  <si>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</si>
  <si>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</si>
  <si>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</si>
  <si>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</si>
  <si>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</si>
  <si>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</si>
  <si>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</si>
  <si>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</si>
  <si>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</si>
  <si>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</si>
  <si>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</si>
  <si>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</si>
  <si>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</si>
  <si>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</si>
  <si>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</si>
  <si>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</si>
  <si>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</si>
  <si>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</si>
  <si>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</si>
  <si>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</si>
  <si>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</si>
  <si>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</si>
  <si>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</si>
  <si>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</si>
  <si>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</si>
  <si>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</si>
  <si>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</si>
  <si>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</si>
  <si>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Capital &amp;</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</si>
  <si>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</si>
  <si>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</si>
  <si>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</si>
  <si>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</si>
  <si>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</si>
  <si>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</si>
  <si>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</si>
  <si>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</si>
  <si>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</si>
  <si>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</si>
  <si>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</si>
  <si>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</si>
  <si>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</si>
  <si>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</si>
  <si>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</si>
  <si>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</si>
  <si>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</si>
  <si>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</si>
  <si>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</si>
  <si>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</si>
  <si>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</si>
  <si>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</si>
  <si>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</si>
  <si>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</si>
  <si>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</si>
  <si>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</si>
  <si>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</si>
  <si>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</si>
  <si>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</si>
  <si>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</si>
  <si>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</si>
  <si>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</si>
  <si>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</si>
  <si>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</si>
  <si>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</si>
  <si>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</si>
  <si>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r>
      <t>2025</t>
    </r>
    <r>
      <rPr>
        <b/>
        <vertAlign val="superscript"/>
        <sz val="14"/>
        <rFont val="Times New Roman"/>
        <family val="1"/>
      </rPr>
      <t>2</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</si>
  <si>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</si>
  <si>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</si>
  <si>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</si>
  <si>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</si>
  <si>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</si>
  <si>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</si>
  <si>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</si>
  <si>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</si>
  <si>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</si>
  <si>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</si>
  <si>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</si>
  <si>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</si>
  <si>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</si>
  <si>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</si>
  <si>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</si>
  <si>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</si>
  <si>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</si>
  <si>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</si>
  <si>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</si>
  <si>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</si>
  <si>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</si>
  <si>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</si>
  <si>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</si>
  <si>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</si>
  <si>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</si>
  <si>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</si>
  <si>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</si>
  <si>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</si>
  <si>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</si>
  <si>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</si>
  <si>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</si>
  <si>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</si>
  <si>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</si>
  <si>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</si>
  <si>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</si>
  <si>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</si>
  <si>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</si>
  <si>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</si>
  <si>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</si>
  <si>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</si>
  <si>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</si>
  <si>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</si>
  <si>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</si>
  <si>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</si>
  <si>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</si>
  <si>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</si>
  <si>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</si>
  <si>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</si>
  <si>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</si>
  <si>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</si>
  <si>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</si>
  <si>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</si>
  <si>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</si>
  <si>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</si>
  <si>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</si>
  <si>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</si>
  <si>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 xml:space="preserve">1.           The 2024 figures were revised to include results of the 2025 Balance of Payments Survey. </t>
  </si>
  <si>
    <t>2.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</si>
  <si>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</si>
  <si>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</si>
  <si>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</si>
  <si>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</si>
  <si>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</si>
  <si>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</si>
  <si>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</si>
  <si>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</si>
  <si>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</si>
  <si>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</si>
  <si>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</si>
  <si>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</si>
  <si>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</si>
  <si>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</si>
  <si>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2</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</si>
  <si>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</si>
  <si>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</si>
  <si>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</si>
  <si>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</si>
  <si>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</si>
  <si>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</si>
  <si>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</si>
  <si>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</si>
  <si>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</si>
  <si>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</si>
  <si>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</si>
  <si>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</si>
  <si>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</si>
  <si>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</si>
  <si>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</si>
  <si>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</si>
  <si>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</si>
  <si>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</si>
  <si>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</si>
  <si>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</si>
  <si>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</si>
  <si>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</si>
  <si>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</si>
  <si>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</si>
  <si>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</si>
  <si>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</si>
  <si>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</si>
  <si>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</si>
  <si>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</si>
  <si>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</si>
  <si>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</si>
  <si>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t>2.           Provisional figures.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</si>
  <si>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</si>
  <si>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</si>
  <si>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</si>
  <si>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</si>
  <si>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</si>
  <si>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</si>
  <si>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</si>
  <si>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</si>
  <si>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</si>
  <si>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</si>
  <si>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</si>
  <si>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</si>
  <si>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</si>
  <si>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</si>
  <si>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</si>
  <si>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</si>
  <si>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</si>
  <si>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</si>
  <si>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</si>
  <si>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</si>
  <si>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</si>
  <si>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</si>
  <si>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</si>
  <si>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</si>
  <si>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</si>
  <si>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</si>
  <si>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</si>
  <si>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</si>
  <si>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</si>
  <si>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</si>
  <si>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</si>
  <si>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</si>
  <si>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</si>
  <si>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</si>
  <si>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</si>
  <si>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</si>
  <si>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</si>
  <si>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</si>
  <si>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</si>
  <si>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</si>
  <si>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</si>
  <si>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</si>
  <si>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</si>
  <si>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</si>
  <si>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</si>
  <si>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</si>
  <si>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</si>
  <si>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</si>
  <si>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</si>
  <si>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</si>
  <si>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</si>
  <si>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</si>
  <si>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</si>
  <si>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</si>
  <si>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</si>
  <si>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</si>
  <si>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</si>
  <si>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</si>
  <si>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</si>
  <si>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</si>
  <si>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</si>
  <si>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</si>
  <si>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</si>
  <si>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</si>
  <si>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</si>
  <si>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</si>
  <si>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 xml:space="preserve">1.            The 2024 figures were revised to incorporate results of the 2025 Balance of Payments Survey. </t>
  </si>
  <si>
    <t>2.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</si>
  <si>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</si>
  <si>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</si>
  <si>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</si>
  <si>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</si>
  <si>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</si>
  <si>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</si>
  <si>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</si>
  <si>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</si>
  <si>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</si>
  <si>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</si>
  <si>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</si>
  <si>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</si>
  <si>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</si>
  <si>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</si>
  <si>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</si>
  <si>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</si>
  <si>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</si>
  <si>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</si>
  <si>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</si>
  <si>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</si>
  <si>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 xml:space="preserve">          1.         The monthly averages are calculated from the daily exchange rates. The quarterly and annual averages are calculated from the relevant</t>
  </si>
  <si>
    <t xml:space="preserve">                      monthly averages.</t>
  </si>
  <si>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</si>
  <si>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</si>
  <si>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</si>
  <si>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</si>
  <si>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</si>
  <si>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</si>
  <si>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</si>
  <si>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</si>
  <si>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Official US inflation data for October 2025 were unavailable due to the federal government shutdown; the September 2025 </t>
  </si>
  <si>
    <t>figure has been used as an estimate</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</si>
  <si>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</si>
  <si>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</si>
  <si>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</si>
  <si>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</si>
  <si>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</si>
  <si>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</si>
  <si>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</si>
  <si>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</si>
  <si>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</si>
  <si>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</si>
  <si>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</si>
  <si>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</si>
  <si>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</si>
  <si>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</si>
  <si>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</si>
  <si>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 xml:space="preserve">         1.      Sales to customers by commercial banks and Bank of Botswana.  Inter-bank dealings have been excluded.</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</si>
  <si>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</si>
  <si>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</si>
  <si>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</si>
  <si>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</si>
  <si>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</si>
  <si>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</si>
  <si>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</si>
  <si>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          2.      Botswana Government received a loan in December 2023 from Japan International Cooporation Agency </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</si>
  <si>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</si>
  <si>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</si>
  <si>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</si>
  <si>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</si>
  <si>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</si>
  <si>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</si>
  <si>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</si>
  <si>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</si>
  <si>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</si>
  <si>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</si>
  <si>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</si>
  <si>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</si>
  <si>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</si>
  <si>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</si>
  <si>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</si>
  <si>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</si>
  <si>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</si>
  <si>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</si>
  <si>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</si>
  <si>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</si>
  <si>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</si>
  <si>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</si>
  <si>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</si>
  <si>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</si>
  <si>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</si>
  <si>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</si>
  <si>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</si>
  <si>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</si>
  <si>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</si>
  <si>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</si>
  <si>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</si>
  <si>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</si>
  <si>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</si>
  <si>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</si>
  <si>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</si>
  <si>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</si>
  <si>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</si>
  <si>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</si>
  <si>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</si>
  <si>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</si>
  <si>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</si>
  <si>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</si>
  <si>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</si>
  <si>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</si>
  <si>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</si>
  <si>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</si>
  <si>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</si>
  <si>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</si>
  <si>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</si>
  <si>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</si>
  <si>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</si>
  <si>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</si>
  <si>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</si>
  <si>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</si>
  <si>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</si>
  <si>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</si>
  <si>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</si>
  <si>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</si>
  <si>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</si>
  <si>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</si>
  <si>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</si>
  <si>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</si>
  <si>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</si>
  <si>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</si>
  <si>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</si>
  <si>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</si>
  <si>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</si>
  <si>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</si>
  <si>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</si>
  <si>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</si>
  <si>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r>
      <t>Period</t>
    </r>
    <r>
      <rPr>
        <b/>
        <vertAlign val="superscript"/>
        <sz val="14"/>
        <rFont val="Times New Roman"/>
        <family val="1"/>
      </rPr>
      <t>1</t>
    </r>
  </si>
  <si>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</si>
  <si>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</si>
  <si>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</si>
  <si>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</si>
  <si>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</si>
  <si>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</si>
  <si>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</si>
  <si>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</si>
  <si>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</si>
  <si>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</si>
  <si>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</si>
  <si>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</si>
  <si>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</si>
  <si>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</si>
  <si>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</si>
  <si>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</si>
  <si>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</si>
  <si>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</si>
  <si>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</si>
  <si>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</si>
  <si>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</si>
  <si>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</si>
  <si>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 xml:space="preserve">     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</si>
  <si>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</si>
  <si>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</si>
  <si>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</si>
  <si>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</si>
  <si>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</si>
  <si>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</si>
  <si>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</si>
  <si>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</si>
  <si>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</si>
  <si>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</si>
  <si>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</si>
  <si>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</si>
  <si>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</si>
  <si>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</si>
  <si>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</si>
  <si>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</si>
  <si>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</si>
  <si>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</si>
  <si>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</si>
  <si>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</si>
  <si>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</si>
  <si>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</si>
  <si>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</si>
  <si>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</si>
  <si>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</si>
  <si>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</si>
  <si>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</si>
  <si>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</si>
  <si>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</si>
  <si>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</si>
  <si>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</si>
  <si>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</si>
  <si>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</si>
  <si>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</si>
  <si>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1 717.3</t>
  </si>
  <si>
    <t>1 687.9</t>
  </si>
  <si>
    <t xml:space="preserve">   United States</t>
  </si>
  <si>
    <t xml:space="preserve">   China  </t>
  </si>
  <si>
    <t xml:space="preserve">   Kuwait</t>
  </si>
  <si>
    <t xml:space="preserve">   Belgium</t>
  </si>
  <si>
    <r>
      <t xml:space="preserve">   Japan</t>
    </r>
    <r>
      <rPr>
        <vertAlign val="superscript"/>
        <sz val="14"/>
        <rFont val="Times New Roman"/>
        <family val="1"/>
      </rPr>
      <t>3</t>
    </r>
  </si>
  <si>
    <t>1 685.4</t>
  </si>
  <si>
    <t>1 662.3</t>
  </si>
  <si>
    <t>Loans from Organisations</t>
  </si>
  <si>
    <t>17 178.9</t>
  </si>
  <si>
    <t>17 614.9</t>
  </si>
  <si>
    <t>16 093.6</t>
  </si>
  <si>
    <t>13 598.3</t>
  </si>
  <si>
    <t>14 543.6</t>
  </si>
  <si>
    <t>14 890.9</t>
  </si>
  <si>
    <t>12 851.0</t>
  </si>
  <si>
    <t>17 009.1</t>
  </si>
  <si>
    <t>15 992.2</t>
  </si>
  <si>
    <t>20 369.0</t>
  </si>
  <si>
    <t>18 815.7</t>
  </si>
  <si>
    <t xml:space="preserve">   International Development</t>
  </si>
  <si>
    <t xml:space="preserve">   Association</t>
  </si>
  <si>
    <t xml:space="preserve">   International Bank for Reconstruction</t>
  </si>
  <si>
    <t xml:space="preserve">   and Development</t>
  </si>
  <si>
    <t>1 337.2</t>
  </si>
  <si>
    <t>1 443.5</t>
  </si>
  <si>
    <t>1 680.5</t>
  </si>
  <si>
    <t>1 456.9</t>
  </si>
  <si>
    <t>1 930.5</t>
  </si>
  <si>
    <t>2 203.2</t>
  </si>
  <si>
    <t>2 303.9</t>
  </si>
  <si>
    <t>5 817.6</t>
  </si>
  <si>
    <t>5 977.9</t>
  </si>
  <si>
    <t>8 130.2</t>
  </si>
  <si>
    <t>8 027.5</t>
  </si>
  <si>
    <t xml:space="preserve">   African Development Fund/Bank</t>
  </si>
  <si>
    <t>14 680.0</t>
  </si>
  <si>
    <t>15 057.7</t>
  </si>
  <si>
    <t>13 472.1</t>
  </si>
  <si>
    <t>11 369.5</t>
  </si>
  <si>
    <t>11 761.0</t>
  </si>
  <si>
    <t>11 871.0</t>
  </si>
  <si>
    <t>9 900.6</t>
  </si>
  <si>
    <t>10 561.0</t>
  </si>
  <si>
    <t>9 262.7</t>
  </si>
  <si>
    <t>10 345.3</t>
  </si>
  <si>
    <t>8 942.2</t>
  </si>
  <si>
    <t xml:space="preserve">   OPEC Special Fund</t>
  </si>
  <si>
    <t>1 634.9</t>
  </si>
  <si>
    <t>1 660.6</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</si>
  <si>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</si>
  <si>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</si>
  <si>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</si>
  <si>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</si>
  <si>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</si>
  <si>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</si>
  <si>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</si>
  <si>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</si>
  <si>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17 981.3</t>
  </si>
  <si>
    <t>18 344.9</t>
  </si>
  <si>
    <t>16 659.3</t>
  </si>
  <si>
    <t>14 147.7</t>
  </si>
  <si>
    <t>15 152.3</t>
  </si>
  <si>
    <t>15 479.1</t>
  </si>
  <si>
    <t>13 281.9</t>
  </si>
  <si>
    <t>17 367.6</t>
  </si>
  <si>
    <t>16 353.0</t>
  </si>
  <si>
    <t>17 795.9</t>
  </si>
  <si>
    <t>17 176.0</t>
  </si>
  <si>
    <t>18 397.0</t>
  </si>
  <si>
    <t>22 086.3</t>
  </si>
  <si>
    <t>22 079.8</t>
  </si>
  <si>
    <t>21 297.0</t>
  </si>
  <si>
    <t>21 242.5</t>
  </si>
  <si>
    <t>20 503.6</t>
  </si>
  <si>
    <t>23 637.5</t>
  </si>
  <si>
    <t>29 606.2</t>
  </si>
  <si>
    <t>29 467.0</t>
  </si>
  <si>
    <t>28 817.8</t>
  </si>
  <si>
    <t>B: Domestic Debt</t>
  </si>
  <si>
    <t>Treasury Bills</t>
  </si>
  <si>
    <t>2 270.0</t>
  </si>
  <si>
    <t>1 000.0</t>
  </si>
  <si>
    <t>4 206.0</t>
  </si>
  <si>
    <t>4 969.0</t>
  </si>
  <si>
    <t>5 121.0</t>
  </si>
  <si>
    <t>5 345.0</t>
  </si>
  <si>
    <t>6 000.0</t>
  </si>
  <si>
    <t>8 781.0</t>
  </si>
  <si>
    <t>9 210.0</t>
  </si>
  <si>
    <t>8 695.0</t>
  </si>
  <si>
    <t>9 893.0</t>
  </si>
  <si>
    <t>10 038.0</t>
  </si>
  <si>
    <t>10 284.0</t>
  </si>
  <si>
    <t>10 701.0</t>
  </si>
  <si>
    <t>12 157.0</t>
  </si>
  <si>
    <t>6 791.0</t>
  </si>
  <si>
    <t>6 843.0</t>
  </si>
  <si>
    <t>7 932.0</t>
  </si>
  <si>
    <t>9 610.0</t>
  </si>
  <si>
    <t>10 060.0</t>
  </si>
  <si>
    <t>12 654.0</t>
  </si>
  <si>
    <t>16 132.0</t>
  </si>
  <si>
    <t>18 547.0</t>
  </si>
  <si>
    <t>22 040.0</t>
  </si>
  <si>
    <t>19 998.0</t>
  </si>
  <si>
    <t>21 334.0</t>
  </si>
  <si>
    <t>23 133.9</t>
  </si>
  <si>
    <t>23 999.9</t>
  </si>
  <si>
    <t>28 099.9</t>
  </si>
  <si>
    <t>30 340.9</t>
  </si>
  <si>
    <t>32 137.6</t>
  </si>
  <si>
    <t>32 069.6</t>
  </si>
  <si>
    <t>33 849.6</t>
  </si>
  <si>
    <t>34 419.6</t>
  </si>
  <si>
    <t>34 991.2</t>
  </si>
  <si>
    <t>36 116.2</t>
  </si>
  <si>
    <t>Debt Participation</t>
  </si>
  <si>
    <t>Other Loans</t>
  </si>
  <si>
    <t>BPOPF</t>
  </si>
  <si>
    <t>3 000.0</t>
  </si>
  <si>
    <t>BOB (Temporary Advance)</t>
  </si>
  <si>
    <t>2 870.0</t>
  </si>
  <si>
    <t>2 500.0</t>
  </si>
  <si>
    <t>3 200.0</t>
  </si>
  <si>
    <t>2 800.0</t>
  </si>
  <si>
    <t>Commercial Banks Loan</t>
  </si>
  <si>
    <t>1 173.0</t>
  </si>
  <si>
    <t>Total Domestic Debt</t>
  </si>
  <si>
    <t>7 468.1</t>
  </si>
  <si>
    <t>7 811.3</t>
  </si>
  <si>
    <t>10 323.2</t>
  </si>
  <si>
    <t>10 320.2</t>
  </si>
  <si>
    <t>10 868.0</t>
  </si>
  <si>
    <t>13 748.4</t>
  </si>
  <si>
    <t>20 417.5</t>
  </si>
  <si>
    <t>23 587.6</t>
  </si>
  <si>
    <t>27 215.9</t>
  </si>
  <si>
    <t>25 388.6</t>
  </si>
  <si>
    <t>27 379.6</t>
  </si>
  <si>
    <t>29 169.4</t>
  </si>
  <si>
    <t>30 035.4</t>
  </si>
  <si>
    <t>36 905.5</t>
  </si>
  <si>
    <t>39 575.5</t>
  </si>
  <si>
    <t>40 845.4</t>
  </si>
  <si>
    <t>47 845.4</t>
  </si>
  <si>
    <t>49 387.6</t>
  </si>
  <si>
    <t>47 703.6</t>
  </si>
  <si>
    <t>51 892.2</t>
  </si>
  <si>
    <t>55 246.2</t>
  </si>
  <si>
    <t>TOTAL GOVERNMENT DEBT</t>
  </si>
  <si>
    <t>25 449.4</t>
  </si>
  <si>
    <t>26 156.1</t>
  </si>
  <si>
    <t>26 982.6</t>
  </si>
  <si>
    <t>24 467.9</t>
  </si>
  <si>
    <t>26 020.2</t>
  </si>
  <si>
    <t>29 227.5</t>
  </si>
  <si>
    <t>33 699.4</t>
  </si>
  <si>
    <t>40 955.2</t>
  </si>
  <si>
    <t>43 568.9</t>
  </si>
  <si>
    <t>43 184.5</t>
  </si>
  <si>
    <t>44 555.6</t>
  </si>
  <si>
    <t>47 566.4</t>
  </si>
  <si>
    <t>52 121.7</t>
  </si>
  <si>
    <t>58 985.3</t>
  </si>
  <si>
    <t>60 872.5</t>
  </si>
  <si>
    <t>62 087.9</t>
  </si>
  <si>
    <t>68 349.0</t>
  </si>
  <si>
    <t>73 025.2</t>
  </si>
  <si>
    <t>77 309.8</t>
  </si>
  <si>
    <t>81 359.2</t>
  </si>
  <si>
    <t>84 063.9</t>
  </si>
  <si>
    <t>C: Government Guaranteed Debt</t>
  </si>
  <si>
    <t>2 136.2</t>
  </si>
  <si>
    <t>1 790.4</t>
  </si>
  <si>
    <t>1 484.0</t>
  </si>
  <si>
    <t>2 006.1</t>
  </si>
  <si>
    <t>1 765.0</t>
  </si>
  <si>
    <t>1 819.9</t>
  </si>
  <si>
    <t>1 701.3</t>
  </si>
  <si>
    <t>1 964.8</t>
  </si>
  <si>
    <t>3 686.8</t>
  </si>
  <si>
    <t>4 085.5</t>
  </si>
  <si>
    <t>External</t>
  </si>
  <si>
    <t>7 160.1</t>
  </si>
  <si>
    <t>8 480.6</t>
  </si>
  <si>
    <t>7 737.9</t>
  </si>
  <si>
    <t>6 731.2</t>
  </si>
  <si>
    <t>6 902.0</t>
  </si>
  <si>
    <t>6 935.3</t>
  </si>
  <si>
    <t>6 903.0</t>
  </si>
  <si>
    <t>6 032.1</t>
  </si>
  <si>
    <t>5 634.7</t>
  </si>
  <si>
    <t>5 232.4</t>
  </si>
  <si>
    <t>4 587.2</t>
  </si>
  <si>
    <t>Total Government Guaranteed Debt</t>
  </si>
  <si>
    <t>7 680.6</t>
  </si>
  <si>
    <t>9 030.5</t>
  </si>
  <si>
    <t>9 874.2</t>
  </si>
  <si>
    <t>8 521.6</t>
  </si>
  <si>
    <t>8 386.0</t>
  </si>
  <si>
    <t>8 941.4</t>
  </si>
  <si>
    <t>8 668.0</t>
  </si>
  <si>
    <t>7 852.0</t>
  </si>
  <si>
    <t>7 336.0</t>
  </si>
  <si>
    <t>7 197.2</t>
  </si>
  <si>
    <t>8 919.2</t>
  </si>
  <si>
    <t>8 673.0</t>
  </si>
  <si>
    <t>TOTAL GOVERNMENT AND GOVERNMENT GUARANTEED DEBT</t>
  </si>
  <si>
    <t>33 130.0</t>
  </si>
  <si>
    <t>35 186.7</t>
  </si>
  <si>
    <t>36 856.7</t>
  </si>
  <si>
    <t>32 993.7</t>
  </si>
  <si>
    <t>34 411.2</t>
  </si>
  <si>
    <t>38 174.7</t>
  </si>
  <si>
    <t>42 374.2</t>
  </si>
  <si>
    <t>48 807.3</t>
  </si>
  <si>
    <t>50 904.9</t>
  </si>
  <si>
    <t>59 319.0</t>
  </si>
  <si>
    <t>77 268.3</t>
  </si>
  <si>
    <t>92 736.9</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</si>
  <si>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</si>
  <si>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</si>
  <si>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Source:      Ministry of Finance and Bank of Botswana</t>
  </si>
  <si>
    <t xml:space="preserve">        2.        The data reported in this Table are from the commercial banks' records. They differ from those reported in Table 4.3, which are from Bank of Botswana records, due to the commercial banks' allocation of part of their</t>
  </si>
  <si>
    <t xml:space="preserve"> Commercial banks</t>
  </si>
  <si>
    <t xml:space="preserve">         1.      Effective March 2016, data for commercial bank loans arrears include "specific provisions".</t>
  </si>
  <si>
    <t xml:space="preserve">         1.                Data for this table ceased due to BBS Bank Ltd receiving a commercial banking licence in October 2022 and subsequently being </t>
  </si>
  <si>
    <t xml:space="preserve"> Cash in hand plus current account deposits at commercial banks.</t>
  </si>
  <si>
    <t xml:space="preserve">         1.       Deposits at commercial banks.</t>
  </si>
  <si>
    <t>Source:    Non-Bank Financial Institutions Regulatory Authority</t>
  </si>
  <si>
    <t>Source:  Bank of Botswana</t>
  </si>
  <si>
    <t>Source:      Bank of Botswana and Statistics Botswana</t>
  </si>
  <si>
    <t>Source:            Bank of Botswana and Statistics Botswana</t>
  </si>
  <si>
    <t>Sources:  Antwerp Diamond Index, London Metal Exchange and Bank of Botswana</t>
  </si>
  <si>
    <t>Source:          Bank of Botswana</t>
  </si>
  <si>
    <t>Source:      Bank of Botswana</t>
  </si>
  <si>
    <t xml:space="preserve"> Data is revised on a monthly basis to match Statistics Botswana latest updates and it might not tally with aggregates on tables 6.1, 6.2 and 6.3, which are revised on an annual basis. </t>
  </si>
  <si>
    <t xml:space="preserve">        3.       Loans from Japan International Cooperation Agency, which were previously reported under 'Loans from Organisations', are now included under 'Loans from Governments' (Japan).</t>
  </si>
  <si>
    <t>CONTENTS PAGE: BEFS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</si>
</sst>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7">
    <numFmt numFmtId="164" formatCode="_-* #,##0.00_-;\-* #,##0.00_-;_-* &quot;-&quot;??_-;_-@_-"/>
    <numFmt numFmtId="165" formatCode="&quot;P&quot;#,##0_);[Red]\(&quot;P&quot;#,##0\)"/>
    <numFmt numFmtId="166" formatCode="0.0"/>
    <numFmt numFmtId="167" formatCode="[$-409]mmm\-yy;@"/>
    <numFmt numFmtId="168" formatCode="#\ ##0"/>
    <numFmt numFmtId="169" formatCode="#\ ##0.0"/>
    <numFmt numFmtId="170" formatCode="##\ ##0.0"/>
    <numFmt numFmtId="171" formatCode=".\ #;"/>
    <numFmt numFmtId="172" formatCode="#,##0.0"/>
    <numFmt numFmtId="173" formatCode="0.000"/>
    <numFmt numFmtId="174" formatCode="0;[Red]0"/>
    <numFmt numFmtId="175" formatCode="###\ ##0.0"/>
    <numFmt numFmtId="176" formatCode="####\ ##0.0"/>
    <numFmt numFmtId="177" formatCode="0.0;[Red]0.0"/>
    <numFmt numFmtId="178" formatCode="#,##0.0;[Red]#,##0.0"/>
    <numFmt numFmtId="179" formatCode="#\ ##0.00"/>
    <numFmt numFmtId="180" formatCode="0.00;[Red]0.00"/>
    <numFmt numFmtId="181" formatCode="#\ ###.0"/>
    <numFmt numFmtId="182" formatCode="#\ ###"/>
    <numFmt numFmtId="183" formatCode="###.0"/>
    <numFmt numFmtId="184" formatCode="###\ ###"/>
    <numFmt numFmtId="185" formatCode="###\ ###.0"/>
    <numFmt numFmtId="186" formatCode="0.0000000000"/>
    <numFmt numFmtId="187" formatCode="0.0000"/>
    <numFmt numFmtId="188" formatCode="#,##0.000"/>
    <numFmt numFmtId="189" formatCode="0_)"/>
    <numFmt numFmtId="190" formatCode="#.0000\ ##0"/>
    <numFmt numFmtId="191" formatCode="#\ ##0."/>
    <numFmt numFmtId="192" formatCode="_ * #\ ##0.0_ ;_ * \-#,##0.0_ ;_ * &quot;-&quot;??_ ;_ @_ "/>
    <numFmt numFmtId="193" formatCode="&quot;$&quot;#,##0\ ;\(&quot;$&quot;#,##0\)"/>
    <numFmt numFmtId="194" formatCode="_ * #,##0.00_ ;_ * \-#,##0.00_ ;_ * &quot;-&quot;??_ ;_ @_ "/>
    <numFmt numFmtId="195" formatCode="#,##0.0000"/>
    <numFmt numFmtId="196" formatCode="0.0000000"/>
    <numFmt numFmtId="197" formatCode="_-* #,##0.0_-;\-* #,##0.0_-;_-* &quot;-&quot;??_-;_-@_-"/>
    <numFmt numFmtId="198" formatCode="0.0000000000000"/>
    <numFmt numFmtId="199" formatCode="#"/>
    <numFmt numFmtId="200" formatCode="#.00"/>
  </numFmts>
  <fonts count="101">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sz val="10"/>
      <name val="BERNHARD"/>
    </font>
    <font>
      <sz val="14"/>
      <color theme="1"/>
      <name val="CG Times"/>
      <family val="1"/>
    </font>
    <font>
      <sz val="14"/>
      <color theme="1"/>
      <name val="Calibri"/>
      <family val="2"/>
      <scheme val="minor"/>
    </font>
    <font>
      <u/>
      <sz val="11"/>
      <color theme="10"/>
      <name val="Calibri"/>
      <family val="2"/>
      <scheme val="minor"/>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sz val="16"/>
      <name val="Times New Roman"/>
      <family val="1"/>
    </font>
    <font>
      <b/>
      <sz val="16"/>
      <name val="Times New Roman"/>
      <family val="1"/>
    </font>
    <font>
      <b/>
      <sz val="10"/>
      <name val="Arial"/>
      <family val="2"/>
    </font>
    <font>
      <sz val="8"/>
      <name val="Times New Roman"/>
      <family val="1"/>
    </font>
    <font>
      <sz val="11"/>
      <name val="Cg times"/>
    </font>
    <font>
      <sz val="12"/>
      <color indexed="8"/>
      <name val="cg times"/>
    </font>
    <font>
      <sz val="12"/>
      <color theme="1"/>
      <name val="cg times"/>
    </font>
    <font>
      <sz val="10"/>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b/>
      <sz val="12"/>
      <color theme="1"/>
      <name val="Cg times"/>
    </font>
    <font>
      <b/>
      <i/>
      <sz val="14"/>
      <color theme="1"/>
      <name val="Times New Roman"/>
      <family val="1"/>
    </font>
    <font>
      <b/>
      <sz val="12"/>
      <name val="Arial"/>
      <family val="2"/>
    </font>
    <font>
      <sz val="8"/>
      <name val="CG Times"/>
      <family val="1"/>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amily val="2"/>
    </font>
    <font>
      <b/>
      <sz val="12"/>
      <name val="Arial"/>
      <family val="2"/>
    </font>
    <font>
      <sz val="12"/>
      <color theme="1"/>
      <name val="Times New Roman"/>
      <family val="1"/>
    </font>
    <font>
      <i/>
      <sz val="14"/>
      <color rgb="FF0000CC"/>
      <name val="Times New Roman"/>
      <family val="1"/>
    </font>
    <font>
      <i/>
      <sz val="14"/>
      <color rgb="FF00B050"/>
      <name val="Times New Roman"/>
      <family val="1"/>
    </font>
    <font>
      <sz val="11"/>
      <color rgb="FFFF0000"/>
      <name val="Calibri"/>
      <family val="2"/>
      <scheme val="minor"/>
    </font>
    <font>
      <b/>
      <vertAlign val="superscript"/>
      <sz val="14"/>
      <name val="Times New Roman"/>
      <family val="1"/>
    </font>
    <font>
      <vertAlign val="superscript"/>
      <sz val="14"/>
      <name val="Times New Roman"/>
      <family val="1"/>
    </font>
    <font>
      <sz val="14"/>
      <color indexed="10"/>
      <name val="Times New Roman"/>
      <family val="1"/>
    </font>
    <font>
      <vertAlign val="subscript"/>
      <sz val="14"/>
      <name val="Times New Roman"/>
      <family val="1"/>
    </font>
    <font>
      <u/>
      <sz val="14"/>
      <color indexed="8"/>
      <name val="Times New Roman"/>
      <family val="1"/>
    </font>
    <font>
      <b/>
      <vertAlign val="superscript"/>
      <sz val="14"/>
      <color indexed="8"/>
      <name val="Times New Roman"/>
      <family val="1"/>
    </font>
    <font>
      <b/>
      <sz val="13"/>
      <color theme="1"/>
      <name val="CG Times"/>
    </font>
    <font>
      <b/>
      <i/>
      <sz val="13"/>
      <color theme="1"/>
      <name val="CG Times"/>
    </font>
    <font>
      <sz val="13"/>
      <color theme="1"/>
      <name val="CG Times"/>
    </font>
    <font>
      <sz val="13"/>
      <color theme="1"/>
      <name val="CG Times"/>
      <family val="1"/>
    </font>
    <font>
      <b/>
      <i/>
      <sz val="14"/>
      <name val="CG Times"/>
    </font>
    <font>
      <b/>
      <i/>
      <sz val="14"/>
      <color indexed="8"/>
      <name val="Times New Roman"/>
      <family val="1"/>
    </font>
    <font>
      <b/>
      <vertAlign val="superscript"/>
      <sz val="16"/>
      <name val="Times New Roman"/>
      <family val="1"/>
    </font>
    <font>
      <b/>
      <sz val="10"/>
      <name val="Arial"/>
      <family val="2"/>
    </font>
  </fonts>
  <fills count="3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22"/>
      </patternFill>
    </fill>
    <fill>
      <patternFill patternType="lightDown">
        <fgColor indexed="65"/>
        <bgColor theme="0"/>
      </patternFill>
    </fill>
    <fill>
      <patternFill patternType="solid">
        <fgColor theme="0"/>
        <bgColor rgb="FF00000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81">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172" fontId="3" fillId="0" borderId="0"/>
    <xf numFmtId="172" fontId="4" fillId="0" borderId="0"/>
    <xf numFmtId="0" fontId="11" fillId="0" borderId="0"/>
    <xf numFmtId="0" fontId="9" fillId="0" borderId="0"/>
    <xf numFmtId="0" fontId="2" fillId="0" borderId="0"/>
    <xf numFmtId="172" fontId="20" fillId="3" borderId="0" applyAlignment="0">
      <alignment horizontal="right"/>
    </xf>
    <xf numFmtId="172" fontId="20" fillId="3" borderId="0" applyAlignment="0">
      <alignment horizontal="right"/>
    </xf>
    <xf numFmtId="1" fontId="2" fillId="4" borderId="1" applyBorder="0"/>
    <xf numFmtId="172" fontId="2" fillId="0" borderId="0" applyFont="0" applyFill="0" applyBorder="0" applyProtection="0">
      <alignment horizontal="right"/>
    </xf>
    <xf numFmtId="172" fontId="20" fillId="3" borderId="0"/>
    <xf numFmtId="172" fontId="19" fillId="0" borderId="0" applyFont="0" applyFill="0" applyBorder="0" applyProtection="0">
      <alignment horizontal="right"/>
    </xf>
    <xf numFmtId="0" fontId="2" fillId="0" borderId="0" applyNumberFormat="0"/>
    <xf numFmtId="0" fontId="9" fillId="0" borderId="0"/>
    <xf numFmtId="164" fontId="1" fillId="0" borderId="0" applyFont="0" applyFill="0" applyBorder="0" applyAlignment="0" applyProtection="0"/>
    <xf numFmtId="164" fontId="1" fillId="0" borderId="0" applyFont="0" applyFill="0" applyBorder="0" applyAlignment="0" applyProtection="0"/>
    <xf numFmtId="0" fontId="7" fillId="0" borderId="0"/>
    <xf numFmtId="0" fontId="23" fillId="0" borderId="0" applyNumberFormat="0" applyFill="0" applyBorder="0" applyAlignment="0" applyProtection="0"/>
    <xf numFmtId="0" fontId="2" fillId="0" borderId="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9"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3" borderId="0" applyNumberFormat="0" applyBorder="0" applyAlignment="0" applyProtection="0"/>
    <xf numFmtId="0" fontId="44" fillId="7" borderId="0" applyNumberFormat="0" applyBorder="0" applyAlignment="0" applyProtection="0"/>
    <xf numFmtId="0" fontId="45" fillId="24" borderId="2" applyNumberFormat="0" applyAlignment="0" applyProtection="0"/>
    <xf numFmtId="0" fontId="46" fillId="25" borderId="3"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3" fontId="32" fillId="0" borderId="0" applyFont="0" applyFill="0" applyBorder="0" applyAlignment="0" applyProtection="0"/>
    <xf numFmtId="0" fontId="20"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193" fontId="3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32" fillId="0" borderId="0" applyFont="0" applyFill="0" applyBorder="0" applyAlignment="0" applyProtection="0"/>
    <xf numFmtId="0" fontId="47"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2" fontId="32" fillId="0" borderId="0" applyFont="0" applyFill="0" applyBorder="0" applyAlignment="0" applyProtection="0"/>
    <xf numFmtId="0" fontId="48" fillId="8" borderId="0" applyNumberForma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8" fillId="0" borderId="4" applyNumberFormat="0" applyFill="0" applyAlignment="0" applyProtection="0"/>
    <xf numFmtId="0" fontId="56"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9" fillId="0" borderId="5" applyNumberFormat="0" applyFill="0" applyAlignment="0" applyProtection="0"/>
    <xf numFmtId="0" fontId="57" fillId="0" borderId="0" applyNumberFormat="0" applyFill="0" applyBorder="0" applyAlignment="0" applyProtection="0"/>
    <xf numFmtId="0" fontId="49" fillId="0" borderId="6" applyNumberFormat="0" applyFill="0" applyAlignment="0" applyProtection="0"/>
    <xf numFmtId="0" fontId="49" fillId="0" borderId="0" applyNumberFormat="0" applyFill="0" applyBorder="0" applyAlignment="0" applyProtection="0"/>
    <xf numFmtId="0" fontId="50" fillId="11" borderId="2" applyNumberFormat="0" applyAlignment="0" applyProtection="0"/>
    <xf numFmtId="0" fontId="51" fillId="0" borderId="7" applyNumberFormat="0" applyFill="0" applyAlignment="0" applyProtection="0"/>
    <xf numFmtId="0" fontId="52" fillId="26" borderId="0" applyNumberFormat="0" applyBorder="0" applyAlignment="0" applyProtection="0"/>
    <xf numFmtId="0" fontId="1" fillId="0" borderId="0"/>
    <xf numFmtId="0" fontId="9" fillId="0" borderId="0"/>
    <xf numFmtId="0" fontId="9" fillId="0" borderId="0"/>
    <xf numFmtId="0" fontId="2" fillId="0" borderId="0"/>
    <xf numFmtId="0" fontId="2" fillId="0" borderId="0"/>
    <xf numFmtId="0" fontId="2" fillId="0" borderId="0"/>
    <xf numFmtId="0" fontId="42" fillId="27" borderId="8" applyNumberFormat="0" applyFont="0" applyAlignment="0" applyProtection="0"/>
    <xf numFmtId="0" fontId="53" fillId="24" borderId="9" applyNumberFormat="0" applyAlignment="0" applyProtection="0"/>
    <xf numFmtId="0" fontId="54"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0" fillId="0" borderId="10" applyNumberFormat="0" applyFill="0" applyAlignment="0" applyProtection="0"/>
    <xf numFmtId="0" fontId="32" fillId="0" borderId="11" applyNumberFormat="0" applyFont="0" applyFill="0" applyAlignment="0" applyProtection="0"/>
    <xf numFmtId="0" fontId="5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3" fillId="0" borderId="0"/>
    <xf numFmtId="164" fontId="19"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9"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6" fillId="0" borderId="0"/>
    <xf numFmtId="194" fontId="3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82" fillId="0" borderId="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81" fillId="0" borderId="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00" fillId="0" borderId="0"/>
    <xf numFmtId="164" fontId="1" fillId="0" borderId="0" applyFont="0" applyFill="0" applyBorder="0" applyAlignment="0" applyProtection="0"/>
    <xf numFmtId="9" fontId="1" fillId="0" borderId="0" applyFont="0" applyFill="0" applyBorder="0" applyAlignment="0" applyProtection="0"/>
  </cellStyleXfs>
  <cellXfs count="909">
    <xf numFmtId="0" fontId="0" fillId="0" borderId="0" xfId="0"/>
    <xf numFmtId="0" fontId="0" fillId="2" borderId="0" xfId="0" applyFill="1"/>
    <xf numFmtId="0" fontId="5" fillId="2" borderId="0" xfId="0" applyFont="1" applyFill="1"/>
    <xf numFmtId="0" fontId="16" fillId="2" borderId="0" xfId="0" applyFont="1" applyFill="1"/>
    <xf numFmtId="0" fontId="22" fillId="2" borderId="0" xfId="0" applyFont="1" applyFill="1"/>
    <xf numFmtId="1" fontId="21" fillId="2" borderId="0" xfId="0" applyNumberFormat="1" applyFont="1" applyFill="1"/>
    <xf numFmtId="166" fontId="23" fillId="5" borderId="0" xfId="20" applyNumberFormat="1" applyFill="1"/>
    <xf numFmtId="0" fontId="12" fillId="2" borderId="0" xfId="0" applyFont="1" applyFill="1"/>
    <xf numFmtId="169" fontId="13" fillId="2" borderId="0" xfId="0" applyNumberFormat="1" applyFont="1" applyFill="1"/>
    <xf numFmtId="169" fontId="12" fillId="2" borderId="0" xfId="0" applyNumberFormat="1" applyFont="1" applyFill="1"/>
    <xf numFmtId="169" fontId="12" fillId="2" borderId="0" xfId="0" applyNumberFormat="1" applyFont="1" applyFill="1" applyAlignment="1">
      <alignment horizontal="right"/>
    </xf>
    <xf numFmtId="169" fontId="13" fillId="2" borderId="0" xfId="0" applyNumberFormat="1" applyFont="1" applyFill="1" applyAlignment="1">
      <alignment horizontal="right"/>
    </xf>
    <xf numFmtId="166" fontId="12" fillId="2" borderId="0" xfId="0" applyNumberFormat="1" applyFont="1" applyFill="1"/>
    <xf numFmtId="168" fontId="12" fillId="2" borderId="0" xfId="0" applyNumberFormat="1" applyFont="1" applyFill="1"/>
    <xf numFmtId="168" fontId="12" fillId="2" borderId="0" xfId="0" applyNumberFormat="1" applyFont="1" applyFill="1" applyAlignment="1">
      <alignment horizontal="left"/>
    </xf>
    <xf numFmtId="166" fontId="12" fillId="2" borderId="0" xfId="5" applyNumberFormat="1" applyFont="1" applyFill="1" applyAlignment="1">
      <alignment horizontal="left"/>
    </xf>
    <xf numFmtId="166" fontId="15" fillId="2" borderId="0" xfId="1" applyNumberFormat="1" applyFont="1" applyFill="1" applyBorder="1"/>
    <xf numFmtId="172" fontId="12" fillId="2" borderId="0" xfId="0" applyNumberFormat="1" applyFont="1" applyFill="1"/>
    <xf numFmtId="0" fontId="36" fillId="2" borderId="0" xfId="0" applyFont="1" applyFill="1"/>
    <xf numFmtId="172" fontId="13" fillId="2" borderId="0" xfId="0" applyNumberFormat="1" applyFont="1" applyFill="1"/>
    <xf numFmtId="172" fontId="12" fillId="2" borderId="0" xfId="0" applyNumberFormat="1" applyFont="1" applyFill="1" applyAlignment="1">
      <alignment horizontal="right"/>
    </xf>
    <xf numFmtId="172" fontId="0" fillId="2" borderId="0" xfId="0" applyNumberFormat="1" applyFill="1"/>
    <xf numFmtId="0" fontId="33" fillId="2" borderId="0" xfId="0" applyFont="1" applyFill="1"/>
    <xf numFmtId="172" fontId="15" fillId="2" borderId="0" xfId="0" applyNumberFormat="1" applyFont="1" applyFill="1"/>
    <xf numFmtId="172" fontId="14" fillId="2" borderId="0" xfId="0" applyNumberFormat="1" applyFont="1" applyFill="1"/>
    <xf numFmtId="0" fontId="32" fillId="2" borderId="0" xfId="0" applyFont="1" applyFill="1"/>
    <xf numFmtId="3" fontId="0" fillId="2" borderId="0" xfId="0" applyNumberFormat="1" applyFill="1"/>
    <xf numFmtId="0" fontId="9" fillId="2" borderId="0" xfId="0" applyFont="1" applyFill="1"/>
    <xf numFmtId="0" fontId="10" fillId="2" borderId="0" xfId="0" applyFont="1" applyFill="1"/>
    <xf numFmtId="172" fontId="33" fillId="2" borderId="0" xfId="0" applyNumberFormat="1" applyFont="1" applyFill="1"/>
    <xf numFmtId="0" fontId="41" fillId="2" borderId="0" xfId="0" applyFont="1" applyFill="1"/>
    <xf numFmtId="0" fontId="10" fillId="2" borderId="0" xfId="0" applyFont="1" applyFill="1" applyAlignment="1">
      <alignment horizontal="left"/>
    </xf>
    <xf numFmtId="0" fontId="30" fillId="2" borderId="0" xfId="0" applyFont="1" applyFill="1"/>
    <xf numFmtId="3" fontId="33" fillId="2" borderId="0" xfId="0" applyNumberFormat="1" applyFont="1" applyFill="1"/>
    <xf numFmtId="185" fontId="39" fillId="2" borderId="0" xfId="1" applyNumberFormat="1" applyFont="1" applyFill="1" applyBorder="1"/>
    <xf numFmtId="0" fontId="64" fillId="2" borderId="0" xfId="0" applyFont="1" applyFill="1"/>
    <xf numFmtId="17" fontId="13" fillId="2" borderId="0" xfId="6" applyNumberFormat="1" applyFont="1" applyFill="1" applyAlignment="1">
      <alignment horizontal="right"/>
    </xf>
    <xf numFmtId="0" fontId="7" fillId="2" borderId="0" xfId="0" applyFont="1" applyFill="1" applyAlignment="1">
      <alignment horizontal="right"/>
    </xf>
    <xf numFmtId="0" fontId="9" fillId="2" borderId="0" xfId="0" applyFont="1" applyFill="1" applyAlignment="1">
      <alignment horizontal="right"/>
    </xf>
    <xf numFmtId="0" fontId="10" fillId="2" borderId="0" xfId="0" applyFont="1" applyFill="1" applyAlignment="1">
      <alignment horizontal="center"/>
    </xf>
    <xf numFmtId="0" fontId="0" fillId="2" borderId="12" xfId="0" applyFill="1" applyBorder="1"/>
    <xf numFmtId="166" fontId="13" fillId="2" borderId="0" xfId="0" applyNumberFormat="1" applyFont="1" applyFill="1"/>
    <xf numFmtId="0" fontId="13" fillId="2" borderId="0" xfId="0" applyFont="1" applyFill="1"/>
    <xf numFmtId="166" fontId="8" fillId="2" borderId="0" xfId="0" applyNumberFormat="1" applyFont="1" applyFill="1"/>
    <xf numFmtId="166" fontId="0" fillId="2" borderId="0" xfId="0" applyNumberFormat="1" applyFill="1"/>
    <xf numFmtId="0" fontId="12" fillId="2" borderId="0" xfId="0" applyFont="1" applyFill="1" applyAlignment="1">
      <alignment horizontal="left"/>
    </xf>
    <xf numFmtId="166" fontId="31" fillId="2" borderId="0" xfId="0" applyNumberFormat="1" applyFont="1" applyFill="1"/>
    <xf numFmtId="0" fontId="8" fillId="2" borderId="0" xfId="0" applyFont="1" applyFill="1"/>
    <xf numFmtId="169" fontId="0" fillId="2" borderId="0" xfId="0" applyNumberFormat="1" applyFill="1"/>
    <xf numFmtId="0" fontId="6" fillId="2" borderId="0" xfId="0" applyFont="1" applyFill="1" applyAlignment="1">
      <alignment horizontal="left"/>
    </xf>
    <xf numFmtId="0" fontId="33" fillId="2" borderId="0" xfId="0" applyFont="1" applyFill="1" applyAlignment="1">
      <alignment horizontal="left"/>
    </xf>
    <xf numFmtId="169" fontId="15" fillId="2" borderId="0" xfId="0" applyNumberFormat="1" applyFont="1" applyFill="1"/>
    <xf numFmtId="169" fontId="14" fillId="2" borderId="0" xfId="0" applyNumberFormat="1" applyFont="1" applyFill="1"/>
    <xf numFmtId="0" fontId="31" fillId="2" borderId="0" xfId="0" applyFont="1" applyFill="1"/>
    <xf numFmtId="172" fontId="31" fillId="2" borderId="0" xfId="0" applyNumberFormat="1" applyFont="1" applyFill="1"/>
    <xf numFmtId="0" fontId="15" fillId="2" borderId="0" xfId="0" applyFont="1" applyFill="1"/>
    <xf numFmtId="172" fontId="8" fillId="2" borderId="0" xfId="0" applyNumberFormat="1" applyFont="1" applyFill="1"/>
    <xf numFmtId="0" fontId="15" fillId="2" borderId="0" xfId="0" applyFont="1" applyFill="1" applyAlignment="1">
      <alignment horizontal="left"/>
    </xf>
    <xf numFmtId="0" fontId="12" fillId="2" borderId="0" xfId="0" quotePrefix="1" applyFont="1" applyFill="1" applyAlignment="1">
      <alignment horizontal="left"/>
    </xf>
    <xf numFmtId="3" fontId="8" fillId="2" borderId="0" xfId="0" applyNumberFormat="1" applyFont="1" applyFill="1"/>
    <xf numFmtId="3" fontId="8" fillId="2" borderId="0" xfId="0" applyNumberFormat="1" applyFont="1" applyFill="1" applyAlignment="1">
      <alignment horizontal="left"/>
    </xf>
    <xf numFmtId="3" fontId="12" fillId="2" borderId="0" xfId="0" applyNumberFormat="1" applyFont="1" applyFill="1"/>
    <xf numFmtId="0" fontId="39" fillId="2" borderId="0" xfId="0" quotePrefix="1" applyFont="1" applyFill="1" applyAlignment="1">
      <alignment horizontal="center"/>
    </xf>
    <xf numFmtId="0" fontId="39" fillId="2" borderId="0" xfId="0" applyFont="1" applyFill="1"/>
    <xf numFmtId="0" fontId="40" fillId="2" borderId="0" xfId="0" applyFont="1" applyFill="1"/>
    <xf numFmtId="49" fontId="12" fillId="2" borderId="0" xfId="0" applyNumberFormat="1" applyFont="1" applyFill="1" applyAlignment="1">
      <alignment horizontal="left"/>
    </xf>
    <xf numFmtId="169" fontId="36" fillId="2" borderId="0" xfId="0" applyNumberFormat="1" applyFont="1" applyFill="1"/>
    <xf numFmtId="169" fontId="26" fillId="2" borderId="0" xfId="0" applyNumberFormat="1" applyFont="1" applyFill="1" applyAlignment="1">
      <alignment horizontal="right"/>
    </xf>
    <xf numFmtId="172" fontId="12" fillId="2" borderId="0" xfId="16" applyNumberFormat="1" applyFont="1" applyFill="1" applyAlignment="1">
      <alignment horizontal="right"/>
    </xf>
    <xf numFmtId="169" fontId="12" fillId="2" borderId="0" xfId="16" applyNumberFormat="1" applyFont="1" applyFill="1" applyAlignment="1">
      <alignment horizontal="right"/>
    </xf>
    <xf numFmtId="0" fontId="12" fillId="2" borderId="0" xfId="16" applyFont="1" applyFill="1"/>
    <xf numFmtId="166" fontId="12" fillId="2" borderId="0" xfId="16" applyNumberFormat="1" applyFont="1" applyFill="1" applyAlignment="1">
      <alignment horizontal="center"/>
    </xf>
    <xf numFmtId="166" fontId="12" fillId="2" borderId="0" xfId="16" applyNumberFormat="1" applyFont="1" applyFill="1"/>
    <xf numFmtId="166" fontId="12" fillId="2" borderId="0" xfId="0" applyNumberFormat="1" applyFont="1" applyFill="1" applyAlignment="1">
      <alignment horizontal="right"/>
    </xf>
    <xf numFmtId="0" fontId="31" fillId="2" borderId="0" xfId="3" applyFont="1" applyFill="1"/>
    <xf numFmtId="166" fontId="38" fillId="2" borderId="0" xfId="0" applyNumberFormat="1" applyFont="1" applyFill="1"/>
    <xf numFmtId="169" fontId="6" fillId="2" borderId="0" xfId="0" applyNumberFormat="1" applyFont="1" applyFill="1" applyAlignment="1">
      <alignment horizontal="right"/>
    </xf>
    <xf numFmtId="166" fontId="16" fillId="2" borderId="0" xfId="16" applyNumberFormat="1" applyFont="1" applyFill="1"/>
    <xf numFmtId="0" fontId="16" fillId="2" borderId="0" xfId="16" applyFont="1" applyFill="1"/>
    <xf numFmtId="172" fontId="65" fillId="2" borderId="0" xfId="20" applyNumberFormat="1" applyFont="1" applyFill="1"/>
    <xf numFmtId="0" fontId="65" fillId="2" borderId="0" xfId="20" applyFont="1" applyFill="1" applyAlignment="1">
      <alignment horizontal="justify"/>
    </xf>
    <xf numFmtId="0" fontId="65" fillId="2" borderId="0" xfId="20" applyFont="1" applyFill="1"/>
    <xf numFmtId="0" fontId="66" fillId="2" borderId="0" xfId="21" applyFont="1" applyFill="1" applyAlignment="1">
      <alignment horizontal="justify"/>
    </xf>
    <xf numFmtId="172" fontId="38" fillId="2" borderId="0" xfId="21" applyNumberFormat="1" applyFont="1" applyFill="1"/>
    <xf numFmtId="0" fontId="67" fillId="2" borderId="0" xfId="21" applyFont="1" applyFill="1" applyAlignment="1">
      <alignment horizontal="justify"/>
    </xf>
    <xf numFmtId="172" fontId="68" fillId="2" borderId="0" xfId="21" applyNumberFormat="1" applyFont="1" applyFill="1"/>
    <xf numFmtId="172" fontId="69" fillId="2" borderId="0" xfId="20" applyNumberFormat="1" applyFont="1" applyFill="1"/>
    <xf numFmtId="0" fontId="68" fillId="2" borderId="0" xfId="21" applyFont="1" applyFill="1"/>
    <xf numFmtId="0" fontId="70" fillId="2" borderId="0" xfId="21" applyFont="1" applyFill="1" applyAlignment="1">
      <alignment horizontal="justify"/>
    </xf>
    <xf numFmtId="0" fontId="69" fillId="2" borderId="0" xfId="20" applyFont="1" applyFill="1" applyAlignment="1">
      <alignment horizontal="justify"/>
    </xf>
    <xf numFmtId="0" fontId="38" fillId="2" borderId="0" xfId="21" applyFont="1" applyFill="1" applyAlignment="1">
      <alignment horizontal="justify"/>
    </xf>
    <xf numFmtId="2" fontId="70" fillId="2" borderId="0" xfId="21" applyNumberFormat="1" applyFont="1" applyFill="1" applyAlignment="1">
      <alignment horizontal="justify"/>
    </xf>
    <xf numFmtId="4" fontId="70" fillId="2" borderId="0" xfId="21" applyNumberFormat="1" applyFont="1" applyFill="1" applyAlignment="1">
      <alignment horizontal="justify"/>
    </xf>
    <xf numFmtId="0" fontId="12" fillId="2" borderId="0" xfId="0" applyFont="1" applyFill="1" applyAlignment="1">
      <alignment horizontal="right"/>
    </xf>
    <xf numFmtId="0" fontId="13" fillId="2" borderId="0" xfId="0" applyFont="1" applyFill="1" applyAlignment="1">
      <alignment horizontal="center"/>
    </xf>
    <xf numFmtId="0" fontId="61" fillId="2" borderId="0" xfId="0" applyFont="1" applyFill="1" applyAlignment="1">
      <alignment horizontal="right"/>
    </xf>
    <xf numFmtId="166" fontId="61" fillId="2" borderId="0" xfId="0" applyNumberFormat="1" applyFont="1" applyFill="1"/>
    <xf numFmtId="49" fontId="12" fillId="2" borderId="0" xfId="0" applyNumberFormat="1" applyFont="1" applyFill="1"/>
    <xf numFmtId="166" fontId="71" fillId="2" borderId="0" xfId="0" applyNumberFormat="1" applyFont="1" applyFill="1" applyAlignment="1">
      <alignment horizontal="right"/>
    </xf>
    <xf numFmtId="192" fontId="12" fillId="2" borderId="0" xfId="0" quotePrefix="1" applyNumberFormat="1" applyFont="1" applyFill="1" applyAlignment="1">
      <alignment horizontal="right"/>
    </xf>
    <xf numFmtId="49" fontId="12" fillId="2" borderId="0" xfId="0" applyNumberFormat="1" applyFont="1" applyFill="1" applyAlignment="1">
      <alignment horizontal="right"/>
    </xf>
    <xf numFmtId="49" fontId="13" fillId="2" borderId="0" xfId="0" applyNumberFormat="1" applyFont="1" applyFill="1" applyAlignment="1">
      <alignment horizontal="right"/>
    </xf>
    <xf numFmtId="0" fontId="12" fillId="2" borderId="0" xfId="3" applyFont="1" applyFill="1"/>
    <xf numFmtId="0" fontId="18" fillId="2" borderId="0" xfId="0" applyFont="1" applyFill="1"/>
    <xf numFmtId="166" fontId="12" fillId="2" borderId="0" xfId="1" applyNumberFormat="1" applyFont="1" applyFill="1" applyBorder="1"/>
    <xf numFmtId="168" fontId="12" fillId="2" borderId="0" xfId="14" applyNumberFormat="1" applyFont="1" applyFill="1" applyBorder="1">
      <alignment horizontal="right"/>
    </xf>
    <xf numFmtId="0" fontId="13" fillId="2" borderId="0" xfId="0" applyFont="1" applyFill="1" applyAlignment="1">
      <alignment horizontal="right"/>
    </xf>
    <xf numFmtId="0" fontId="13" fillId="2" borderId="0" xfId="0" applyFont="1" applyFill="1" applyAlignment="1">
      <alignment horizontal="left"/>
    </xf>
    <xf numFmtId="2" fontId="12" fillId="2" borderId="0" xfId="0" applyNumberFormat="1" applyFont="1" applyFill="1"/>
    <xf numFmtId="0" fontId="36" fillId="2" borderId="0" xfId="0" applyFont="1" applyFill="1" applyAlignment="1">
      <alignment horizontal="right"/>
    </xf>
    <xf numFmtId="169" fontId="5" fillId="2" borderId="0" xfId="0" applyNumberFormat="1" applyFont="1" applyFill="1"/>
    <xf numFmtId="2" fontId="12" fillId="2" borderId="0" xfId="0" applyNumberFormat="1" applyFont="1" applyFill="1" applyAlignment="1">
      <alignment horizontal="right"/>
    </xf>
    <xf numFmtId="177" fontId="12" fillId="2" borderId="0" xfId="0" applyNumberFormat="1" applyFont="1" applyFill="1" applyAlignment="1">
      <alignment horizontal="right" vertical="center"/>
    </xf>
    <xf numFmtId="166" fontId="18" fillId="2" borderId="0" xfId="0" applyNumberFormat="1" applyFont="1" applyFill="1" applyAlignment="1">
      <alignment horizontal="right"/>
    </xf>
    <xf numFmtId="187" fontId="12" fillId="2" borderId="0" xfId="0" applyNumberFormat="1" applyFont="1" applyFill="1"/>
    <xf numFmtId="0" fontId="12" fillId="2" borderId="0" xfId="0" applyFont="1" applyFill="1" applyAlignment="1">
      <alignment horizontal="center"/>
    </xf>
    <xf numFmtId="187" fontId="12" fillId="2" borderId="0" xfId="0" applyNumberFormat="1" applyFont="1" applyFill="1" applyAlignment="1">
      <alignment horizontal="right"/>
    </xf>
    <xf numFmtId="0" fontId="12" fillId="2" borderId="0" xfId="3" applyFont="1" applyFill="1" applyAlignment="1">
      <alignment horizontal="left"/>
    </xf>
    <xf numFmtId="187" fontId="12" fillId="2" borderId="0" xfId="3" applyNumberFormat="1" applyFont="1" applyFill="1" applyAlignment="1">
      <alignment horizontal="right"/>
    </xf>
    <xf numFmtId="2" fontId="12" fillId="2" borderId="0" xfId="3" applyNumberFormat="1" applyFont="1" applyFill="1" applyAlignment="1">
      <alignment horizontal="right"/>
    </xf>
    <xf numFmtId="0" fontId="17" fillId="2" borderId="0" xfId="0" applyFont="1" applyFill="1" applyAlignment="1">
      <alignment horizontal="left"/>
    </xf>
    <xf numFmtId="187" fontId="18" fillId="2" borderId="0" xfId="3" applyNumberFormat="1" applyFont="1" applyFill="1" applyAlignment="1">
      <alignment horizontal="right"/>
    </xf>
    <xf numFmtId="2" fontId="18" fillId="2" borderId="0" xfId="3" applyNumberFormat="1" applyFont="1" applyFill="1" applyAlignment="1">
      <alignment horizontal="right"/>
    </xf>
    <xf numFmtId="0" fontId="12" fillId="2" borderId="12" xfId="0" applyFont="1" applyFill="1" applyBorder="1"/>
    <xf numFmtId="0" fontId="13" fillId="28" borderId="0" xfId="0" applyFont="1" applyFill="1" applyAlignment="1">
      <alignment horizontal="right"/>
    </xf>
    <xf numFmtId="0" fontId="12" fillId="2" borderId="0" xfId="0" quotePrefix="1" applyFont="1" applyFill="1" applyAlignment="1">
      <alignment horizontal="center"/>
    </xf>
    <xf numFmtId="172" fontId="13" fillId="2" borderId="0" xfId="0" applyNumberFormat="1" applyFont="1" applyFill="1" applyAlignment="1">
      <alignment horizontal="right"/>
    </xf>
    <xf numFmtId="172" fontId="12" fillId="2" borderId="0" xfId="0" applyNumberFormat="1" applyFont="1" applyFill="1" applyAlignment="1">
      <alignment horizontal="left"/>
    </xf>
    <xf numFmtId="17" fontId="12" fillId="2" borderId="0" xfId="1" applyNumberFormat="1" applyFont="1" applyFill="1" applyBorder="1" applyAlignment="1">
      <alignment horizontal="justify" vertical="center"/>
    </xf>
    <xf numFmtId="183" fontId="24" fillId="2" borderId="0" xfId="1" applyNumberFormat="1" applyFont="1" applyFill="1" applyBorder="1" applyAlignment="1">
      <alignment horizontal="center"/>
    </xf>
    <xf numFmtId="184" fontId="12" fillId="2" borderId="0" xfId="1" applyNumberFormat="1" applyFont="1" applyFill="1" applyBorder="1" applyAlignment="1">
      <alignment horizontal="center"/>
    </xf>
    <xf numFmtId="182" fontId="12" fillId="2" borderId="0" xfId="1" applyNumberFormat="1" applyFont="1" applyFill="1" applyBorder="1" applyAlignment="1">
      <alignment horizontal="center"/>
    </xf>
    <xf numFmtId="185" fontId="12" fillId="2" borderId="0" xfId="1" applyNumberFormat="1" applyFont="1" applyFill="1" applyBorder="1" applyAlignment="1">
      <alignment horizontal="center"/>
    </xf>
    <xf numFmtId="185" fontId="24" fillId="2" borderId="0" xfId="1" applyNumberFormat="1" applyFont="1" applyFill="1" applyBorder="1"/>
    <xf numFmtId="166" fontId="7" fillId="2" borderId="0" xfId="0" applyNumberFormat="1" applyFont="1" applyFill="1"/>
    <xf numFmtId="166" fontId="16" fillId="2" borderId="0" xfId="0" applyNumberFormat="1" applyFont="1" applyFill="1"/>
    <xf numFmtId="0" fontId="82" fillId="2" borderId="0" xfId="144" applyFill="1"/>
    <xf numFmtId="0" fontId="12" fillId="2" borderId="0" xfId="144" applyFont="1" applyFill="1"/>
    <xf numFmtId="166" fontId="13" fillId="2" borderId="0" xfId="0" quotePrefix="1" applyNumberFormat="1" applyFont="1" applyFill="1"/>
    <xf numFmtId="166" fontId="12" fillId="2" borderId="0" xfId="0" quotePrefix="1" applyNumberFormat="1" applyFont="1" applyFill="1"/>
    <xf numFmtId="0" fontId="24" fillId="2" borderId="0" xfId="0" applyFont="1" applyFill="1"/>
    <xf numFmtId="177" fontId="12" fillId="2" borderId="0" xfId="0" applyNumberFormat="1" applyFont="1" applyFill="1"/>
    <xf numFmtId="172" fontId="12" fillId="2" borderId="0" xfId="0" quotePrefix="1" applyNumberFormat="1" applyFont="1" applyFill="1"/>
    <xf numFmtId="3" fontId="13" fillId="2" borderId="0" xfId="0" applyNumberFormat="1" applyFont="1" applyFill="1"/>
    <xf numFmtId="3" fontId="16" fillId="2" borderId="0" xfId="0" applyNumberFormat="1" applyFont="1" applyFill="1"/>
    <xf numFmtId="169" fontId="6" fillId="2" borderId="0" xfId="0" applyNumberFormat="1" applyFont="1" applyFill="1"/>
    <xf numFmtId="3" fontId="14" fillId="2" borderId="0" xfId="0" applyNumberFormat="1" applyFont="1" applyFill="1"/>
    <xf numFmtId="2" fontId="15" fillId="2" borderId="0" xfId="0" applyNumberFormat="1" applyFont="1" applyFill="1"/>
    <xf numFmtId="3" fontId="15" fillId="2" borderId="0" xfId="0" applyNumberFormat="1" applyFont="1" applyFill="1"/>
    <xf numFmtId="3" fontId="15" fillId="2" borderId="0" xfId="0" quotePrefix="1" applyNumberFormat="1" applyFont="1" applyFill="1"/>
    <xf numFmtId="166" fontId="14" fillId="2" borderId="0" xfId="0" applyNumberFormat="1" applyFont="1" applyFill="1"/>
    <xf numFmtId="3" fontId="37" fillId="2" borderId="0" xfId="0" applyNumberFormat="1" applyFont="1" applyFill="1"/>
    <xf numFmtId="3" fontId="12" fillId="2" borderId="0" xfId="0" quotePrefix="1" applyNumberFormat="1" applyFont="1" applyFill="1"/>
    <xf numFmtId="3" fontId="12" fillId="2" borderId="0" xfId="0" applyNumberFormat="1" applyFont="1" applyFill="1" applyAlignment="1">
      <alignment horizontal="left"/>
    </xf>
    <xf numFmtId="1" fontId="13" fillId="2" borderId="0" xfId="0" applyNumberFormat="1" applyFont="1" applyFill="1" applyAlignment="1">
      <alignment horizontal="left"/>
    </xf>
    <xf numFmtId="4" fontId="12" fillId="2" borderId="0" xfId="0" applyNumberFormat="1" applyFont="1" applyFill="1"/>
    <xf numFmtId="0" fontId="0" fillId="2" borderId="0" xfId="0" applyFill="1" applyAlignment="1">
      <alignment horizontal="right"/>
    </xf>
    <xf numFmtId="182" fontId="12" fillId="2" borderId="0" xfId="0" applyNumberFormat="1" applyFont="1" applyFill="1"/>
    <xf numFmtId="0" fontId="24" fillId="2" borderId="0" xfId="0" quotePrefix="1" applyFont="1" applyFill="1" applyAlignment="1">
      <alignment horizontal="center"/>
    </xf>
    <xf numFmtId="184" fontId="12" fillId="2" borderId="0" xfId="0" applyNumberFormat="1" applyFont="1" applyFill="1" applyAlignment="1">
      <alignment horizontal="center"/>
    </xf>
    <xf numFmtId="166" fontId="12" fillId="2" borderId="0" xfId="3" applyNumberFormat="1" applyFont="1" applyFill="1" applyAlignment="1">
      <alignment horizontal="right"/>
    </xf>
    <xf numFmtId="0" fontId="15" fillId="2" borderId="0" xfId="3" applyFont="1" applyFill="1"/>
    <xf numFmtId="0" fontId="18" fillId="2" borderId="0" xfId="0" quotePrefix="1" applyFont="1" applyFill="1" applyAlignment="1">
      <alignment horizontal="center"/>
    </xf>
    <xf numFmtId="0" fontId="83" fillId="2" borderId="0" xfId="0" applyFont="1" applyFill="1" applyAlignment="1">
      <alignment horizontal="left"/>
    </xf>
    <xf numFmtId="0" fontId="83" fillId="2" borderId="0" xfId="0" applyFont="1" applyFill="1"/>
    <xf numFmtId="0" fontId="15" fillId="2" borderId="0" xfId="0" applyFont="1" applyFill="1" applyAlignment="1">
      <alignment horizontal="right"/>
    </xf>
    <xf numFmtId="0" fontId="13" fillId="2" borderId="0" xfId="144" applyFont="1" applyFill="1"/>
    <xf numFmtId="2" fontId="12" fillId="2" borderId="0" xfId="144" applyNumberFormat="1" applyFont="1" applyFill="1"/>
    <xf numFmtId="195" fontId="12" fillId="2" borderId="0" xfId="0" applyNumberFormat="1" applyFont="1" applyFill="1"/>
    <xf numFmtId="170" fontId="12" fillId="2" borderId="0" xfId="0" applyNumberFormat="1" applyFont="1" applyFill="1" applyAlignment="1">
      <alignment horizontal="right"/>
    </xf>
    <xf numFmtId="168" fontId="26" fillId="2" borderId="0" xfId="14" applyNumberFormat="1" applyFont="1" applyFill="1" applyBorder="1">
      <alignment horizontal="right"/>
    </xf>
    <xf numFmtId="1" fontId="12" fillId="2" borderId="0" xfId="16" applyNumberFormat="1" applyFont="1" applyFill="1"/>
    <xf numFmtId="172" fontId="24" fillId="2" borderId="0" xfId="1" applyNumberFormat="1" applyFont="1" applyFill="1" applyBorder="1" applyAlignment="1">
      <alignment horizontal="right"/>
    </xf>
    <xf numFmtId="172" fontId="25" fillId="2" borderId="0" xfId="1" applyNumberFormat="1" applyFont="1" applyFill="1" applyBorder="1" applyAlignment="1">
      <alignment horizontal="right"/>
    </xf>
    <xf numFmtId="0" fontId="13" fillId="2" borderId="0" xfId="144" applyFont="1" applyFill="1" applyAlignment="1">
      <alignment horizontal="center"/>
    </xf>
    <xf numFmtId="169" fontId="12" fillId="2" borderId="0" xfId="144" applyNumberFormat="1" applyFont="1" applyFill="1" applyAlignment="1">
      <alignment horizontal="center"/>
    </xf>
    <xf numFmtId="2" fontId="12" fillId="2" borderId="0" xfId="144" applyNumberFormat="1" applyFont="1" applyFill="1" applyAlignment="1">
      <alignment horizontal="center"/>
    </xf>
    <xf numFmtId="172" fontId="12" fillId="2" borderId="0" xfId="16" applyNumberFormat="1" applyFont="1" applyFill="1" applyAlignment="1">
      <alignment horizontal="center"/>
    </xf>
    <xf numFmtId="0" fontId="12" fillId="2" borderId="0" xfId="144" applyFont="1" applyFill="1" applyAlignment="1">
      <alignment horizontal="center"/>
    </xf>
    <xf numFmtId="189" fontId="12" fillId="2" borderId="0" xfId="12" applyNumberFormat="1" applyFont="1" applyFill="1" applyBorder="1">
      <alignment horizontal="right"/>
    </xf>
    <xf numFmtId="3" fontId="12" fillId="2" borderId="0" xfId="12" applyNumberFormat="1" applyFont="1" applyFill="1" applyBorder="1">
      <alignment horizontal="right"/>
    </xf>
    <xf numFmtId="168" fontId="12" fillId="2" borderId="0" xfId="12" applyNumberFormat="1" applyFont="1" applyFill="1" applyBorder="1">
      <alignment horizontal="right"/>
    </xf>
    <xf numFmtId="168" fontId="13" fillId="2" borderId="0" xfId="12" applyNumberFormat="1" applyFont="1" applyFill="1" applyBorder="1">
      <alignment horizontal="right"/>
    </xf>
    <xf numFmtId="4" fontId="12" fillId="2" borderId="0" xfId="1" applyNumberFormat="1" applyFont="1" applyFill="1" applyBorder="1" applyAlignment="1">
      <alignment horizontal="right"/>
    </xf>
    <xf numFmtId="166" fontId="13" fillId="2" borderId="0" xfId="0" applyNumberFormat="1" applyFont="1" applyFill="1" applyAlignment="1">
      <alignment horizontal="left"/>
    </xf>
    <xf numFmtId="168" fontId="13" fillId="2" borderId="0" xfId="0" applyNumberFormat="1" applyFont="1" applyFill="1"/>
    <xf numFmtId="168" fontId="12" fillId="2" borderId="0" xfId="0" applyNumberFormat="1" applyFont="1" applyFill="1" applyAlignment="1">
      <alignment horizontal="right"/>
    </xf>
    <xf numFmtId="170" fontId="13" fillId="2" borderId="0" xfId="0" applyNumberFormat="1" applyFont="1" applyFill="1"/>
    <xf numFmtId="171" fontId="12" fillId="2" borderId="0" xfId="0" applyNumberFormat="1" applyFont="1" applyFill="1"/>
    <xf numFmtId="169" fontId="26" fillId="2" borderId="0" xfId="0" applyNumberFormat="1" applyFont="1" applyFill="1"/>
    <xf numFmtId="166" fontId="12" fillId="2" borderId="0" xfId="0" applyNumberFormat="1" applyFont="1" applyFill="1" applyAlignment="1">
      <alignment horizontal="left"/>
    </xf>
    <xf numFmtId="166" fontId="13" fillId="2" borderId="0" xfId="3" applyNumberFormat="1" applyFont="1" applyFill="1"/>
    <xf numFmtId="168" fontId="27" fillId="2" borderId="0" xfId="4" applyNumberFormat="1" applyFont="1" applyFill="1"/>
    <xf numFmtId="168" fontId="13" fillId="2" borderId="0" xfId="0" applyNumberFormat="1" applyFont="1" applyFill="1" applyAlignment="1">
      <alignment horizontal="right"/>
    </xf>
    <xf numFmtId="166" fontId="26" fillId="2" borderId="0" xfId="0" applyNumberFormat="1" applyFont="1" applyFill="1"/>
    <xf numFmtId="168" fontId="12" fillId="2" borderId="0" xfId="0" quotePrefix="1" applyNumberFormat="1" applyFont="1" applyFill="1" applyAlignment="1">
      <alignment horizontal="right"/>
    </xf>
    <xf numFmtId="11" fontId="13" fillId="2" borderId="0" xfId="0" applyNumberFormat="1" applyFont="1" applyFill="1"/>
    <xf numFmtId="166" fontId="13" fillId="2" borderId="0" xfId="0" applyNumberFormat="1" applyFont="1" applyFill="1" applyAlignment="1">
      <alignment horizontal="right"/>
    </xf>
    <xf numFmtId="166" fontId="13" fillId="2" borderId="0" xfId="0" applyNumberFormat="1" applyFont="1" applyFill="1" applyAlignment="1">
      <alignment horizontal="center"/>
    </xf>
    <xf numFmtId="166" fontId="13" fillId="28" borderId="0" xfId="0" applyNumberFormat="1" applyFont="1" applyFill="1"/>
    <xf numFmtId="166" fontId="13" fillId="28" borderId="0" xfId="0" applyNumberFormat="1" applyFont="1" applyFill="1" applyAlignment="1">
      <alignment horizontal="right"/>
    </xf>
    <xf numFmtId="0" fontId="13" fillId="28" borderId="0" xfId="0" applyFont="1" applyFill="1"/>
    <xf numFmtId="173" fontId="13" fillId="2" borderId="0" xfId="0" applyNumberFormat="1" applyFont="1" applyFill="1"/>
    <xf numFmtId="0" fontId="13" fillId="28" borderId="0" xfId="0" applyFont="1" applyFill="1" applyAlignment="1">
      <alignment horizontal="left"/>
    </xf>
    <xf numFmtId="0" fontId="13" fillId="2" borderId="0" xfId="0" quotePrefix="1" applyFont="1" applyFill="1"/>
    <xf numFmtId="166" fontId="12" fillId="2" borderId="0" xfId="0" applyNumberFormat="1" applyFont="1" applyFill="1" applyAlignment="1">
      <alignment horizontal="center"/>
    </xf>
    <xf numFmtId="0" fontId="13" fillId="2" borderId="0" xfId="6" applyFont="1" applyFill="1" applyAlignment="1">
      <alignment horizontal="left"/>
    </xf>
    <xf numFmtId="174" fontId="13" fillId="2" borderId="0" xfId="0" applyNumberFormat="1" applyFont="1" applyFill="1" applyAlignment="1">
      <alignment horizontal="right"/>
    </xf>
    <xf numFmtId="0" fontId="13" fillId="2" borderId="0" xfId="0" applyFont="1" applyFill="1" applyAlignment="1">
      <alignment horizontal="left" indent="1"/>
    </xf>
    <xf numFmtId="0" fontId="12" fillId="2" borderId="0" xfId="0" applyFont="1" applyFill="1" applyAlignment="1">
      <alignment horizontal="left" indent="2"/>
    </xf>
    <xf numFmtId="0" fontId="12" fillId="2" borderId="0" xfId="0" applyFont="1" applyFill="1" applyAlignment="1">
      <alignment horizontal="left" indent="1"/>
    </xf>
    <xf numFmtId="0" fontId="12" fillId="2" borderId="0" xfId="0" applyFont="1" applyFill="1" applyAlignment="1">
      <alignment wrapText="1"/>
    </xf>
    <xf numFmtId="170" fontId="12" fillId="2" borderId="0" xfId="0" applyNumberFormat="1" applyFont="1" applyFill="1"/>
    <xf numFmtId="169" fontId="24" fillId="2" borderId="0" xfId="0" quotePrefix="1" applyNumberFormat="1" applyFont="1" applyFill="1" applyAlignment="1">
      <alignment horizontal="right"/>
    </xf>
    <xf numFmtId="4" fontId="13" fillId="2" borderId="0" xfId="0" applyNumberFormat="1" applyFont="1" applyFill="1" applyAlignment="1">
      <alignment horizontal="right"/>
    </xf>
    <xf numFmtId="172" fontId="13" fillId="28" borderId="0" xfId="0" applyNumberFormat="1" applyFont="1" applyFill="1" applyAlignment="1">
      <alignment horizontal="right"/>
    </xf>
    <xf numFmtId="3" fontId="13" fillId="28" borderId="0" xfId="0" applyNumberFormat="1" applyFont="1" applyFill="1" applyAlignment="1">
      <alignment horizontal="right"/>
    </xf>
    <xf numFmtId="3" fontId="13" fillId="28" borderId="0" xfId="0" applyNumberFormat="1" applyFont="1" applyFill="1"/>
    <xf numFmtId="3" fontId="13" fillId="28" borderId="0" xfId="0" applyNumberFormat="1" applyFont="1" applyFill="1" applyAlignment="1">
      <alignment horizontal="left"/>
    </xf>
    <xf numFmtId="2" fontId="13" fillId="2" borderId="0" xfId="0" applyNumberFormat="1" applyFont="1" applyFill="1"/>
    <xf numFmtId="170" fontId="13" fillId="2" borderId="0" xfId="0" applyNumberFormat="1" applyFont="1" applyFill="1" applyAlignment="1">
      <alignment horizontal="right"/>
    </xf>
    <xf numFmtId="0" fontId="17" fillId="2" borderId="0" xfId="0" applyFont="1" applyFill="1" applyAlignment="1">
      <alignment horizontal="right"/>
    </xf>
    <xf numFmtId="0" fontId="13" fillId="28" borderId="0" xfId="0" applyFont="1" applyFill="1" applyAlignment="1">
      <alignment horizontal="center"/>
    </xf>
    <xf numFmtId="175" fontId="12" fillId="2" borderId="0" xfId="0" applyNumberFormat="1" applyFont="1" applyFill="1"/>
    <xf numFmtId="176" fontId="12" fillId="2" borderId="0" xfId="0" applyNumberFormat="1" applyFont="1" applyFill="1" applyAlignment="1">
      <alignment horizontal="right"/>
    </xf>
    <xf numFmtId="2" fontId="13" fillId="2" borderId="0" xfId="0" applyNumberFormat="1" applyFont="1" applyFill="1" applyAlignment="1">
      <alignment horizontal="right"/>
    </xf>
    <xf numFmtId="0" fontId="13" fillId="2" borderId="0" xfId="3" applyFont="1" applyFill="1" applyAlignment="1">
      <alignment horizontal="right"/>
    </xf>
    <xf numFmtId="2" fontId="16" fillId="2" borderId="0" xfId="0" applyNumberFormat="1" applyFont="1" applyFill="1"/>
    <xf numFmtId="2" fontId="12" fillId="2" borderId="0" xfId="0" quotePrefix="1" applyNumberFormat="1" applyFont="1" applyFill="1" applyAlignment="1">
      <alignment horizontal="right"/>
    </xf>
    <xf numFmtId="4" fontId="12" fillId="2" borderId="0" xfId="0" quotePrefix="1" applyNumberFormat="1" applyFont="1" applyFill="1" applyAlignment="1">
      <alignment horizontal="right"/>
    </xf>
    <xf numFmtId="4" fontId="26" fillId="2" borderId="0" xfId="0" applyNumberFormat="1" applyFont="1" applyFill="1"/>
    <xf numFmtId="0" fontId="2" fillId="2" borderId="0" xfId="0" applyFont="1" applyFill="1" applyAlignment="1">
      <alignment horizontal="right"/>
    </xf>
    <xf numFmtId="0" fontId="13" fillId="2" borderId="0" xfId="0" applyFont="1" applyFill="1" applyAlignment="1">
      <alignment vertical="top"/>
    </xf>
    <xf numFmtId="2" fontId="12" fillId="2" borderId="0" xfId="0" quotePrefix="1" applyNumberFormat="1" applyFont="1" applyFill="1"/>
    <xf numFmtId="2" fontId="13" fillId="2" borderId="0" xfId="0" quotePrefix="1" applyNumberFormat="1" applyFont="1" applyFill="1" applyAlignment="1">
      <alignment horizontal="right"/>
    </xf>
    <xf numFmtId="0" fontId="28" fillId="2" borderId="0" xfId="0" applyFont="1" applyFill="1"/>
    <xf numFmtId="173" fontId="28" fillId="2" borderId="0" xfId="0" applyNumberFormat="1" applyFont="1" applyFill="1"/>
    <xf numFmtId="0" fontId="12" fillId="2" borderId="0" xfId="0" quotePrefix="1" applyFont="1" applyFill="1"/>
    <xf numFmtId="4" fontId="12" fillId="2" borderId="0" xfId="0" applyNumberFormat="1" applyFont="1" applyFill="1" applyAlignment="1">
      <alignment horizontal="right"/>
    </xf>
    <xf numFmtId="49" fontId="12" fillId="2" borderId="0" xfId="0" quotePrefix="1" applyNumberFormat="1" applyFont="1" applyFill="1"/>
    <xf numFmtId="4" fontId="26" fillId="2" borderId="0" xfId="0" applyNumberFormat="1" applyFont="1" applyFill="1" applyAlignment="1">
      <alignment horizontal="right"/>
    </xf>
    <xf numFmtId="173" fontId="12" fillId="2" borderId="0" xfId="0" applyNumberFormat="1" applyFont="1" applyFill="1"/>
    <xf numFmtId="186" fontId="12" fillId="2" borderId="0" xfId="0" applyNumberFormat="1" applyFont="1" applyFill="1"/>
    <xf numFmtId="187" fontId="13" fillId="2" borderId="0" xfId="0" applyNumberFormat="1" applyFont="1" applyFill="1"/>
    <xf numFmtId="17" fontId="12" fillId="2" borderId="0" xfId="8" quotePrefix="1" applyNumberFormat="1" applyFont="1" applyFill="1" applyAlignment="1">
      <alignment horizontal="right"/>
    </xf>
    <xf numFmtId="0" fontId="12" fillId="2" borderId="0" xfId="8" applyFont="1" applyFill="1" applyAlignment="1">
      <alignment horizontal="right"/>
    </xf>
    <xf numFmtId="2" fontId="12" fillId="2" borderId="0" xfId="8" applyNumberFormat="1" applyFont="1" applyFill="1" applyAlignment="1">
      <alignment horizontal="right"/>
    </xf>
    <xf numFmtId="179" fontId="12" fillId="2" borderId="0" xfId="8" applyNumberFormat="1" applyFont="1" applyFill="1" applyAlignment="1">
      <alignment horizontal="right"/>
    </xf>
    <xf numFmtId="173" fontId="12" fillId="2" borderId="0" xfId="8" applyNumberFormat="1" applyFont="1" applyFill="1" applyAlignment="1">
      <alignment horizontal="right"/>
    </xf>
    <xf numFmtId="179" fontId="12" fillId="2" borderId="0" xfId="0" applyNumberFormat="1" applyFont="1" applyFill="1"/>
    <xf numFmtId="187" fontId="12" fillId="2" borderId="0" xfId="8" applyNumberFormat="1" applyFont="1" applyFill="1" applyAlignment="1">
      <alignment horizontal="right"/>
    </xf>
    <xf numFmtId="188" fontId="12" fillId="2" borderId="0" xfId="8" applyNumberFormat="1" applyFont="1" applyFill="1"/>
    <xf numFmtId="179" fontId="12" fillId="2" borderId="0" xfId="0" applyNumberFormat="1" applyFont="1" applyFill="1" applyAlignment="1">
      <alignment horizontal="right"/>
    </xf>
    <xf numFmtId="187" fontId="12" fillId="2" borderId="0" xfId="8" quotePrefix="1" applyNumberFormat="1" applyFont="1" applyFill="1" applyAlignment="1">
      <alignment horizontal="right"/>
    </xf>
    <xf numFmtId="174" fontId="12" fillId="2" borderId="0" xfId="0" applyNumberFormat="1" applyFont="1" applyFill="1" applyAlignment="1">
      <alignment horizontal="right"/>
    </xf>
    <xf numFmtId="177" fontId="12" fillId="2" borderId="0" xfId="0" applyNumberFormat="1" applyFont="1" applyFill="1" applyAlignment="1">
      <alignment horizontal="right"/>
    </xf>
    <xf numFmtId="3" fontId="12" fillId="2" borderId="0" xfId="0" applyNumberFormat="1" applyFont="1" applyFill="1" applyAlignment="1">
      <alignment horizontal="right"/>
    </xf>
    <xf numFmtId="169" fontId="13" fillId="2" borderId="0" xfId="0" quotePrefix="1" applyNumberFormat="1" applyFont="1" applyFill="1" applyAlignment="1">
      <alignment horizontal="right"/>
    </xf>
    <xf numFmtId="169" fontId="12" fillId="2" borderId="0" xfId="7" applyNumberFormat="1" applyFont="1" applyFill="1"/>
    <xf numFmtId="169" fontId="13" fillId="2" borderId="0" xfId="7" applyNumberFormat="1" applyFont="1" applyFill="1"/>
    <xf numFmtId="166" fontId="12" fillId="2" borderId="0" xfId="0" quotePrefix="1" applyNumberFormat="1" applyFont="1" applyFill="1" applyAlignment="1">
      <alignment horizontal="left"/>
    </xf>
    <xf numFmtId="166" fontId="12" fillId="2" borderId="0" xfId="0" quotePrefix="1" applyNumberFormat="1" applyFont="1" applyFill="1" applyAlignment="1">
      <alignment horizontal="center"/>
    </xf>
    <xf numFmtId="169" fontId="13" fillId="28" borderId="0" xfId="0" applyNumberFormat="1" applyFont="1" applyFill="1"/>
    <xf numFmtId="169" fontId="13" fillId="28" borderId="0" xfId="0" applyNumberFormat="1" applyFont="1" applyFill="1" applyAlignment="1">
      <alignment horizontal="right"/>
    </xf>
    <xf numFmtId="169" fontId="2" fillId="2" borderId="0" xfId="0" applyNumberFormat="1" applyFont="1" applyFill="1"/>
    <xf numFmtId="0" fontId="2" fillId="2" borderId="0" xfId="0" applyFont="1" applyFill="1"/>
    <xf numFmtId="196" fontId="0" fillId="2" borderId="0" xfId="0" applyNumberFormat="1" applyFill="1"/>
    <xf numFmtId="195" fontId="0" fillId="2" borderId="0" xfId="0" applyNumberFormat="1" applyFill="1"/>
    <xf numFmtId="169" fontId="17" fillId="2" borderId="0" xfId="0" applyNumberFormat="1" applyFont="1" applyFill="1"/>
    <xf numFmtId="169" fontId="18" fillId="2" borderId="0" xfId="0" applyNumberFormat="1" applyFont="1" applyFill="1"/>
    <xf numFmtId="172" fontId="62" fillId="2" borderId="0" xfId="0" applyNumberFormat="1" applyFont="1" applyFill="1"/>
    <xf numFmtId="172" fontId="17" fillId="2" borderId="0" xfId="0" applyNumberFormat="1" applyFont="1" applyFill="1"/>
    <xf numFmtId="172" fontId="18" fillId="2" borderId="0" xfId="0" applyNumberFormat="1" applyFont="1" applyFill="1"/>
    <xf numFmtId="169" fontId="62" fillId="2" borderId="0" xfId="0" applyNumberFormat="1" applyFont="1" applyFill="1"/>
    <xf numFmtId="198" fontId="86" fillId="2" borderId="0" xfId="0" applyNumberFormat="1" applyFont="1" applyFill="1"/>
    <xf numFmtId="0" fontId="13" fillId="2" borderId="0" xfId="0" applyFont="1" applyFill="1" applyAlignment="1">
      <alignment horizontal="left" indent="2"/>
    </xf>
    <xf numFmtId="172" fontId="26" fillId="2" borderId="0" xfId="0" applyNumberFormat="1" applyFont="1" applyFill="1" applyAlignment="1">
      <alignment horizontal="right"/>
    </xf>
    <xf numFmtId="169" fontId="79" fillId="2" borderId="0" xfId="0" applyNumberFormat="1" applyFont="1" applyFill="1"/>
    <xf numFmtId="189" fontId="13" fillId="2" borderId="0" xfId="9" applyNumberFormat="1" applyFont="1" applyFill="1" applyAlignment="1"/>
    <xf numFmtId="168" fontId="12" fillId="2" borderId="0" xfId="10" applyNumberFormat="1" applyFont="1" applyFill="1" applyAlignment="1"/>
    <xf numFmtId="3" fontId="12" fillId="2" borderId="0" xfId="10" applyNumberFormat="1" applyFont="1" applyFill="1" applyAlignment="1"/>
    <xf numFmtId="172" fontId="12" fillId="2" borderId="0" xfId="10" applyFont="1" applyFill="1" applyAlignment="1"/>
    <xf numFmtId="168" fontId="71" fillId="2" borderId="0" xfId="10" applyNumberFormat="1" applyFont="1" applyFill="1" applyAlignment="1"/>
    <xf numFmtId="168" fontId="13" fillId="2" borderId="0" xfId="11" quotePrefix="1" applyNumberFormat="1" applyFont="1" applyFill="1" applyBorder="1" applyAlignment="1">
      <alignment horizontal="right"/>
    </xf>
    <xf numFmtId="2" fontId="13" fillId="2" borderId="0" xfId="0" applyNumberFormat="1" applyFont="1" applyFill="1" applyAlignment="1">
      <alignment vertical="top" wrapText="1"/>
    </xf>
    <xf numFmtId="168" fontId="17" fillId="2" borderId="0" xfId="0" applyNumberFormat="1" applyFont="1" applyFill="1" applyAlignment="1">
      <alignment horizontal="right"/>
    </xf>
    <xf numFmtId="168" fontId="62" fillId="2" borderId="0" xfId="0" applyNumberFormat="1" applyFont="1" applyFill="1" applyAlignment="1">
      <alignment horizontal="right"/>
    </xf>
    <xf numFmtId="172" fontId="13" fillId="2" borderId="0" xfId="10" applyFont="1" applyFill="1" applyAlignment="1">
      <alignment horizontal="right"/>
    </xf>
    <xf numFmtId="172" fontId="12" fillId="2" borderId="0" xfId="10" applyFont="1" applyFill="1" applyAlignment="1">
      <alignment vertical="top" wrapText="1"/>
    </xf>
    <xf numFmtId="168" fontId="18" fillId="2" borderId="0" xfId="0" applyNumberFormat="1" applyFont="1" applyFill="1" applyAlignment="1">
      <alignment horizontal="right"/>
    </xf>
    <xf numFmtId="172" fontId="12" fillId="2" borderId="0" xfId="10" applyFont="1" applyFill="1" applyAlignment="1">
      <alignment horizontal="right"/>
    </xf>
    <xf numFmtId="172" fontId="13" fillId="2" borderId="0" xfId="10" applyFont="1" applyFill="1" applyAlignment="1">
      <alignment horizontal="left" vertical="top" wrapText="1" indent="1"/>
    </xf>
    <xf numFmtId="172" fontId="12" fillId="2" borderId="0" xfId="10" applyFont="1" applyFill="1" applyAlignment="1">
      <alignment horizontal="left" vertical="top" wrapText="1" indent="1"/>
    </xf>
    <xf numFmtId="2" fontId="13" fillId="2" borderId="0" xfId="0" applyNumberFormat="1" applyFont="1" applyFill="1" applyAlignment="1">
      <alignment horizontal="left" vertical="top" wrapText="1" indent="1"/>
    </xf>
    <xf numFmtId="168" fontId="18" fillId="2" borderId="0" xfId="0" applyNumberFormat="1" applyFont="1" applyFill="1" applyAlignment="1">
      <alignment horizontal="right" vertical="top" wrapText="1"/>
    </xf>
    <xf numFmtId="2" fontId="12" fillId="2" borderId="0" xfId="0" applyNumberFormat="1" applyFont="1" applyFill="1" applyAlignment="1">
      <alignment horizontal="left" vertical="top" wrapText="1" indent="1"/>
    </xf>
    <xf numFmtId="172" fontId="12" fillId="2" borderId="0" xfId="10" applyFont="1" applyFill="1" applyAlignment="1">
      <alignment horizontal="right" vertical="top" wrapText="1"/>
    </xf>
    <xf numFmtId="2" fontId="29" fillId="2" borderId="0" xfId="0" applyNumberFormat="1" applyFont="1" applyFill="1" applyAlignment="1">
      <alignment horizontal="left" vertical="top" wrapText="1" indent="2"/>
    </xf>
    <xf numFmtId="2" fontId="29"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indent="2"/>
    </xf>
    <xf numFmtId="3" fontId="12" fillId="2" borderId="0" xfId="10" applyNumberFormat="1" applyFont="1" applyFill="1" applyAlignment="1">
      <alignment horizontal="right"/>
    </xf>
    <xf numFmtId="172" fontId="12" fillId="2" borderId="0" xfId="10" applyFont="1" applyFill="1" applyAlignment="1">
      <alignment horizontal="left" vertical="top" wrapText="1" indent="3"/>
    </xf>
    <xf numFmtId="2" fontId="12" fillId="2" borderId="0" xfId="0" applyNumberFormat="1" applyFont="1" applyFill="1" applyAlignment="1">
      <alignment horizontal="left" vertical="top" wrapText="1" indent="4"/>
    </xf>
    <xf numFmtId="199" fontId="12" fillId="2" borderId="0" xfId="10" applyNumberFormat="1" applyFont="1" applyFill="1" applyAlignment="1">
      <alignment horizontal="right" vertical="top" wrapText="1"/>
    </xf>
    <xf numFmtId="2" fontId="12" fillId="2" borderId="0" xfId="0" applyNumberFormat="1" applyFont="1" applyFill="1" applyAlignment="1">
      <alignment horizontal="left" vertical="top" wrapText="1" indent="5"/>
    </xf>
    <xf numFmtId="200" fontId="12" fillId="2" borderId="0" xfId="10" applyNumberFormat="1" applyFont="1" applyFill="1" applyAlignment="1">
      <alignment horizontal="right"/>
    </xf>
    <xf numFmtId="2" fontId="29"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5"/>
    </xf>
    <xf numFmtId="199" fontId="12" fillId="2" borderId="0" xfId="10" applyNumberFormat="1" applyFont="1" applyFill="1" applyAlignment="1">
      <alignment horizontal="right"/>
    </xf>
    <xf numFmtId="3" fontId="12" fillId="2" borderId="0" xfId="10" applyNumberFormat="1" applyFont="1" applyFill="1" applyAlignment="1">
      <alignment horizontal="right" vertical="top" wrapText="1"/>
    </xf>
    <xf numFmtId="172" fontId="29" fillId="2" borderId="0" xfId="10" applyFont="1" applyFill="1" applyAlignment="1">
      <alignment horizontal="right" vertical="top" wrapText="1"/>
    </xf>
    <xf numFmtId="2" fontId="29" fillId="2" borderId="0" xfId="0" applyNumberFormat="1" applyFont="1" applyFill="1" applyAlignment="1">
      <alignment horizontal="left" vertical="top" wrapText="1" indent="3"/>
    </xf>
    <xf numFmtId="3" fontId="29" fillId="2" borderId="0" xfId="10" applyNumberFormat="1" applyFont="1" applyFill="1" applyAlignment="1">
      <alignment horizontal="right" vertical="top" wrapText="1"/>
    </xf>
    <xf numFmtId="3" fontId="29" fillId="2" borderId="0" xfId="10" applyNumberFormat="1" applyFont="1" applyFill="1" applyAlignment="1">
      <alignment horizontal="right"/>
    </xf>
    <xf numFmtId="2" fontId="12" fillId="2" borderId="0" xfId="0" applyNumberFormat="1" applyFont="1" applyFill="1" applyAlignment="1">
      <alignment horizontal="left" vertical="top" wrapText="1" indent="3"/>
    </xf>
    <xf numFmtId="2" fontId="12" fillId="2" borderId="0" xfId="0" applyNumberFormat="1" applyFont="1" applyFill="1" applyAlignment="1">
      <alignment horizontal="left" vertical="top" wrapText="1" indent="2"/>
    </xf>
    <xf numFmtId="172" fontId="29" fillId="2" borderId="0" xfId="10" applyFont="1" applyFill="1" applyAlignment="1">
      <alignment horizontal="left" vertical="top" wrapText="1" indent="3"/>
    </xf>
    <xf numFmtId="172" fontId="13" fillId="2" borderId="0" xfId="10" applyFont="1" applyFill="1" applyAlignment="1">
      <alignment horizontal="right" vertical="top" wrapText="1"/>
    </xf>
    <xf numFmtId="2" fontId="12"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xf>
    <xf numFmtId="2" fontId="13"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6"/>
    </xf>
    <xf numFmtId="2" fontId="13" fillId="2" borderId="0" xfId="0" applyNumberFormat="1" applyFont="1" applyFill="1" applyAlignment="1">
      <alignment horizontal="left" vertical="top" wrapText="1" indent="9"/>
    </xf>
    <xf numFmtId="2" fontId="13" fillId="2" borderId="0" xfId="0" applyNumberFormat="1" applyFont="1" applyFill="1" applyAlignment="1">
      <alignment horizontal="left" vertical="top" wrapText="1" indent="7"/>
    </xf>
    <xf numFmtId="2" fontId="13" fillId="2" borderId="0" xfId="0" applyNumberFormat="1" applyFont="1" applyFill="1" applyAlignment="1">
      <alignment horizontal="left" vertical="top" wrapText="1" indent="5"/>
    </xf>
    <xf numFmtId="189" fontId="13" fillId="2" borderId="0" xfId="10" applyNumberFormat="1" applyFont="1" applyFill="1" applyAlignment="1"/>
    <xf numFmtId="2" fontId="12" fillId="2" borderId="0" xfId="0" applyNumberFormat="1" applyFont="1" applyFill="1" applyAlignment="1">
      <alignment horizontal="left" vertical="top" wrapText="1" indent="9"/>
    </xf>
    <xf numFmtId="189" fontId="12" fillId="2" borderId="0" xfId="10" applyNumberFormat="1" applyFont="1" applyFill="1" applyAlignment="1"/>
    <xf numFmtId="168" fontId="13" fillId="2" borderId="0" xfId="10" applyNumberFormat="1" applyFont="1" applyFill="1" applyAlignment="1"/>
    <xf numFmtId="172" fontId="13" fillId="2" borderId="0" xfId="9" applyFont="1" applyFill="1" applyAlignment="1"/>
    <xf numFmtId="172" fontId="13" fillId="2" borderId="0" xfId="13" applyFont="1" applyFill="1"/>
    <xf numFmtId="172" fontId="12" fillId="2" borderId="0" xfId="9" applyFont="1" applyFill="1" applyAlignment="1"/>
    <xf numFmtId="3" fontId="12" fillId="2" borderId="0" xfId="13" applyNumberFormat="1" applyFont="1" applyFill="1"/>
    <xf numFmtId="3" fontId="13" fillId="2" borderId="0" xfId="13" applyNumberFormat="1" applyFont="1" applyFill="1"/>
    <xf numFmtId="172" fontId="12" fillId="2" borderId="0" xfId="13" applyFont="1" applyFill="1"/>
    <xf numFmtId="1" fontId="17" fillId="2" borderId="0" xfId="15" applyNumberFormat="1" applyFont="1" applyFill="1"/>
    <xf numFmtId="1" fontId="18" fillId="2" borderId="0" xfId="0" applyNumberFormat="1" applyFont="1" applyFill="1"/>
    <xf numFmtId="1" fontId="17" fillId="2" borderId="0" xfId="0" applyNumberFormat="1" applyFont="1" applyFill="1"/>
    <xf numFmtId="1" fontId="17" fillId="2" borderId="0" xfId="0" applyNumberFormat="1" applyFont="1" applyFill="1" applyAlignment="1">
      <alignment horizontal="right"/>
    </xf>
    <xf numFmtId="1" fontId="17" fillId="2" borderId="0" xfId="15" applyNumberFormat="1" applyFont="1" applyFill="1" applyAlignment="1">
      <alignment horizontal="right"/>
    </xf>
    <xf numFmtId="168" fontId="17" fillId="2" borderId="0" xfId="15" applyNumberFormat="1" applyFont="1" applyFill="1" applyAlignment="1">
      <alignment horizontal="right"/>
    </xf>
    <xf numFmtId="168" fontId="18" fillId="2" borderId="0" xfId="15" applyNumberFormat="1" applyFont="1" applyFill="1" applyAlignment="1">
      <alignment horizontal="right"/>
    </xf>
    <xf numFmtId="168" fontId="62" fillId="2" borderId="0" xfId="15" applyNumberFormat="1" applyFont="1" applyFill="1" applyAlignment="1">
      <alignment horizontal="right"/>
    </xf>
    <xf numFmtId="1" fontId="18" fillId="2" borderId="0" xfId="0" applyNumberFormat="1" applyFont="1" applyFill="1" applyAlignment="1">
      <alignment horizontal="left"/>
    </xf>
    <xf numFmtId="168" fontId="80" fillId="2" borderId="0" xfId="15" applyNumberFormat="1" applyFont="1" applyFill="1" applyAlignment="1">
      <alignment horizontal="right"/>
    </xf>
    <xf numFmtId="1" fontId="18" fillId="2" borderId="0" xfId="0" applyNumberFormat="1" applyFont="1" applyFill="1" applyAlignment="1">
      <alignment horizontal="left" wrapText="1"/>
    </xf>
    <xf numFmtId="0" fontId="13" fillId="2" borderId="0" xfId="16" quotePrefix="1" applyFont="1" applyFill="1" applyAlignment="1">
      <alignment horizontal="left"/>
    </xf>
    <xf numFmtId="0" fontId="13" fillId="2" borderId="0" xfId="16" applyFont="1" applyFill="1" applyAlignment="1">
      <alignment horizontal="center"/>
    </xf>
    <xf numFmtId="0" fontId="13" fillId="2" borderId="0" xfId="16" quotePrefix="1" applyFont="1" applyFill="1" applyAlignment="1">
      <alignment horizontal="center"/>
    </xf>
    <xf numFmtId="0" fontId="13" fillId="2" borderId="0" xfId="16" applyFont="1" applyFill="1" applyAlignment="1">
      <alignment horizontal="left"/>
    </xf>
    <xf numFmtId="0" fontId="12" fillId="2" borderId="0" xfId="16" applyFont="1" applyFill="1" applyAlignment="1">
      <alignment horizontal="center"/>
    </xf>
    <xf numFmtId="0" fontId="12" fillId="2" borderId="0" xfId="16" quotePrefix="1" applyFont="1" applyFill="1" applyAlignment="1">
      <alignment horizontal="left"/>
    </xf>
    <xf numFmtId="0" fontId="12" fillId="2" borderId="0" xfId="16" quotePrefix="1" applyFont="1" applyFill="1" applyAlignment="1">
      <alignment horizontal="center"/>
    </xf>
    <xf numFmtId="0" fontId="13" fillId="2" borderId="0" xfId="144" applyFont="1" applyFill="1" applyAlignment="1">
      <alignment horizontal="left"/>
    </xf>
    <xf numFmtId="166" fontId="13" fillId="2" borderId="0" xfId="144" applyNumberFormat="1" applyFont="1" applyFill="1" applyAlignment="1">
      <alignment horizontal="center"/>
    </xf>
    <xf numFmtId="0" fontId="12" fillId="2" borderId="0" xfId="16" applyFont="1" applyFill="1" applyAlignment="1">
      <alignment horizontal="left"/>
    </xf>
    <xf numFmtId="0" fontId="12" fillId="2" borderId="0" xfId="144" applyFont="1" applyFill="1" applyAlignment="1">
      <alignment horizontal="left"/>
    </xf>
    <xf numFmtId="169" fontId="8" fillId="2" borderId="0" xfId="144" applyNumberFormat="1" applyFont="1" applyFill="1" applyAlignment="1">
      <alignment horizontal="center"/>
    </xf>
    <xf numFmtId="169" fontId="26" fillId="2" borderId="0" xfId="144" applyNumberFormat="1" applyFont="1" applyFill="1" applyAlignment="1">
      <alignment horizontal="center"/>
    </xf>
    <xf numFmtId="166" fontId="12" fillId="2" borderId="0" xfId="144" applyNumberFormat="1" applyFont="1" applyFill="1"/>
    <xf numFmtId="1" fontId="12" fillId="2" borderId="0" xfId="0" applyNumberFormat="1" applyFont="1" applyFill="1" applyAlignment="1">
      <alignment horizontal="right"/>
    </xf>
    <xf numFmtId="0" fontId="26" fillId="2" borderId="0" xfId="0" applyFont="1" applyFill="1"/>
    <xf numFmtId="0" fontId="13" fillId="2" borderId="0" xfId="7" applyFont="1" applyFill="1" applyAlignment="1">
      <alignment horizontal="left"/>
    </xf>
    <xf numFmtId="0" fontId="17" fillId="2" borderId="0" xfId="0" applyFont="1" applyFill="1"/>
    <xf numFmtId="166" fontId="17" fillId="2" borderId="0" xfId="0" applyNumberFormat="1" applyFont="1" applyFill="1"/>
    <xf numFmtId="168" fontId="17" fillId="2" borderId="0" xfId="0" applyNumberFormat="1" applyFont="1" applyFill="1" applyAlignment="1">
      <alignment horizontal="left"/>
    </xf>
    <xf numFmtId="3" fontId="17" fillId="2" borderId="0" xfId="0" applyNumberFormat="1" applyFont="1" applyFill="1" applyAlignment="1">
      <alignment horizontal="right"/>
    </xf>
    <xf numFmtId="3" fontId="62" fillId="2" borderId="0" xfId="0" applyNumberFormat="1" applyFont="1" applyFill="1" applyAlignment="1">
      <alignment horizontal="right"/>
    </xf>
    <xf numFmtId="3" fontId="18" fillId="2" borderId="0" xfId="0" applyNumberFormat="1" applyFont="1" applyFill="1" applyAlignment="1">
      <alignment horizontal="right"/>
    </xf>
    <xf numFmtId="168" fontId="17" fillId="2" borderId="0" xfId="0" applyNumberFormat="1" applyFont="1" applyFill="1" applyAlignment="1">
      <alignment horizontal="left" vertical="top" wrapText="1" indent="1"/>
    </xf>
    <xf numFmtId="168" fontId="18" fillId="2" borderId="0" xfId="0" applyNumberFormat="1" applyFont="1" applyFill="1" applyAlignment="1">
      <alignment horizontal="left" vertical="top" wrapText="1" indent="2"/>
    </xf>
    <xf numFmtId="168" fontId="18" fillId="2" borderId="0" xfId="0" applyNumberFormat="1" applyFont="1" applyFill="1" applyAlignment="1">
      <alignment horizontal="left" vertical="top" wrapText="1" indent="3"/>
    </xf>
    <xf numFmtId="168" fontId="18" fillId="2" borderId="0" xfId="0" applyNumberFormat="1" applyFont="1" applyFill="1" applyAlignment="1">
      <alignment horizontal="left" vertical="top" wrapText="1" indent="8"/>
    </xf>
    <xf numFmtId="168" fontId="17" fillId="2" borderId="0" xfId="0" applyNumberFormat="1" applyFont="1" applyFill="1" applyAlignment="1">
      <alignment horizontal="left" vertical="top" wrapText="1"/>
    </xf>
    <xf numFmtId="168" fontId="18" fillId="2" borderId="0" xfId="0" applyNumberFormat="1" applyFont="1" applyFill="1" applyAlignment="1">
      <alignment horizontal="left" vertical="top" wrapText="1" indent="5"/>
    </xf>
    <xf numFmtId="168" fontId="18" fillId="2" borderId="0" xfId="0" applyNumberFormat="1" applyFont="1" applyFill="1" applyAlignment="1">
      <alignment horizontal="left" vertical="top" wrapText="1" indent="4"/>
    </xf>
    <xf numFmtId="168" fontId="18" fillId="2" borderId="0" xfId="0" applyNumberFormat="1" applyFont="1" applyFill="1" applyAlignment="1">
      <alignment horizontal="left" vertical="top" wrapText="1"/>
    </xf>
    <xf numFmtId="190" fontId="18" fillId="2" borderId="0" xfId="0" applyNumberFormat="1" applyFont="1" applyFill="1" applyAlignment="1">
      <alignment horizontal="left" vertical="top" wrapText="1" indent="3"/>
    </xf>
    <xf numFmtId="168" fontId="17" fillId="2" borderId="0" xfId="0" applyNumberFormat="1" applyFont="1" applyFill="1" applyAlignment="1">
      <alignment horizontal="left" vertical="top" wrapText="1" indent="2"/>
    </xf>
    <xf numFmtId="168" fontId="18" fillId="2" borderId="0" xfId="0" applyNumberFormat="1" applyFont="1" applyFill="1" applyAlignment="1">
      <alignment horizontal="left" vertical="top" wrapText="1" indent="10"/>
    </xf>
    <xf numFmtId="168" fontId="17" fillId="2" borderId="0" xfId="0" applyNumberFormat="1" applyFont="1" applyFill="1" applyAlignment="1">
      <alignment horizontal="left" vertical="top" wrapText="1" indent="3"/>
    </xf>
    <xf numFmtId="0" fontId="71" fillId="2" borderId="0" xfId="0" applyFont="1" applyFill="1"/>
    <xf numFmtId="187" fontId="18" fillId="2" borderId="0" xfId="0" applyNumberFormat="1" applyFont="1" applyFill="1"/>
    <xf numFmtId="2" fontId="18" fillId="2" borderId="0" xfId="0" applyNumberFormat="1" applyFont="1" applyFill="1"/>
    <xf numFmtId="0" fontId="12" fillId="2" borderId="0" xfId="19" applyFont="1" applyFill="1"/>
    <xf numFmtId="166" fontId="12" fillId="2" borderId="0" xfId="3" applyNumberFormat="1" applyFont="1" applyFill="1"/>
    <xf numFmtId="166" fontId="26" fillId="2" borderId="0" xfId="0" applyNumberFormat="1" applyFont="1" applyFill="1" applyAlignment="1">
      <alignment horizontal="right"/>
    </xf>
    <xf numFmtId="166" fontId="29" fillId="2" borderId="0" xfId="0" applyNumberFormat="1" applyFont="1" applyFill="1" applyAlignment="1">
      <alignment horizontal="right"/>
    </xf>
    <xf numFmtId="172" fontId="25" fillId="2" borderId="0" xfId="0" applyNumberFormat="1" applyFont="1" applyFill="1" applyAlignment="1">
      <alignment horizontal="center"/>
    </xf>
    <xf numFmtId="172" fontId="13" fillId="2" borderId="0" xfId="0" applyNumberFormat="1" applyFont="1" applyFill="1" applyAlignment="1">
      <alignment horizontal="left"/>
    </xf>
    <xf numFmtId="0" fontId="75" fillId="2" borderId="0" xfId="0" applyFont="1" applyFill="1"/>
    <xf numFmtId="0" fontId="76" fillId="2" borderId="0" xfId="0" applyFont="1" applyFill="1"/>
    <xf numFmtId="0" fontId="17" fillId="2" borderId="0" xfId="0" quotePrefix="1" applyFont="1" applyFill="1"/>
    <xf numFmtId="172" fontId="77" fillId="2" borderId="0" xfId="0" applyNumberFormat="1" applyFont="1" applyFill="1" applyAlignment="1">
      <alignment horizontal="right"/>
    </xf>
    <xf numFmtId="172" fontId="78" fillId="2" borderId="0" xfId="0" applyNumberFormat="1" applyFont="1" applyFill="1" applyAlignment="1">
      <alignment horizontal="right"/>
    </xf>
    <xf numFmtId="172" fontId="75" fillId="2" borderId="0" xfId="0" applyNumberFormat="1" applyFont="1" applyFill="1" applyAlignment="1">
      <alignment horizontal="right"/>
    </xf>
    <xf numFmtId="172" fontId="76" fillId="2" borderId="0" xfId="0" applyNumberFormat="1" applyFont="1" applyFill="1" applyAlignment="1">
      <alignment horizontal="right"/>
    </xf>
    <xf numFmtId="169" fontId="12" fillId="2" borderId="0" xfId="0" applyNumberFormat="1" applyFont="1" applyFill="1" applyAlignment="1">
      <alignment horizontal="center"/>
    </xf>
    <xf numFmtId="169" fontId="26" fillId="2" borderId="0" xfId="0" applyNumberFormat="1" applyFont="1" applyFill="1" applyAlignment="1">
      <alignment horizontal="center"/>
    </xf>
    <xf numFmtId="1" fontId="13" fillId="2" borderId="0" xfId="0" applyNumberFormat="1" applyFont="1" applyFill="1"/>
    <xf numFmtId="166" fontId="13" fillId="2" borderId="13" xfId="0" applyNumberFormat="1" applyFont="1" applyFill="1" applyBorder="1"/>
    <xf numFmtId="0" fontId="13" fillId="2" borderId="13" xfId="0" applyFont="1" applyFill="1" applyBorder="1"/>
    <xf numFmtId="0" fontId="13" fillId="2" borderId="14" xfId="0" applyFont="1" applyFill="1" applyBorder="1" applyAlignment="1">
      <alignment horizontal="center"/>
    </xf>
    <xf numFmtId="0" fontId="13" fillId="2" borderId="12" xfId="0" applyFont="1" applyFill="1" applyBorder="1" applyAlignment="1">
      <alignment horizontal="center"/>
    </xf>
    <xf numFmtId="166" fontId="13" fillId="2" borderId="12" xfId="0" applyNumberFormat="1" applyFont="1" applyFill="1" applyBorder="1"/>
    <xf numFmtId="0" fontId="13" fillId="2" borderId="12" xfId="0" applyFont="1" applyFill="1" applyBorder="1"/>
    <xf numFmtId="167" fontId="13" fillId="2" borderId="14" xfId="0" applyNumberFormat="1" applyFont="1" applyFill="1" applyBorder="1" applyAlignment="1">
      <alignment horizontal="right"/>
    </xf>
    <xf numFmtId="167" fontId="13" fillId="2" borderId="12" xfId="0" applyNumberFormat="1" applyFont="1" applyFill="1" applyBorder="1" applyAlignment="1">
      <alignment horizontal="right"/>
    </xf>
    <xf numFmtId="166" fontId="12" fillId="2" borderId="12" xfId="0" applyNumberFormat="1" applyFont="1" applyFill="1" applyBorder="1"/>
    <xf numFmtId="169" fontId="12" fillId="2" borderId="12" xfId="0" applyNumberFormat="1" applyFont="1" applyFill="1" applyBorder="1"/>
    <xf numFmtId="169" fontId="12" fillId="2" borderId="12" xfId="0" applyNumberFormat="1" applyFont="1" applyFill="1" applyBorder="1" applyAlignment="1">
      <alignment horizontal="right"/>
    </xf>
    <xf numFmtId="166" fontId="13" fillId="2" borderId="0" xfId="2" applyNumberFormat="1" applyFont="1" applyFill="1" applyAlignment="1" applyProtection="1">
      <alignment horizontal="left"/>
    </xf>
    <xf numFmtId="0" fontId="12" fillId="2" borderId="13" xfId="0" applyFont="1" applyFill="1" applyBorder="1"/>
    <xf numFmtId="166" fontId="13" fillId="2" borderId="13" xfId="3" applyNumberFormat="1" applyFont="1" applyFill="1" applyBorder="1"/>
    <xf numFmtId="166" fontId="12" fillId="2" borderId="12" xfId="0" applyNumberFormat="1" applyFont="1" applyFill="1" applyBorder="1" applyAlignment="1">
      <alignment horizontal="right"/>
    </xf>
    <xf numFmtId="166" fontId="12" fillId="2" borderId="0" xfId="2" applyNumberFormat="1" applyFont="1" applyFill="1" applyAlignment="1" applyProtection="1">
      <alignment horizontal="left"/>
    </xf>
    <xf numFmtId="0" fontId="13" fillId="2" borderId="13" xfId="0" quotePrefix="1" applyFont="1" applyFill="1" applyBorder="1" applyAlignment="1">
      <alignment horizontal="center"/>
    </xf>
    <xf numFmtId="0" fontId="13" fillId="2" borderId="12" xfId="0" applyFont="1" applyFill="1" applyBorder="1" applyAlignment="1">
      <alignment horizontal="right"/>
    </xf>
    <xf numFmtId="168" fontId="13" fillId="2" borderId="13" xfId="0" applyNumberFormat="1" applyFont="1" applyFill="1" applyBorder="1"/>
    <xf numFmtId="168" fontId="12" fillId="2" borderId="12" xfId="0" applyNumberFormat="1" applyFont="1" applyFill="1" applyBorder="1"/>
    <xf numFmtId="166" fontId="13" fillId="2" borderId="12" xfId="0" applyNumberFormat="1" applyFont="1" applyFill="1" applyBorder="1" applyAlignment="1">
      <alignment horizontal="right"/>
    </xf>
    <xf numFmtId="174" fontId="13" fillId="2" borderId="13" xfId="0" applyNumberFormat="1" applyFont="1" applyFill="1" applyBorder="1" applyAlignment="1">
      <alignment horizontal="right"/>
    </xf>
    <xf numFmtId="174" fontId="13" fillId="2" borderId="14" xfId="0" applyNumberFormat="1" applyFont="1" applyFill="1" applyBorder="1" applyAlignment="1">
      <alignment horizontal="right"/>
    </xf>
    <xf numFmtId="17" fontId="13" fillId="2" borderId="12" xfId="6" applyNumberFormat="1" applyFont="1" applyFill="1" applyBorder="1" applyAlignment="1">
      <alignment horizontal="right"/>
    </xf>
    <xf numFmtId="17" fontId="13" fillId="2" borderId="14" xfId="6" applyNumberFormat="1" applyFont="1" applyFill="1" applyBorder="1" applyAlignment="1">
      <alignment horizontal="right"/>
    </xf>
    <xf numFmtId="0" fontId="16" fillId="0" borderId="0" xfId="0" applyFont="1"/>
    <xf numFmtId="1" fontId="17" fillId="2" borderId="13" xfId="0" applyNumberFormat="1" applyFont="1" applyFill="1" applyBorder="1"/>
    <xf numFmtId="1" fontId="17" fillId="2" borderId="12" xfId="0" applyNumberFormat="1" applyFont="1" applyFill="1" applyBorder="1" applyAlignment="1">
      <alignment horizontal="right"/>
    </xf>
    <xf numFmtId="1" fontId="17" fillId="2" borderId="12" xfId="15" applyNumberFormat="1" applyFont="1" applyFill="1" applyBorder="1" applyAlignment="1">
      <alignment horizontal="right"/>
    </xf>
    <xf numFmtId="168" fontId="93" fillId="2" borderId="0" xfId="15" applyNumberFormat="1" applyFont="1" applyFill="1" applyAlignment="1">
      <alignment horizontal="right"/>
    </xf>
    <xf numFmtId="168" fontId="94" fillId="2" borderId="0" xfId="15" applyNumberFormat="1" applyFont="1" applyFill="1" applyAlignment="1">
      <alignment horizontal="right"/>
    </xf>
    <xf numFmtId="168" fontId="95" fillId="2" borderId="0" xfId="15" applyNumberFormat="1" applyFont="1" applyFill="1" applyAlignment="1">
      <alignment horizontal="right"/>
    </xf>
    <xf numFmtId="1" fontId="18" fillId="2" borderId="12" xfId="0" applyNumberFormat="1" applyFont="1" applyFill="1" applyBorder="1" applyAlignment="1">
      <alignment horizontal="left"/>
    </xf>
    <xf numFmtId="168" fontId="95" fillId="2" borderId="12" xfId="15" applyNumberFormat="1" applyFont="1" applyFill="1" applyBorder="1" applyAlignment="1">
      <alignment horizontal="right"/>
    </xf>
    <xf numFmtId="1" fontId="96" fillId="2" borderId="0" xfId="0" applyNumberFormat="1" applyFont="1" applyFill="1"/>
    <xf numFmtId="3" fontId="17" fillId="2" borderId="12" xfId="0" applyNumberFormat="1" applyFont="1" applyFill="1" applyBorder="1" applyAlignment="1">
      <alignment horizontal="right"/>
    </xf>
    <xf numFmtId="169" fontId="97" fillId="2" borderId="0" xfId="144" applyNumberFormat="1" applyFont="1" applyFill="1" applyAlignment="1">
      <alignment horizontal="center"/>
    </xf>
    <xf numFmtId="172" fontId="98" fillId="2" borderId="0" xfId="1" applyNumberFormat="1" applyFont="1" applyFill="1" applyBorder="1" applyAlignment="1">
      <alignment horizontal="right"/>
    </xf>
    <xf numFmtId="172" fontId="12" fillId="2" borderId="13" xfId="0" applyNumberFormat="1" applyFont="1" applyFill="1" applyBorder="1"/>
    <xf numFmtId="172" fontId="12" fillId="2" borderId="0" xfId="1" applyNumberFormat="1" applyFont="1" applyFill="1" applyAlignment="1">
      <alignment horizontal="right"/>
    </xf>
    <xf numFmtId="172" fontId="13" fillId="2" borderId="0" xfId="17" applyNumberFormat="1" applyFont="1" applyFill="1" applyAlignment="1">
      <alignment horizontal="right"/>
    </xf>
    <xf numFmtId="169" fontId="13" fillId="2" borderId="0" xfId="17" applyNumberFormat="1" applyFont="1" applyFill="1" applyAlignment="1">
      <alignment horizontal="right"/>
    </xf>
    <xf numFmtId="172" fontId="26" fillId="2" borderId="0" xfId="1" applyNumberFormat="1" applyFont="1" applyFill="1" applyAlignment="1">
      <alignment horizontal="right"/>
    </xf>
    <xf numFmtId="0" fontId="13" fillId="2" borderId="0" xfId="149" applyFont="1" applyFill="1"/>
    <xf numFmtId="0" fontId="12" fillId="2" borderId="0" xfId="149" applyFont="1" applyFill="1"/>
    <xf numFmtId="172" fontId="12" fillId="2" borderId="0" xfId="149" applyNumberFormat="1" applyFont="1" applyFill="1" applyAlignment="1">
      <alignment horizontal="center"/>
    </xf>
    <xf numFmtId="172" fontId="13" fillId="2" borderId="0" xfId="149" applyNumberFormat="1" applyFont="1" applyFill="1" applyAlignment="1">
      <alignment horizontal="center"/>
    </xf>
    <xf numFmtId="172" fontId="12" fillId="2" borderId="0" xfId="149" applyNumberFormat="1" applyFont="1" applyFill="1"/>
    <xf numFmtId="0" fontId="13" fillId="2" borderId="12" xfId="149" applyFont="1" applyFill="1" applyBorder="1"/>
    <xf numFmtId="0" fontId="12" fillId="2" borderId="12" xfId="149" applyFont="1" applyFill="1" applyBorder="1"/>
    <xf numFmtId="172" fontId="12" fillId="2" borderId="12" xfId="149" applyNumberFormat="1" applyFont="1" applyFill="1" applyBorder="1" applyAlignment="1">
      <alignment horizontal="center"/>
    </xf>
    <xf numFmtId="172" fontId="13" fillId="2" borderId="12" xfId="149" applyNumberFormat="1" applyFont="1" applyFill="1" applyBorder="1" applyAlignment="1">
      <alignment horizontal="center"/>
    </xf>
    <xf numFmtId="0" fontId="35" fillId="2" borderId="0" xfId="149" applyFont="1" applyFill="1"/>
    <xf numFmtId="0" fontId="34" fillId="2" borderId="0" xfId="149" applyFont="1" applyFill="1"/>
    <xf numFmtId="172" fontId="35" fillId="2" borderId="0" xfId="149" applyNumberFormat="1" applyFont="1" applyFill="1" applyAlignment="1">
      <alignment horizontal="center"/>
    </xf>
    <xf numFmtId="0" fontId="35" fillId="2" borderId="12" xfId="149" applyFont="1" applyFill="1" applyBorder="1" applyAlignment="1">
      <alignment horizontal="right"/>
    </xf>
    <xf numFmtId="0" fontId="34" fillId="2" borderId="12" xfId="149" applyFont="1" applyFill="1" applyBorder="1" applyAlignment="1">
      <alignment horizontal="right"/>
    </xf>
    <xf numFmtId="172" fontId="35" fillId="2" borderId="12" xfId="149" applyNumberFormat="1" applyFont="1" applyFill="1" applyBorder="1" applyAlignment="1">
      <alignment horizontal="right"/>
    </xf>
    <xf numFmtId="172" fontId="35" fillId="2" borderId="12" xfId="149" applyNumberFormat="1" applyFont="1" applyFill="1" applyBorder="1" applyAlignment="1">
      <alignment horizontal="center"/>
    </xf>
    <xf numFmtId="169" fontId="13" fillId="2" borderId="0" xfId="149" applyNumberFormat="1" applyFont="1" applyFill="1" applyAlignment="1">
      <alignment horizontal="right"/>
    </xf>
    <xf numFmtId="169" fontId="13" fillId="2" borderId="0" xfId="149" quotePrefix="1" applyNumberFormat="1" applyFont="1" applyFill="1" applyAlignment="1">
      <alignment horizontal="right"/>
    </xf>
    <xf numFmtId="0" fontId="13" fillId="2" borderId="0" xfId="149" quotePrefix="1" applyFont="1" applyFill="1"/>
    <xf numFmtId="191" fontId="12" fillId="2" borderId="0" xfId="149" applyNumberFormat="1" applyFont="1" applyFill="1" applyAlignment="1">
      <alignment horizontal="center"/>
    </xf>
    <xf numFmtId="169" fontId="12" fillId="2" borderId="0" xfId="149" applyNumberFormat="1" applyFont="1" applyFill="1" applyAlignment="1">
      <alignment horizontal="left"/>
    </xf>
    <xf numFmtId="49" fontId="12" fillId="2" borderId="0" xfId="149" applyNumberFormat="1" applyFont="1" applyFill="1"/>
    <xf numFmtId="49" fontId="12" fillId="2" borderId="0" xfId="149" applyNumberFormat="1" applyFont="1" applyFill="1" applyAlignment="1">
      <alignment horizontal="left"/>
    </xf>
    <xf numFmtId="192" fontId="8" fillId="2" borderId="0" xfId="149" quotePrefix="1" applyNumberFormat="1" applyFont="1" applyFill="1" applyAlignment="1">
      <alignment horizontal="right"/>
    </xf>
    <xf numFmtId="192" fontId="6" fillId="2" borderId="0" xfId="149" quotePrefix="1" applyNumberFormat="1" applyFont="1" applyFill="1" applyAlignment="1">
      <alignment horizontal="right"/>
    </xf>
    <xf numFmtId="192" fontId="12" fillId="2" borderId="0" xfId="149" quotePrefix="1" applyNumberFormat="1" applyFont="1" applyFill="1" applyAlignment="1">
      <alignment horizontal="right"/>
    </xf>
    <xf numFmtId="192" fontId="13" fillId="2" borderId="0" xfId="149" quotePrefix="1" applyNumberFormat="1" applyFont="1" applyFill="1" applyAlignment="1">
      <alignment horizontal="right"/>
    </xf>
    <xf numFmtId="166" fontId="13" fillId="2" borderId="0" xfId="149" quotePrefix="1" applyNumberFormat="1" applyFont="1" applyFill="1" applyAlignment="1">
      <alignment horizontal="right"/>
    </xf>
    <xf numFmtId="0" fontId="36" fillId="2" borderId="0" xfId="149" applyFont="1" applyFill="1"/>
    <xf numFmtId="0" fontId="2" fillId="2" borderId="0" xfId="149" applyFont="1" applyFill="1"/>
    <xf numFmtId="169" fontId="12" fillId="2" borderId="12" xfId="149" quotePrefix="1" applyNumberFormat="1" applyFont="1" applyFill="1" applyBorder="1" applyAlignment="1">
      <alignment horizontal="right"/>
    </xf>
    <xf numFmtId="169" fontId="12" fillId="2" borderId="12" xfId="149" applyNumberFormat="1" applyFont="1" applyFill="1" applyBorder="1" applyAlignment="1">
      <alignment horizontal="right"/>
    </xf>
    <xf numFmtId="192" fontId="26" fillId="2" borderId="0" xfId="149" quotePrefix="1" applyNumberFormat="1" applyFont="1" applyFill="1" applyAlignment="1">
      <alignment horizontal="right"/>
    </xf>
    <xf numFmtId="169" fontId="26" fillId="2" borderId="0" xfId="149" quotePrefix="1" applyNumberFormat="1" applyFont="1" applyFill="1" applyAlignment="1">
      <alignment horizontal="right"/>
    </xf>
    <xf numFmtId="192" fontId="12" fillId="2" borderId="12" xfId="149" quotePrefix="1" applyNumberFormat="1" applyFont="1" applyFill="1" applyBorder="1" applyAlignment="1">
      <alignment horizontal="right"/>
    </xf>
    <xf numFmtId="169" fontId="13" fillId="2" borderId="12" xfId="149" quotePrefix="1" applyNumberFormat="1" applyFont="1" applyFill="1" applyBorder="1" applyAlignment="1">
      <alignment horizontal="right"/>
    </xf>
    <xf numFmtId="169" fontId="13" fillId="2" borderId="14" xfId="178" applyNumberFormat="1" applyFont="1" applyFill="1" applyBorder="1" applyAlignment="1">
      <alignment horizontal="center"/>
    </xf>
    <xf numFmtId="0" fontId="13" fillId="2" borderId="0" xfId="178" applyFont="1" applyFill="1"/>
    <xf numFmtId="169" fontId="13" fillId="2" borderId="12" xfId="178" applyNumberFormat="1" applyFont="1" applyFill="1" applyBorder="1"/>
    <xf numFmtId="169" fontId="13" fillId="2" borderId="13" xfId="178" applyNumberFormat="1" applyFont="1" applyFill="1" applyBorder="1"/>
    <xf numFmtId="169" fontId="13" fillId="2" borderId="14" xfId="178" applyNumberFormat="1" applyFont="1" applyFill="1" applyBorder="1"/>
    <xf numFmtId="169" fontId="13" fillId="2" borderId="13" xfId="178" applyNumberFormat="1" applyFont="1" applyFill="1" applyBorder="1" applyAlignment="1">
      <alignment horizontal="center"/>
    </xf>
    <xf numFmtId="169" fontId="13" fillId="2" borderId="0" xfId="178" applyNumberFormat="1" applyFont="1" applyFill="1" applyAlignment="1">
      <alignment horizontal="center"/>
    </xf>
    <xf numFmtId="49" fontId="13" fillId="2" borderId="0" xfId="178" applyNumberFormat="1" applyFont="1" applyFill="1" applyAlignment="1">
      <alignment horizontal="center" wrapText="1"/>
    </xf>
    <xf numFmtId="49" fontId="13" fillId="2" borderId="13" xfId="178" applyNumberFormat="1" applyFont="1" applyFill="1" applyBorder="1" applyAlignment="1">
      <alignment horizontal="center" wrapText="1"/>
    </xf>
    <xf numFmtId="49" fontId="13" fillId="2" borderId="0" xfId="178" applyNumberFormat="1" applyFont="1" applyFill="1" applyAlignment="1">
      <alignment horizontal="right" wrapText="1"/>
    </xf>
    <xf numFmtId="49" fontId="13" fillId="2" borderId="13" xfId="178" applyNumberFormat="1" applyFont="1" applyFill="1" applyBorder="1" applyAlignment="1">
      <alignment horizontal="right" wrapText="1"/>
    </xf>
    <xf numFmtId="49" fontId="13" fillId="2" borderId="12" xfId="178" applyNumberFormat="1" applyFont="1" applyFill="1" applyBorder="1" applyAlignment="1">
      <alignment horizontal="center" wrapText="1"/>
    </xf>
    <xf numFmtId="49" fontId="13" fillId="2" borderId="12" xfId="178" applyNumberFormat="1" applyFont="1" applyFill="1" applyBorder="1" applyAlignment="1">
      <alignment horizontal="right" wrapText="1"/>
    </xf>
    <xf numFmtId="49" fontId="13" fillId="2" borderId="14" xfId="178" applyNumberFormat="1" applyFont="1" applyFill="1" applyBorder="1" applyAlignment="1">
      <alignment horizontal="right" wrapText="1"/>
    </xf>
    <xf numFmtId="169" fontId="13" fillId="2" borderId="0" xfId="178" quotePrefix="1" applyNumberFormat="1" applyFont="1" applyFill="1" applyAlignment="1">
      <alignment horizontal="left"/>
    </xf>
    <xf numFmtId="192" fontId="12" fillId="2" borderId="0" xfId="178" quotePrefix="1" applyNumberFormat="1" applyFont="1" applyFill="1" applyAlignment="1">
      <alignment horizontal="right"/>
    </xf>
    <xf numFmtId="0" fontId="13" fillId="2" borderId="0" xfId="178" quotePrefix="1" applyFont="1" applyFill="1"/>
    <xf numFmtId="0" fontId="12" fillId="2" borderId="0" xfId="178" applyFont="1" applyFill="1"/>
    <xf numFmtId="194" fontId="12" fillId="2" borderId="0" xfId="122" applyFont="1" applyFill="1" applyBorder="1"/>
    <xf numFmtId="192" fontId="13" fillId="2" borderId="0" xfId="178" quotePrefix="1" applyNumberFormat="1" applyFont="1" applyFill="1" applyAlignment="1">
      <alignment horizontal="right"/>
    </xf>
    <xf numFmtId="49" fontId="12" fillId="2" borderId="0" xfId="178" quotePrefix="1" applyNumberFormat="1" applyFont="1" applyFill="1" applyAlignment="1">
      <alignment horizontal="right"/>
    </xf>
    <xf numFmtId="49" fontId="12" fillId="2" borderId="0" xfId="178" applyNumberFormat="1" applyFont="1" applyFill="1" applyAlignment="1">
      <alignment horizontal="right"/>
    </xf>
    <xf numFmtId="0" fontId="12" fillId="2" borderId="12" xfId="178" applyFont="1" applyFill="1" applyBorder="1"/>
    <xf numFmtId="49" fontId="12" fillId="2" borderId="0" xfId="178" applyNumberFormat="1" applyFont="1" applyFill="1" applyAlignment="1">
      <alignment horizontal="left"/>
    </xf>
    <xf numFmtId="49" fontId="12" fillId="2" borderId="0" xfId="178" applyNumberFormat="1" applyFont="1" applyFill="1"/>
    <xf numFmtId="49" fontId="13" fillId="2" borderId="0" xfId="178" quotePrefix="1" applyNumberFormat="1" applyFont="1" applyFill="1" applyAlignment="1">
      <alignment horizontal="right"/>
    </xf>
    <xf numFmtId="192" fontId="13" fillId="2" borderId="0" xfId="178" applyNumberFormat="1" applyFont="1" applyFill="1" applyAlignment="1">
      <alignment horizontal="right"/>
    </xf>
    <xf numFmtId="192" fontId="13" fillId="2" borderId="0" xfId="178" quotePrefix="1" applyNumberFormat="1" applyFont="1" applyFill="1"/>
    <xf numFmtId="0" fontId="100" fillId="2" borderId="0" xfId="178" applyFill="1"/>
    <xf numFmtId="0" fontId="100" fillId="2" borderId="12" xfId="178" applyFill="1" applyBorder="1"/>
    <xf numFmtId="0" fontId="100" fillId="2" borderId="13" xfId="178" applyFill="1" applyBorder="1"/>
    <xf numFmtId="0" fontId="100" fillId="2" borderId="0" xfId="178" applyFill="1" applyAlignment="1">
      <alignment horizontal="right"/>
    </xf>
    <xf numFmtId="169" fontId="12" fillId="2" borderId="12" xfId="178" quotePrefix="1" applyNumberFormat="1" applyFont="1" applyFill="1" applyBorder="1" applyAlignment="1">
      <alignment horizontal="right"/>
    </xf>
    <xf numFmtId="192" fontId="12" fillId="2" borderId="12" xfId="178" quotePrefix="1" applyNumberFormat="1" applyFont="1" applyFill="1" applyBorder="1" applyAlignment="1">
      <alignment horizontal="right"/>
    </xf>
    <xf numFmtId="169" fontId="13" fillId="2" borderId="12" xfId="178" applyNumberFormat="1" applyFont="1" applyFill="1" applyBorder="1" applyAlignment="1">
      <alignment horizontal="right"/>
    </xf>
    <xf numFmtId="192" fontId="13" fillId="2" borderId="12" xfId="178" quotePrefix="1" applyNumberFormat="1" applyFont="1" applyFill="1" applyBorder="1" applyAlignment="1">
      <alignment horizontal="right"/>
    </xf>
    <xf numFmtId="192" fontId="26" fillId="2" borderId="0" xfId="178" quotePrefix="1" applyNumberFormat="1" applyFont="1" applyFill="1" applyAlignment="1">
      <alignment horizontal="right"/>
    </xf>
    <xf numFmtId="169" fontId="13" fillId="2" borderId="12" xfId="178" quotePrefix="1" applyNumberFormat="1" applyFont="1" applyFill="1" applyBorder="1" applyAlignment="1">
      <alignment horizontal="right"/>
    </xf>
    <xf numFmtId="0" fontId="36" fillId="2" borderId="0" xfId="178" applyFont="1" applyFill="1"/>
    <xf numFmtId="169" fontId="12" fillId="30" borderId="0" xfId="149" applyNumberFormat="1" applyFont="1" applyFill="1" applyAlignment="1">
      <alignment horizontal="right"/>
    </xf>
    <xf numFmtId="169" fontId="13" fillId="2" borderId="0" xfId="178" applyNumberFormat="1" applyFont="1" applyFill="1"/>
    <xf numFmtId="169" fontId="12" fillId="2" borderId="0" xfId="178" applyNumberFormat="1" applyFont="1" applyFill="1"/>
    <xf numFmtId="169" fontId="13" fillId="2" borderId="12" xfId="178" applyNumberFormat="1" applyFont="1" applyFill="1" applyBorder="1" applyAlignment="1">
      <alignment horizontal="left"/>
    </xf>
    <xf numFmtId="169" fontId="12" fillId="2" borderId="12" xfId="178" applyNumberFormat="1" applyFont="1" applyFill="1" applyBorder="1"/>
    <xf numFmtId="49" fontId="13" fillId="2" borderId="12" xfId="178" applyNumberFormat="1" applyFont="1" applyFill="1" applyBorder="1"/>
    <xf numFmtId="49" fontId="13" fillId="2" borderId="12" xfId="178" applyNumberFormat="1" applyFont="1" applyFill="1" applyBorder="1" applyAlignment="1">
      <alignment horizontal="right"/>
    </xf>
    <xf numFmtId="49" fontId="13" fillId="2" borderId="14" xfId="178" applyNumberFormat="1" applyFont="1" applyFill="1" applyBorder="1" applyAlignment="1">
      <alignment horizontal="right"/>
    </xf>
    <xf numFmtId="49" fontId="13" fillId="2" borderId="0" xfId="178" applyNumberFormat="1" applyFont="1" applyFill="1" applyAlignment="1">
      <alignment horizontal="right"/>
    </xf>
    <xf numFmtId="169" fontId="13" fillId="2" borderId="0" xfId="178" applyNumberFormat="1" applyFont="1" applyFill="1" applyAlignment="1">
      <alignment horizontal="right"/>
    </xf>
    <xf numFmtId="169" fontId="12" fillId="2" borderId="0" xfId="178" applyNumberFormat="1" applyFont="1" applyFill="1" applyAlignment="1">
      <alignment horizontal="left" indent="3"/>
    </xf>
    <xf numFmtId="169" fontId="12" fillId="2" borderId="0" xfId="178" applyNumberFormat="1" applyFont="1" applyFill="1" applyAlignment="1">
      <alignment horizontal="right"/>
    </xf>
    <xf numFmtId="169" fontId="13" fillId="2" borderId="0" xfId="178" quotePrefix="1" applyNumberFormat="1" applyFont="1" applyFill="1" applyAlignment="1">
      <alignment horizontal="right"/>
    </xf>
    <xf numFmtId="169" fontId="12" fillId="2" borderId="0" xfId="178" quotePrefix="1" applyNumberFormat="1" applyFont="1" applyFill="1" applyAlignment="1">
      <alignment horizontal="right"/>
    </xf>
    <xf numFmtId="169" fontId="13" fillId="2" borderId="0" xfId="178" applyNumberFormat="1" applyFont="1" applyFill="1" applyAlignment="1">
      <alignment horizontal="left" indent="1"/>
    </xf>
    <xf numFmtId="169" fontId="12" fillId="2" borderId="0" xfId="178" applyNumberFormat="1" applyFont="1" applyFill="1" applyAlignment="1">
      <alignment horizontal="left" indent="1"/>
    </xf>
    <xf numFmtId="169" fontId="12" fillId="2" borderId="12" xfId="178" applyNumberFormat="1" applyFont="1" applyFill="1" applyBorder="1" applyAlignment="1">
      <alignment horizontal="left" indent="3"/>
    </xf>
    <xf numFmtId="169" fontId="12" fillId="2" borderId="12" xfId="178" applyNumberFormat="1" applyFont="1" applyFill="1" applyBorder="1" applyAlignment="1">
      <alignment horizontal="right"/>
    </xf>
    <xf numFmtId="169" fontId="13" fillId="2" borderId="0" xfId="149" applyNumberFormat="1" applyFont="1" applyFill="1" applyProtection="1">
      <protection locked="0"/>
    </xf>
    <xf numFmtId="169" fontId="12" fillId="2" borderId="0" xfId="149" applyNumberFormat="1" applyFont="1" applyFill="1"/>
    <xf numFmtId="169" fontId="13" fillId="2" borderId="12" xfId="149" applyNumberFormat="1" applyFont="1" applyFill="1" applyBorder="1" applyProtection="1">
      <protection locked="0"/>
    </xf>
    <xf numFmtId="1" fontId="13" fillId="2" borderId="12" xfId="149" applyNumberFormat="1" applyFont="1" applyFill="1" applyBorder="1"/>
    <xf numFmtId="1" fontId="13" fillId="2" borderId="14" xfId="149" quotePrefix="1" applyNumberFormat="1" applyFont="1" applyFill="1" applyBorder="1" applyAlignment="1">
      <alignment horizontal="right"/>
    </xf>
    <xf numFmtId="169" fontId="12" fillId="2" borderId="0" xfId="149" applyNumberFormat="1" applyFont="1" applyFill="1" applyAlignment="1">
      <alignment horizontal="right"/>
    </xf>
    <xf numFmtId="169" fontId="12" fillId="2" borderId="0" xfId="149" applyNumberFormat="1" applyFont="1" applyFill="1" applyProtection="1">
      <protection locked="0"/>
    </xf>
    <xf numFmtId="175" fontId="12" fillId="2" borderId="0" xfId="149" applyNumberFormat="1" applyFont="1" applyFill="1"/>
    <xf numFmtId="169" fontId="12" fillId="2" borderId="0" xfId="149" quotePrefix="1" applyNumberFormat="1" applyFont="1" applyFill="1" applyAlignment="1">
      <alignment horizontal="right"/>
    </xf>
    <xf numFmtId="169" fontId="13" fillId="2" borderId="12" xfId="149" applyNumberFormat="1" applyFont="1" applyFill="1" applyBorder="1" applyAlignment="1">
      <alignment horizontal="right"/>
    </xf>
    <xf numFmtId="49" fontId="12" fillId="2" borderId="13" xfId="149" applyNumberFormat="1" applyFont="1" applyFill="1" applyBorder="1" applyProtection="1">
      <protection locked="0"/>
    </xf>
    <xf numFmtId="49" fontId="12" fillId="2" borderId="0" xfId="149" applyNumberFormat="1" applyFont="1" applyFill="1" applyProtection="1">
      <protection locked="0"/>
    </xf>
    <xf numFmtId="169" fontId="13" fillId="30" borderId="0" xfId="149" applyNumberFormat="1" applyFont="1" applyFill="1" applyAlignment="1">
      <alignment horizontal="right"/>
    </xf>
    <xf numFmtId="168" fontId="13" fillId="2" borderId="0" xfId="149" applyNumberFormat="1" applyFont="1" applyFill="1"/>
    <xf numFmtId="168" fontId="12" fillId="2" borderId="0" xfId="149" applyNumberFormat="1" applyFont="1" applyFill="1"/>
    <xf numFmtId="168" fontId="13" fillId="2" borderId="0" xfId="149" applyNumberFormat="1" applyFont="1" applyFill="1" applyAlignment="1">
      <alignment horizontal="left"/>
    </xf>
    <xf numFmtId="168" fontId="12" fillId="2" borderId="12" xfId="149" applyNumberFormat="1" applyFont="1" applyFill="1" applyBorder="1"/>
    <xf numFmtId="168" fontId="13" fillId="2" borderId="13" xfId="149" applyNumberFormat="1" applyFont="1" applyFill="1" applyBorder="1" applyAlignment="1">
      <alignment horizontal="right"/>
    </xf>
    <xf numFmtId="168" fontId="13" fillId="2" borderId="14" xfId="149" quotePrefix="1" applyNumberFormat="1" applyFont="1" applyFill="1" applyBorder="1" applyAlignment="1">
      <alignment horizontal="right"/>
    </xf>
    <xf numFmtId="168" fontId="13" fillId="2" borderId="14" xfId="149" quotePrefix="1" applyNumberFormat="1" applyFont="1" applyFill="1" applyBorder="1" applyAlignment="1">
      <alignment horizontal="center"/>
    </xf>
    <xf numFmtId="168" fontId="13" fillId="2" borderId="0" xfId="149" applyNumberFormat="1" applyFont="1" applyFill="1" applyAlignment="1">
      <alignment horizontal="right"/>
    </xf>
    <xf numFmtId="168" fontId="13" fillId="2" borderId="12" xfId="149" applyNumberFormat="1" applyFont="1" applyFill="1" applyBorder="1"/>
    <xf numFmtId="168" fontId="13" fillId="2" borderId="12" xfId="149" quotePrefix="1" applyNumberFormat="1" applyFont="1" applyFill="1" applyBorder="1" applyAlignment="1">
      <alignment horizontal="right"/>
    </xf>
    <xf numFmtId="168" fontId="13" fillId="2" borderId="12" xfId="149" applyNumberFormat="1" applyFont="1" applyFill="1" applyBorder="1" applyAlignment="1">
      <alignment horizontal="right"/>
    </xf>
    <xf numFmtId="168" fontId="12" fillId="2" borderId="0" xfId="149" applyNumberFormat="1" applyFont="1" applyFill="1" applyAlignment="1">
      <alignment horizontal="left"/>
    </xf>
    <xf numFmtId="168" fontId="12" fillId="2" borderId="0" xfId="149" applyNumberFormat="1" applyFont="1" applyFill="1" applyAlignment="1">
      <alignment horizontal="left" indent="1"/>
    </xf>
    <xf numFmtId="168" fontId="13" fillId="2" borderId="12" xfId="149" applyNumberFormat="1" applyFont="1" applyFill="1" applyBorder="1" applyAlignment="1">
      <alignment wrapText="1"/>
    </xf>
    <xf numFmtId="168" fontId="14" fillId="2" borderId="0" xfId="149" applyNumberFormat="1" applyFont="1" applyFill="1" applyAlignment="1">
      <alignment horizontal="left" indent="1"/>
    </xf>
    <xf numFmtId="168" fontId="13" fillId="2" borderId="14" xfId="149" applyNumberFormat="1" applyFont="1" applyFill="1" applyBorder="1" applyAlignment="1">
      <alignment horizontal="right"/>
    </xf>
    <xf numFmtId="169" fontId="26" fillId="30" borderId="0" xfId="149" applyNumberFormat="1" applyFont="1" applyFill="1" applyAlignment="1">
      <alignment horizontal="right"/>
    </xf>
    <xf numFmtId="169" fontId="29" fillId="30" borderId="0" xfId="149" applyNumberFormat="1" applyFont="1" applyFill="1" applyAlignment="1">
      <alignment horizontal="right"/>
    </xf>
    <xf numFmtId="169" fontId="81" fillId="30" borderId="0" xfId="149" applyNumberFormat="1" applyFill="1" applyAlignment="1">
      <alignment horizontal="right"/>
    </xf>
    <xf numFmtId="169" fontId="2" fillId="2" borderId="0" xfId="149" applyNumberFormat="1" applyFont="1" applyFill="1" applyAlignment="1">
      <alignment horizontal="right"/>
    </xf>
    <xf numFmtId="169" fontId="79" fillId="30" borderId="0" xfId="149" applyNumberFormat="1" applyFont="1" applyFill="1" applyAlignment="1">
      <alignment horizontal="right"/>
    </xf>
    <xf numFmtId="169" fontId="13" fillId="30" borderId="12" xfId="149" applyNumberFormat="1" applyFont="1" applyFill="1" applyBorder="1" applyAlignment="1">
      <alignment horizontal="right"/>
    </xf>
    <xf numFmtId="169" fontId="26" fillId="30" borderId="12" xfId="149" applyNumberFormat="1" applyFont="1" applyFill="1" applyBorder="1" applyAlignment="1">
      <alignment horizontal="right"/>
    </xf>
    <xf numFmtId="1" fontId="18" fillId="2" borderId="12" xfId="0" applyNumberFormat="1" applyFont="1" applyFill="1" applyBorder="1"/>
    <xf numFmtId="0" fontId="81" fillId="2" borderId="0" xfId="149" applyFill="1"/>
    <xf numFmtId="0" fontId="12" fillId="2" borderId="12" xfId="0" applyFont="1" applyFill="1" applyBorder="1" applyAlignment="1">
      <alignment horizontal="center"/>
    </xf>
    <xf numFmtId="0" fontId="13" fillId="2" borderId="13" xfId="0" applyFont="1" applyFill="1" applyBorder="1" applyAlignment="1">
      <alignment horizontal="left"/>
    </xf>
    <xf numFmtId="0" fontId="13" fillId="2" borderId="13" xfId="0" applyFont="1" applyFill="1" applyBorder="1" applyAlignment="1">
      <alignment horizontal="center"/>
    </xf>
    <xf numFmtId="166" fontId="13" fillId="2" borderId="13" xfId="0" applyNumberFormat="1" applyFont="1" applyFill="1" applyBorder="1" applyAlignment="1">
      <alignment horizontal="center"/>
    </xf>
    <xf numFmtId="0" fontId="13" fillId="2" borderId="12" xfId="0" applyFont="1" applyFill="1" applyBorder="1" applyAlignment="1">
      <alignment horizontal="left"/>
    </xf>
    <xf numFmtId="0" fontId="12" fillId="2" borderId="13" xfId="0" quotePrefix="1" applyFont="1" applyFill="1" applyBorder="1" applyAlignment="1">
      <alignment horizontal="left"/>
    </xf>
    <xf numFmtId="172" fontId="12" fillId="2" borderId="13" xfId="9" applyFont="1" applyFill="1" applyBorder="1" applyAlignment="1"/>
    <xf numFmtId="0" fontId="12" fillId="2" borderId="13" xfId="0" applyFont="1" applyFill="1" applyBorder="1" applyAlignment="1">
      <alignment horizontal="center"/>
    </xf>
    <xf numFmtId="172" fontId="12" fillId="2" borderId="12" xfId="0" applyNumberFormat="1" applyFont="1" applyFill="1" applyBorder="1" applyAlignment="1">
      <alignment horizontal="right"/>
    </xf>
    <xf numFmtId="0" fontId="13" fillId="28" borderId="13" xfId="0" applyFont="1" applyFill="1" applyBorder="1"/>
    <xf numFmtId="172" fontId="13" fillId="28" borderId="13" xfId="0" applyNumberFormat="1" applyFont="1" applyFill="1" applyBorder="1" applyAlignment="1">
      <alignment horizontal="right"/>
    </xf>
    <xf numFmtId="0" fontId="13" fillId="28" borderId="12" xfId="0" applyFont="1" applyFill="1" applyBorder="1"/>
    <xf numFmtId="172" fontId="13" fillId="28" borderId="12" xfId="0" applyNumberFormat="1" applyFont="1" applyFill="1" applyBorder="1" applyAlignment="1">
      <alignment horizontal="right"/>
    </xf>
    <xf numFmtId="172" fontId="18" fillId="2" borderId="0" xfId="17" applyNumberFormat="1" applyFont="1" applyFill="1" applyAlignment="1">
      <alignment horizontal="right"/>
    </xf>
    <xf numFmtId="172" fontId="75" fillId="2" borderId="0" xfId="17" applyNumberFormat="1" applyFont="1" applyFill="1" applyAlignment="1">
      <alignment horizontal="right"/>
    </xf>
    <xf numFmtId="172" fontId="76" fillId="2" borderId="0" xfId="17" applyNumberFormat="1" applyFont="1" applyFill="1" applyAlignment="1">
      <alignment horizontal="right"/>
    </xf>
    <xf numFmtId="172" fontId="80" fillId="2" borderId="0" xfId="17" applyNumberFormat="1" applyFont="1" applyFill="1" applyAlignment="1">
      <alignment horizontal="right"/>
    </xf>
    <xf numFmtId="172" fontId="84" fillId="2" borderId="0" xfId="17" applyNumberFormat="1" applyFont="1" applyFill="1" applyAlignment="1">
      <alignment horizontal="right"/>
    </xf>
    <xf numFmtId="172" fontId="85" fillId="2" borderId="0" xfId="17" applyNumberFormat="1" applyFont="1" applyFill="1" applyAlignment="1">
      <alignment horizontal="right"/>
    </xf>
    <xf numFmtId="172" fontId="12" fillId="2" borderId="0" xfId="17" applyNumberFormat="1" applyFont="1" applyFill="1" applyAlignment="1">
      <alignment horizontal="right"/>
    </xf>
    <xf numFmtId="169" fontId="12" fillId="2" borderId="0" xfId="17" applyNumberFormat="1" applyFont="1" applyFill="1" applyAlignment="1">
      <alignment horizontal="right"/>
    </xf>
    <xf numFmtId="172" fontId="12" fillId="2" borderId="13" xfId="0" applyNumberFormat="1" applyFont="1" applyFill="1" applyBorder="1" applyAlignment="1">
      <alignment horizontal="left"/>
    </xf>
    <xf numFmtId="172" fontId="13" fillId="2" borderId="13" xfId="0" applyNumberFormat="1" applyFont="1" applyFill="1" applyBorder="1"/>
    <xf numFmtId="172" fontId="12" fillId="2" borderId="13" xfId="0" applyNumberFormat="1" applyFont="1" applyFill="1" applyBorder="1" applyAlignment="1">
      <alignment horizontal="right"/>
    </xf>
    <xf numFmtId="172" fontId="13" fillId="2" borderId="13" xfId="0" applyNumberFormat="1" applyFont="1" applyFill="1" applyBorder="1" applyAlignment="1">
      <alignment horizontal="right"/>
    </xf>
    <xf numFmtId="172" fontId="18" fillId="2" borderId="0" xfId="18" applyNumberFormat="1" applyFont="1" applyFill="1" applyAlignment="1">
      <alignment horizontal="right"/>
    </xf>
    <xf numFmtId="172" fontId="13" fillId="28" borderId="13" xfId="0" applyNumberFormat="1" applyFont="1" applyFill="1" applyBorder="1"/>
    <xf numFmtId="172" fontId="13" fillId="28" borderId="12" xfId="0" applyNumberFormat="1" applyFont="1" applyFill="1" applyBorder="1"/>
    <xf numFmtId="197" fontId="18" fillId="2" borderId="0" xfId="1" applyNumberFormat="1" applyFont="1" applyFill="1" applyAlignment="1">
      <alignment horizontal="right"/>
    </xf>
    <xf numFmtId="197" fontId="75" fillId="2" borderId="0" xfId="1" applyNumberFormat="1" applyFont="1" applyFill="1" applyAlignment="1">
      <alignment horizontal="right"/>
    </xf>
    <xf numFmtId="197" fontId="76" fillId="2" borderId="0" xfId="1" applyNumberFormat="1" applyFont="1" applyFill="1" applyAlignment="1">
      <alignment horizontal="right"/>
    </xf>
    <xf numFmtId="197" fontId="17" fillId="2" borderId="0" xfId="1" applyNumberFormat="1" applyFont="1" applyFill="1" applyAlignment="1">
      <alignment horizontal="right"/>
    </xf>
    <xf numFmtId="197" fontId="77" fillId="2" borderId="0" xfId="1" applyNumberFormat="1" applyFont="1" applyFill="1" applyAlignment="1">
      <alignment horizontal="right"/>
    </xf>
    <xf numFmtId="197" fontId="78" fillId="2" borderId="0" xfId="1" applyNumberFormat="1" applyFont="1" applyFill="1" applyAlignment="1">
      <alignment horizontal="right"/>
    </xf>
    <xf numFmtId="0" fontId="13" fillId="2" borderId="13" xfId="0" applyFont="1" applyFill="1" applyBorder="1" applyAlignment="1">
      <alignment horizontal="right"/>
    </xf>
    <xf numFmtId="0" fontId="13" fillId="28" borderId="13" xfId="0" applyFont="1" applyFill="1" applyBorder="1" applyAlignment="1">
      <alignment horizontal="right"/>
    </xf>
    <xf numFmtId="0" fontId="13" fillId="2" borderId="13" xfId="3" applyFont="1" applyFill="1" applyBorder="1" applyAlignment="1">
      <alignment horizontal="right"/>
    </xf>
    <xf numFmtId="166" fontId="12" fillId="2" borderId="12" xfId="3" applyNumberFormat="1" applyFont="1" applyFill="1" applyBorder="1" applyAlignment="1">
      <alignment horizontal="right"/>
    </xf>
    <xf numFmtId="0" fontId="15" fillId="2" borderId="13" xfId="0" applyFont="1" applyFill="1" applyBorder="1" applyAlignment="1">
      <alignment horizontal="left"/>
    </xf>
    <xf numFmtId="0" fontId="15" fillId="2" borderId="13" xfId="0" applyFont="1" applyFill="1" applyBorder="1"/>
    <xf numFmtId="0" fontId="12" fillId="2" borderId="13" xfId="0" applyFont="1" applyFill="1" applyBorder="1" applyAlignment="1">
      <alignment horizontal="right"/>
    </xf>
    <xf numFmtId="0" fontId="13" fillId="28" borderId="12" xfId="0" applyFont="1" applyFill="1" applyBorder="1" applyAlignment="1">
      <alignment horizontal="center"/>
    </xf>
    <xf numFmtId="0" fontId="13" fillId="28" borderId="12" xfId="0" applyFont="1" applyFill="1" applyBorder="1" applyAlignment="1">
      <alignment horizontal="right"/>
    </xf>
    <xf numFmtId="0" fontId="17" fillId="2" borderId="12" xfId="0" applyFont="1" applyFill="1" applyBorder="1" applyAlignment="1">
      <alignment horizontal="left"/>
    </xf>
    <xf numFmtId="187" fontId="18" fillId="2" borderId="12" xfId="3" applyNumberFormat="1" applyFont="1" applyFill="1" applyBorder="1" applyAlignment="1">
      <alignment horizontal="right"/>
    </xf>
    <xf numFmtId="2" fontId="18" fillId="2" borderId="12" xfId="3" applyNumberFormat="1" applyFont="1" applyFill="1" applyBorder="1" applyAlignment="1">
      <alignment horizontal="right"/>
    </xf>
    <xf numFmtId="0" fontId="12" fillId="2" borderId="13" xfId="0" applyFont="1" applyFill="1" applyBorder="1" applyAlignment="1">
      <alignment horizontal="left"/>
    </xf>
    <xf numFmtId="187" fontId="12" fillId="2" borderId="12" xfId="0" applyNumberFormat="1" applyFont="1" applyFill="1" applyBorder="1"/>
    <xf numFmtId="2" fontId="12" fillId="2" borderId="12" xfId="0" applyNumberFormat="1" applyFont="1" applyFill="1" applyBorder="1"/>
    <xf numFmtId="0" fontId="17" fillId="2" borderId="14" xfId="0" applyFont="1" applyFill="1" applyBorder="1"/>
    <xf numFmtId="166" fontId="17" fillId="2" borderId="14" xfId="0" quotePrefix="1" applyNumberFormat="1" applyFont="1" applyFill="1" applyBorder="1" applyAlignment="1">
      <alignment horizontal="right"/>
    </xf>
    <xf numFmtId="168" fontId="17" fillId="2" borderId="12" xfId="0" applyNumberFormat="1" applyFont="1" applyFill="1" applyBorder="1" applyAlignment="1">
      <alignment horizontal="left" vertical="top" wrapText="1"/>
    </xf>
    <xf numFmtId="0" fontId="13" fillId="2" borderId="14" xfId="0" applyFont="1" applyFill="1" applyBorder="1"/>
    <xf numFmtId="0" fontId="13" fillId="2" borderId="14" xfId="0" applyFont="1" applyFill="1" applyBorder="1" applyAlignment="1">
      <alignment horizontal="right"/>
    </xf>
    <xf numFmtId="168" fontId="13" fillId="2" borderId="13" xfId="0" applyNumberFormat="1" applyFont="1" applyFill="1" applyBorder="1" applyAlignment="1">
      <alignment horizontal="right"/>
    </xf>
    <xf numFmtId="0" fontId="13" fillId="28" borderId="13" xfId="0" applyFont="1" applyFill="1" applyBorder="1" applyAlignment="1">
      <alignment horizontal="left"/>
    </xf>
    <xf numFmtId="0" fontId="13" fillId="28" borderId="12" xfId="0" applyFont="1" applyFill="1" applyBorder="1" applyAlignment="1">
      <alignment horizontal="left"/>
    </xf>
    <xf numFmtId="0" fontId="12" fillId="2" borderId="12" xfId="144" applyFont="1" applyFill="1" applyBorder="1" applyAlignment="1">
      <alignment horizontal="center"/>
    </xf>
    <xf numFmtId="0" fontId="13" fillId="2" borderId="13" xfId="144" applyFont="1" applyFill="1" applyBorder="1" applyAlignment="1">
      <alignment horizontal="left"/>
    </xf>
    <xf numFmtId="0" fontId="13" fillId="2" borderId="13" xfId="144" applyFont="1" applyFill="1" applyBorder="1" applyAlignment="1">
      <alignment horizontal="center"/>
    </xf>
    <xf numFmtId="166" fontId="13" fillId="2" borderId="13" xfId="144" applyNumberFormat="1" applyFont="1" applyFill="1" applyBorder="1" applyAlignment="1">
      <alignment horizontal="center"/>
    </xf>
    <xf numFmtId="0" fontId="13" fillId="2" borderId="12" xfId="144" applyFont="1" applyFill="1" applyBorder="1" applyAlignment="1">
      <alignment horizontal="left"/>
    </xf>
    <xf numFmtId="0" fontId="13" fillId="2" borderId="12" xfId="144" applyFont="1" applyFill="1" applyBorder="1" applyAlignment="1">
      <alignment horizontal="center"/>
    </xf>
    <xf numFmtId="0" fontId="74" fillId="2" borderId="0" xfId="144" applyFont="1" applyFill="1" applyAlignment="1">
      <alignment horizontal="left"/>
    </xf>
    <xf numFmtId="0" fontId="12" fillId="2" borderId="13" xfId="144" applyFont="1" applyFill="1" applyBorder="1" applyAlignment="1">
      <alignment horizontal="left"/>
    </xf>
    <xf numFmtId="0" fontId="12" fillId="2" borderId="13" xfId="144" applyFont="1" applyFill="1" applyBorder="1" applyAlignment="1">
      <alignment horizontal="center"/>
    </xf>
    <xf numFmtId="166" fontId="13" fillId="2" borderId="12" xfId="0" applyNumberFormat="1" applyFont="1" applyFill="1" applyBorder="1" applyAlignment="1">
      <alignment horizontal="left"/>
    </xf>
    <xf numFmtId="0" fontId="13" fillId="2" borderId="12" xfId="16" quotePrefix="1" applyFont="1" applyFill="1" applyBorder="1" applyAlignment="1">
      <alignment horizontal="left"/>
    </xf>
    <xf numFmtId="0" fontId="12" fillId="2" borderId="12" xfId="16" applyFont="1" applyFill="1" applyBorder="1" applyAlignment="1">
      <alignment horizontal="center"/>
    </xf>
    <xf numFmtId="172" fontId="12" fillId="2" borderId="14" xfId="13" applyFont="1" applyFill="1" applyBorder="1"/>
    <xf numFmtId="168" fontId="13" fillId="2" borderId="14" xfId="11" quotePrefix="1" applyNumberFormat="1" applyFont="1" applyFill="1" applyBorder="1" applyAlignment="1">
      <alignment horizontal="right"/>
    </xf>
    <xf numFmtId="172" fontId="13" fillId="2" borderId="14" xfId="9" applyFont="1" applyFill="1" applyBorder="1" applyAlignment="1"/>
    <xf numFmtId="168" fontId="13" fillId="2" borderId="14" xfId="14" applyNumberFormat="1" applyFont="1" applyFill="1" applyBorder="1">
      <alignment horizontal="right"/>
    </xf>
    <xf numFmtId="172" fontId="13" fillId="2" borderId="14" xfId="10" applyFont="1" applyFill="1" applyBorder="1" applyAlignment="1"/>
    <xf numFmtId="3" fontId="13" fillId="2" borderId="0" xfId="10" applyNumberFormat="1" applyFont="1" applyFill="1" applyAlignment="1">
      <alignment horizontal="right"/>
    </xf>
    <xf numFmtId="3" fontId="18" fillId="2" borderId="0" xfId="0" applyNumberFormat="1" applyFont="1" applyFill="1" applyAlignment="1">
      <alignment horizontal="right" vertical="top" wrapText="1"/>
    </xf>
    <xf numFmtId="3" fontId="13" fillId="2" borderId="0" xfId="10" applyNumberFormat="1" applyFont="1" applyFill="1" applyAlignment="1">
      <alignment horizontal="right" vertical="top" wrapText="1"/>
    </xf>
    <xf numFmtId="2" fontId="12" fillId="2" borderId="12" xfId="0" applyNumberFormat="1" applyFont="1" applyFill="1" applyBorder="1" applyAlignment="1">
      <alignment horizontal="left" vertical="top" wrapText="1" indent="5"/>
    </xf>
    <xf numFmtId="168" fontId="18" fillId="2" borderId="12" xfId="0" applyNumberFormat="1" applyFont="1" applyFill="1" applyBorder="1" applyAlignment="1">
      <alignment horizontal="right"/>
    </xf>
    <xf numFmtId="3" fontId="12" fillId="2" borderId="12" xfId="10" applyNumberFormat="1" applyFont="1" applyFill="1" applyBorder="1" applyAlignment="1"/>
    <xf numFmtId="0" fontId="18" fillId="2" borderId="12" xfId="0" applyFont="1" applyFill="1" applyBorder="1"/>
    <xf numFmtId="195" fontId="0" fillId="2" borderId="12" xfId="0" applyNumberFormat="1" applyFill="1" applyBorder="1"/>
    <xf numFmtId="0" fontId="18" fillId="2" borderId="13" xfId="0" applyFont="1" applyFill="1" applyBorder="1"/>
    <xf numFmtId="0" fontId="0" fillId="2" borderId="14" xfId="0" applyFill="1" applyBorder="1"/>
    <xf numFmtId="0" fontId="0" fillId="2" borderId="13" xfId="0" applyFill="1" applyBorder="1"/>
    <xf numFmtId="0" fontId="17" fillId="2" borderId="13" xfId="0" applyFont="1" applyFill="1" applyBorder="1"/>
    <xf numFmtId="169" fontId="13" fillId="2" borderId="13" xfId="0" applyNumberFormat="1" applyFont="1" applyFill="1" applyBorder="1"/>
    <xf numFmtId="169" fontId="17" fillId="2" borderId="13" xfId="0" applyNumberFormat="1" applyFont="1" applyFill="1" applyBorder="1"/>
    <xf numFmtId="169" fontId="18" fillId="2" borderId="13" xfId="0" applyNumberFormat="1" applyFont="1" applyFill="1" applyBorder="1"/>
    <xf numFmtId="172" fontId="17" fillId="2" borderId="13" xfId="0" applyNumberFormat="1" applyFont="1" applyFill="1" applyBorder="1"/>
    <xf numFmtId="172" fontId="18" fillId="2" borderId="0" xfId="0" applyNumberFormat="1" applyFont="1" applyFill="1" applyAlignment="1">
      <alignment horizontal="right"/>
    </xf>
    <xf numFmtId="169" fontId="17" fillId="2" borderId="12" xfId="0" applyNumberFormat="1" applyFont="1" applyFill="1" applyBorder="1"/>
    <xf numFmtId="169" fontId="18" fillId="2" borderId="12" xfId="0" applyNumberFormat="1" applyFont="1" applyFill="1" applyBorder="1"/>
    <xf numFmtId="196" fontId="0" fillId="2" borderId="12" xfId="0" applyNumberFormat="1" applyFill="1" applyBorder="1"/>
    <xf numFmtId="169" fontId="13" fillId="2" borderId="12" xfId="0" applyNumberFormat="1" applyFont="1" applyFill="1" applyBorder="1"/>
    <xf numFmtId="172" fontId="17" fillId="2" borderId="12" xfId="0" applyNumberFormat="1" applyFont="1" applyFill="1" applyBorder="1"/>
    <xf numFmtId="172" fontId="62" fillId="2" borderId="12" xfId="0" applyNumberFormat="1" applyFont="1" applyFill="1" applyBorder="1"/>
    <xf numFmtId="198" fontId="86" fillId="2" borderId="12" xfId="0" applyNumberFormat="1" applyFont="1" applyFill="1" applyBorder="1"/>
    <xf numFmtId="169" fontId="12" fillId="2" borderId="13" xfId="0" applyNumberFormat="1" applyFont="1" applyFill="1" applyBorder="1"/>
    <xf numFmtId="0" fontId="2" fillId="2" borderId="12" xfId="0" applyFont="1" applyFill="1" applyBorder="1"/>
    <xf numFmtId="0" fontId="13" fillId="28" borderId="14" xfId="0" applyFont="1" applyFill="1" applyBorder="1" applyAlignment="1">
      <alignment horizontal="right"/>
    </xf>
    <xf numFmtId="0" fontId="13" fillId="29" borderId="13" xfId="0" applyFont="1" applyFill="1" applyBorder="1"/>
    <xf numFmtId="172" fontId="13" fillId="29" borderId="13" xfId="0" applyNumberFormat="1" applyFont="1" applyFill="1" applyBorder="1" applyAlignment="1">
      <alignment horizontal="right"/>
    </xf>
    <xf numFmtId="172" fontId="13" fillId="29" borderId="14" xfId="0" applyNumberFormat="1" applyFont="1" applyFill="1" applyBorder="1" applyAlignment="1">
      <alignment horizontal="right"/>
    </xf>
    <xf numFmtId="0" fontId="13" fillId="28" borderId="14" xfId="0" applyFont="1" applyFill="1" applyBorder="1"/>
    <xf numFmtId="172" fontId="13" fillId="28" borderId="14" xfId="0" applyNumberFormat="1" applyFont="1" applyFill="1" applyBorder="1" applyAlignment="1">
      <alignment horizontal="right"/>
    </xf>
    <xf numFmtId="166" fontId="13" fillId="2" borderId="14" xfId="0" applyNumberFormat="1" applyFont="1" applyFill="1" applyBorder="1"/>
    <xf numFmtId="166" fontId="7" fillId="2" borderId="14" xfId="0" applyNumberFormat="1" applyFont="1" applyFill="1" applyBorder="1"/>
    <xf numFmtId="166" fontId="7" fillId="2" borderId="12" xfId="0" applyNumberFormat="1" applyFont="1" applyFill="1" applyBorder="1"/>
    <xf numFmtId="166" fontId="12" fillId="2" borderId="13" xfId="0" quotePrefix="1" applyNumberFormat="1" applyFont="1" applyFill="1" applyBorder="1"/>
    <xf numFmtId="166" fontId="12" fillId="2" borderId="13" xfId="0" applyNumberFormat="1" applyFont="1" applyFill="1" applyBorder="1"/>
    <xf numFmtId="166" fontId="13" fillId="28" borderId="13" xfId="0" applyNumberFormat="1" applyFont="1" applyFill="1" applyBorder="1"/>
    <xf numFmtId="166" fontId="13" fillId="28" borderId="14" xfId="0" applyNumberFormat="1" applyFont="1" applyFill="1" applyBorder="1"/>
    <xf numFmtId="166" fontId="13" fillId="28" borderId="13" xfId="0" applyNumberFormat="1" applyFont="1" applyFill="1" applyBorder="1" applyAlignment="1">
      <alignment horizontal="right"/>
    </xf>
    <xf numFmtId="166" fontId="13" fillId="28" borderId="12" xfId="0" applyNumberFormat="1" applyFont="1" applyFill="1" applyBorder="1"/>
    <xf numFmtId="166" fontId="13" fillId="28" borderId="12" xfId="0" applyNumberFormat="1" applyFont="1" applyFill="1" applyBorder="1" applyAlignment="1">
      <alignment horizontal="right"/>
    </xf>
    <xf numFmtId="172" fontId="12" fillId="2" borderId="12" xfId="0" applyNumberFormat="1" applyFont="1" applyFill="1" applyBorder="1"/>
    <xf numFmtId="1" fontId="13" fillId="2" borderId="12" xfId="0" applyNumberFormat="1" applyFont="1" applyFill="1" applyBorder="1" applyAlignment="1">
      <alignment horizontal="left"/>
    </xf>
    <xf numFmtId="0" fontId="18" fillId="2" borderId="12" xfId="0" applyFont="1" applyFill="1" applyBorder="1" applyAlignment="1">
      <alignment horizontal="right"/>
    </xf>
    <xf numFmtId="169" fontId="13" fillId="2" borderId="12" xfId="0" applyNumberFormat="1" applyFont="1" applyFill="1" applyBorder="1" applyAlignment="1">
      <alignment horizontal="right"/>
    </xf>
    <xf numFmtId="0" fontId="17" fillId="2" borderId="12" xfId="0" applyFont="1" applyFill="1" applyBorder="1" applyAlignment="1">
      <alignment horizontal="right"/>
    </xf>
    <xf numFmtId="3" fontId="12" fillId="2" borderId="12" xfId="0" applyNumberFormat="1" applyFont="1" applyFill="1" applyBorder="1"/>
    <xf numFmtId="177" fontId="12" fillId="2" borderId="12" xfId="0" applyNumberFormat="1" applyFont="1" applyFill="1" applyBorder="1" applyAlignment="1">
      <alignment horizontal="right" vertical="center"/>
    </xf>
    <xf numFmtId="2" fontId="13" fillId="2" borderId="12" xfId="0" applyNumberFormat="1" applyFont="1" applyFill="1" applyBorder="1"/>
    <xf numFmtId="173" fontId="13" fillId="2" borderId="12" xfId="0" applyNumberFormat="1" applyFont="1" applyFill="1" applyBorder="1"/>
    <xf numFmtId="0" fontId="13" fillId="28" borderId="14" xfId="0" applyFont="1" applyFill="1" applyBorder="1" applyAlignment="1">
      <alignment horizontal="left"/>
    </xf>
    <xf numFmtId="0" fontId="12" fillId="2" borderId="12" xfId="0" quotePrefix="1" applyFont="1" applyFill="1" applyBorder="1"/>
    <xf numFmtId="49" fontId="12" fillId="2" borderId="12" xfId="0" applyNumberFormat="1" applyFont="1" applyFill="1" applyBorder="1" applyAlignment="1">
      <alignment horizontal="left"/>
    </xf>
    <xf numFmtId="17" fontId="12" fillId="2" borderId="12" xfId="8" quotePrefix="1" applyNumberFormat="1" applyFont="1" applyFill="1" applyBorder="1" applyAlignment="1">
      <alignment horizontal="right"/>
    </xf>
    <xf numFmtId="0" fontId="12" fillId="2" borderId="12" xfId="8" applyFont="1" applyFill="1" applyBorder="1" applyAlignment="1">
      <alignment horizontal="right"/>
    </xf>
    <xf numFmtId="2" fontId="12" fillId="2" borderId="12" xfId="8" applyNumberFormat="1" applyFont="1" applyFill="1" applyBorder="1" applyAlignment="1">
      <alignment horizontal="right"/>
    </xf>
    <xf numFmtId="179" fontId="12" fillId="2" borderId="12" xfId="8" applyNumberFormat="1" applyFont="1" applyFill="1" applyBorder="1" applyAlignment="1">
      <alignment horizontal="right"/>
    </xf>
    <xf numFmtId="173" fontId="12" fillId="2" borderId="12" xfId="8" applyNumberFormat="1" applyFont="1" applyFill="1" applyBorder="1" applyAlignment="1">
      <alignment horizontal="right"/>
    </xf>
    <xf numFmtId="187" fontId="12" fillId="2" borderId="12" xfId="8" applyNumberFormat="1" applyFont="1" applyFill="1" applyBorder="1" applyAlignment="1">
      <alignment horizontal="right"/>
    </xf>
    <xf numFmtId="187" fontId="12" fillId="2" borderId="12" xfId="8" quotePrefix="1" applyNumberFormat="1" applyFont="1" applyFill="1" applyBorder="1" applyAlignment="1">
      <alignment horizontal="right"/>
    </xf>
    <xf numFmtId="179" fontId="12" fillId="2" borderId="12" xfId="0" applyNumberFormat="1" applyFont="1" applyFill="1" applyBorder="1"/>
    <xf numFmtId="3" fontId="13" fillId="2" borderId="12" xfId="0" applyNumberFormat="1" applyFont="1" applyFill="1" applyBorder="1"/>
    <xf numFmtId="172" fontId="13" fillId="28" borderId="12" xfId="0" applyNumberFormat="1" applyFont="1" applyFill="1" applyBorder="1" applyAlignment="1">
      <alignment horizontal="center"/>
    </xf>
    <xf numFmtId="3" fontId="13" fillId="28" borderId="13" xfId="0" applyNumberFormat="1" applyFont="1" applyFill="1" applyBorder="1" applyAlignment="1">
      <alignment horizontal="right"/>
    </xf>
    <xf numFmtId="3" fontId="13" fillId="28" borderId="12" xfId="0" applyNumberFormat="1" applyFont="1" applyFill="1" applyBorder="1"/>
    <xf numFmtId="3" fontId="13" fillId="28" borderId="12" xfId="0" applyNumberFormat="1" applyFont="1" applyFill="1" applyBorder="1" applyAlignment="1">
      <alignment horizontal="right"/>
    </xf>
    <xf numFmtId="177" fontId="12" fillId="2" borderId="12" xfId="0" applyNumberFormat="1" applyFont="1" applyFill="1" applyBorder="1"/>
    <xf numFmtId="0" fontId="13" fillId="2" borderId="12" xfId="0" quotePrefix="1" applyFont="1" applyFill="1" applyBorder="1"/>
    <xf numFmtId="49" fontId="12" fillId="2" borderId="12" xfId="0" quotePrefix="1" applyNumberFormat="1" applyFont="1" applyFill="1" applyBorder="1"/>
    <xf numFmtId="4" fontId="13" fillId="2" borderId="12" xfId="0" applyNumberFormat="1" applyFont="1" applyFill="1" applyBorder="1" applyAlignment="1">
      <alignment horizontal="right"/>
    </xf>
    <xf numFmtId="4" fontId="12" fillId="2" borderId="12" xfId="0" applyNumberFormat="1" applyFont="1" applyFill="1" applyBorder="1"/>
    <xf numFmtId="166" fontId="73" fillId="2" borderId="14" xfId="0" applyNumberFormat="1" applyFont="1" applyFill="1" applyBorder="1"/>
    <xf numFmtId="172" fontId="13" fillId="2" borderId="14" xfId="0" applyNumberFormat="1" applyFont="1" applyFill="1" applyBorder="1"/>
    <xf numFmtId="172" fontId="13" fillId="2" borderId="12" xfId="0" applyNumberFormat="1" applyFont="1" applyFill="1" applyBorder="1" applyAlignment="1">
      <alignment horizontal="right"/>
    </xf>
    <xf numFmtId="166" fontId="13" fillId="29" borderId="13" xfId="0" applyNumberFormat="1" applyFont="1" applyFill="1" applyBorder="1"/>
    <xf numFmtId="166" fontId="13" fillId="29" borderId="14" xfId="0" applyNumberFormat="1" applyFont="1" applyFill="1" applyBorder="1"/>
    <xf numFmtId="166" fontId="12" fillId="29" borderId="14" xfId="0" applyNumberFormat="1" applyFont="1" applyFill="1" applyBorder="1"/>
    <xf numFmtId="166" fontId="12" fillId="2" borderId="14" xfId="0" applyNumberFormat="1" applyFont="1" applyFill="1" applyBorder="1"/>
    <xf numFmtId="1" fontId="12" fillId="2" borderId="0" xfId="0" applyNumberFormat="1" applyFont="1" applyFill="1"/>
    <xf numFmtId="0" fontId="13" fillId="2" borderId="0" xfId="3" applyFont="1" applyFill="1"/>
    <xf numFmtId="0" fontId="13" fillId="2" borderId="13" xfId="3" applyFont="1" applyFill="1" applyBorder="1"/>
    <xf numFmtId="0" fontId="13" fillId="2" borderId="14" xfId="3" applyFont="1" applyFill="1" applyBorder="1"/>
    <xf numFmtId="0" fontId="13" fillId="2" borderId="12" xfId="3" applyFont="1" applyFill="1" applyBorder="1"/>
    <xf numFmtId="0" fontId="13" fillId="2" borderId="12" xfId="3" applyFont="1" applyFill="1" applyBorder="1" applyAlignment="1">
      <alignment horizontal="right"/>
    </xf>
    <xf numFmtId="0" fontId="13" fillId="2" borderId="0" xfId="3" applyFont="1" applyFill="1" applyAlignment="1">
      <alignment horizontal="left"/>
    </xf>
    <xf numFmtId="168" fontId="18" fillId="2" borderId="0" xfId="0" applyNumberFormat="1" applyFont="1" applyFill="1"/>
    <xf numFmtId="3" fontId="18" fillId="2" borderId="0" xfId="0" applyNumberFormat="1" applyFont="1" applyFill="1"/>
    <xf numFmtId="0" fontId="12" fillId="2" borderId="13" xfId="3" applyFont="1" applyFill="1" applyBorder="1"/>
    <xf numFmtId="0" fontId="73" fillId="2" borderId="0" xfId="0" applyFont="1" applyFill="1"/>
    <xf numFmtId="0" fontId="13" fillId="2" borderId="12" xfId="0" quotePrefix="1" applyFont="1" applyFill="1" applyBorder="1" applyAlignment="1">
      <alignment horizontal="right"/>
    </xf>
    <xf numFmtId="0" fontId="12" fillId="2" borderId="14" xfId="0" applyFont="1" applyFill="1" applyBorder="1"/>
    <xf numFmtId="17" fontId="13" fillId="2" borderId="0" xfId="1" quotePrefix="1" applyNumberFormat="1" applyFont="1" applyFill="1" applyBorder="1" applyAlignment="1">
      <alignment horizontal="left"/>
    </xf>
    <xf numFmtId="181" fontId="12" fillId="2" borderId="0" xfId="0" applyNumberFormat="1" applyFont="1" applyFill="1"/>
    <xf numFmtId="183" fontId="12" fillId="2" borderId="0" xfId="0" applyNumberFormat="1" applyFont="1" applyFill="1"/>
    <xf numFmtId="17" fontId="12" fillId="2" borderId="0" xfId="1" quotePrefix="1" applyNumberFormat="1" applyFont="1" applyFill="1" applyBorder="1" applyAlignment="1">
      <alignment horizontal="justify" vertical="center"/>
    </xf>
    <xf numFmtId="17" fontId="12" fillId="2" borderId="12" xfId="1" applyNumberFormat="1" applyFont="1" applyFill="1" applyBorder="1" applyAlignment="1">
      <alignment horizontal="justify" vertical="center"/>
    </xf>
    <xf numFmtId="182" fontId="12" fillId="2" borderId="12" xfId="0" applyNumberFormat="1" applyFont="1" applyFill="1" applyBorder="1"/>
    <xf numFmtId="0" fontId="13" fillId="28" borderId="14" xfId="0" applyFont="1" applyFill="1" applyBorder="1" applyAlignment="1">
      <alignment horizontal="center"/>
    </xf>
    <xf numFmtId="0" fontId="12" fillId="2" borderId="12" xfId="0" applyFont="1" applyFill="1" applyBorder="1" applyAlignment="1">
      <alignment horizontal="left"/>
    </xf>
    <xf numFmtId="2" fontId="13" fillId="2" borderId="12" xfId="0" applyNumberFormat="1" applyFont="1" applyFill="1" applyBorder="1" applyAlignment="1">
      <alignment horizontal="right"/>
    </xf>
    <xf numFmtId="0" fontId="13" fillId="2" borderId="0" xfId="0" quotePrefix="1" applyFont="1" applyFill="1" applyAlignment="1">
      <alignment horizontal="left"/>
    </xf>
    <xf numFmtId="2" fontId="12" fillId="2" borderId="0" xfId="0" applyNumberFormat="1" applyFont="1" applyFill="1" applyAlignment="1">
      <alignment horizontal="left"/>
    </xf>
    <xf numFmtId="0" fontId="16" fillId="2" borderId="13" xfId="0" applyFont="1" applyFill="1" applyBorder="1"/>
    <xf numFmtId="166" fontId="12" fillId="2" borderId="13" xfId="0" applyNumberFormat="1" applyFont="1" applyFill="1" applyBorder="1" applyAlignment="1">
      <alignment horizontal="left"/>
    </xf>
    <xf numFmtId="166" fontId="13" fillId="2" borderId="13" xfId="0" applyNumberFormat="1" applyFont="1" applyFill="1" applyBorder="1" applyAlignment="1">
      <alignment horizontal="left" vertical="center"/>
    </xf>
    <xf numFmtId="0" fontId="16" fillId="2" borderId="12" xfId="0" applyFont="1" applyFill="1" applyBorder="1"/>
    <xf numFmtId="166" fontId="13" fillId="2" borderId="12" xfId="0" applyNumberFormat="1" applyFont="1" applyFill="1" applyBorder="1" applyAlignment="1">
      <alignment horizontal="left" vertical="center"/>
    </xf>
    <xf numFmtId="0" fontId="7" fillId="2" borderId="0" xfId="0" applyFont="1" applyFill="1"/>
    <xf numFmtId="0" fontId="7" fillId="2" borderId="12" xfId="0" applyFont="1" applyFill="1" applyBorder="1"/>
    <xf numFmtId="0" fontId="13" fillId="2" borderId="13" xfId="0" quotePrefix="1" applyFont="1" applyFill="1" applyBorder="1" applyAlignment="1">
      <alignment horizontal="left"/>
    </xf>
    <xf numFmtId="169" fontId="12" fillId="2" borderId="13" xfId="0" applyNumberFormat="1" applyFont="1" applyFill="1" applyBorder="1" applyAlignment="1">
      <alignment horizontal="right"/>
    </xf>
    <xf numFmtId="170" fontId="12" fillId="2" borderId="13" xfId="0" applyNumberFormat="1" applyFont="1" applyFill="1" applyBorder="1"/>
    <xf numFmtId="170" fontId="12" fillId="2" borderId="13" xfId="0" applyNumberFormat="1" applyFont="1" applyFill="1" applyBorder="1" applyAlignment="1">
      <alignment horizontal="right"/>
    </xf>
    <xf numFmtId="175" fontId="12" fillId="2" borderId="0" xfId="0" applyNumberFormat="1" applyFont="1" applyFill="1" applyAlignment="1">
      <alignment horizontal="right"/>
    </xf>
    <xf numFmtId="176" fontId="12" fillId="2" borderId="0" xfId="0" applyNumberFormat="1" applyFont="1" applyFill="1"/>
    <xf numFmtId="169" fontId="16" fillId="2" borderId="0" xfId="0" applyNumberFormat="1" applyFont="1" applyFill="1"/>
    <xf numFmtId="172" fontId="16" fillId="2" borderId="0" xfId="0" applyNumberFormat="1" applyFont="1" applyFill="1"/>
    <xf numFmtId="169" fontId="0" fillId="2" borderId="12" xfId="0" applyNumberFormat="1" applyFill="1" applyBorder="1"/>
    <xf numFmtId="0" fontId="13" fillId="28" borderId="13" xfId="0" applyFont="1" applyFill="1" applyBorder="1" applyAlignment="1">
      <alignment horizontal="center"/>
    </xf>
    <xf numFmtId="0" fontId="17" fillId="2" borderId="13" xfId="0" applyFont="1" applyFill="1" applyBorder="1" applyAlignment="1">
      <alignment horizontal="right"/>
    </xf>
    <xf numFmtId="166" fontId="18" fillId="2" borderId="0" xfId="0" applyNumberFormat="1" applyFont="1" applyFill="1"/>
    <xf numFmtId="169" fontId="18" fillId="2" borderId="0" xfId="0" applyNumberFormat="1" applyFont="1" applyFill="1" applyAlignment="1">
      <alignment horizontal="right"/>
    </xf>
    <xf numFmtId="169" fontId="17" fillId="2" borderId="0" xfId="0" applyNumberFormat="1" applyFont="1" applyFill="1" applyAlignment="1">
      <alignment horizontal="right"/>
    </xf>
    <xf numFmtId="169" fontId="12" fillId="2" borderId="0" xfId="1" applyNumberFormat="1" applyFont="1" applyFill="1" applyBorder="1" applyAlignment="1">
      <alignment horizontal="right"/>
    </xf>
    <xf numFmtId="166" fontId="18" fillId="2" borderId="12" xfId="0" applyNumberFormat="1" applyFont="1" applyFill="1" applyBorder="1"/>
    <xf numFmtId="172" fontId="13" fillId="2" borderId="12" xfId="0" applyNumberFormat="1" applyFont="1" applyFill="1" applyBorder="1"/>
    <xf numFmtId="0" fontId="13" fillId="2" borderId="14" xfId="0" applyFont="1" applyFill="1" applyBorder="1" applyAlignment="1">
      <alignment horizontal="right" vertical="center"/>
    </xf>
    <xf numFmtId="170" fontId="13" fillId="2" borderId="12" xfId="0" applyNumberFormat="1" applyFont="1" applyFill="1" applyBorder="1" applyAlignment="1">
      <alignment horizontal="right"/>
    </xf>
    <xf numFmtId="2" fontId="13" fillId="2" borderId="14" xfId="0" applyNumberFormat="1" applyFont="1" applyFill="1" applyBorder="1"/>
    <xf numFmtId="169" fontId="13" fillId="2" borderId="14" xfId="0" applyNumberFormat="1" applyFont="1" applyFill="1" applyBorder="1"/>
    <xf numFmtId="170" fontId="12" fillId="2" borderId="14" xfId="0" applyNumberFormat="1" applyFont="1" applyFill="1" applyBorder="1"/>
    <xf numFmtId="0" fontId="12" fillId="28" borderId="13" xfId="0" applyFont="1" applyFill="1" applyBorder="1"/>
    <xf numFmtId="170" fontId="12" fillId="2" borderId="12" xfId="0" applyNumberFormat="1" applyFont="1" applyFill="1" applyBorder="1"/>
    <xf numFmtId="170" fontId="13" fillId="2" borderId="12" xfId="0" applyNumberFormat="1" applyFont="1" applyFill="1" applyBorder="1"/>
    <xf numFmtId="177" fontId="13" fillId="2" borderId="14" xfId="0" applyNumberFormat="1" applyFont="1" applyFill="1" applyBorder="1"/>
    <xf numFmtId="4" fontId="13" fillId="2" borderId="12" xfId="0" applyNumberFormat="1" applyFont="1" applyFill="1" applyBorder="1"/>
    <xf numFmtId="3" fontId="13" fillId="28" borderId="13" xfId="0" applyNumberFormat="1" applyFont="1" applyFill="1" applyBorder="1"/>
    <xf numFmtId="3" fontId="13" fillId="28" borderId="14" xfId="0" applyNumberFormat="1" applyFont="1" applyFill="1" applyBorder="1" applyAlignment="1">
      <alignment horizontal="right"/>
    </xf>
    <xf numFmtId="180" fontId="12" fillId="2" borderId="0" xfId="0" applyNumberFormat="1" applyFont="1" applyFill="1"/>
    <xf numFmtId="169" fontId="13" fillId="2" borderId="0" xfId="0" quotePrefix="1" applyNumberFormat="1" applyFont="1" applyFill="1"/>
    <xf numFmtId="3" fontId="13" fillId="28" borderId="14" xfId="0" applyNumberFormat="1" applyFont="1" applyFill="1" applyBorder="1" applyAlignment="1">
      <alignment horizontal="left"/>
    </xf>
    <xf numFmtId="3" fontId="13" fillId="28" borderId="0" xfId="0" applyNumberFormat="1" applyFont="1" applyFill="1" applyAlignment="1">
      <alignment horizontal="center"/>
    </xf>
    <xf numFmtId="3" fontId="13" fillId="28" borderId="12" xfId="0" quotePrefix="1" applyNumberFormat="1" applyFont="1" applyFill="1" applyBorder="1" applyAlignment="1">
      <alignment horizontal="right"/>
    </xf>
    <xf numFmtId="3" fontId="13" fillId="2" borderId="12" xfId="0" applyNumberFormat="1" applyFont="1" applyFill="1" applyBorder="1" applyAlignment="1">
      <alignment horizontal="right"/>
    </xf>
    <xf numFmtId="3" fontId="14" fillId="2" borderId="12" xfId="0" applyNumberFormat="1" applyFont="1" applyFill="1" applyBorder="1"/>
    <xf numFmtId="3" fontId="13" fillId="2" borderId="13" xfId="0" applyNumberFormat="1" applyFont="1" applyFill="1" applyBorder="1"/>
    <xf numFmtId="178" fontId="12" fillId="2" borderId="0" xfId="0" applyNumberFormat="1" applyFont="1" applyFill="1"/>
    <xf numFmtId="3" fontId="12" fillId="2" borderId="13" xfId="0" applyNumberFormat="1" applyFont="1" applyFill="1" applyBorder="1"/>
    <xf numFmtId="3" fontId="13" fillId="2" borderId="14" xfId="0" applyNumberFormat="1" applyFont="1" applyFill="1" applyBorder="1"/>
    <xf numFmtId="3" fontId="13" fillId="2" borderId="14" xfId="0" applyNumberFormat="1" applyFont="1" applyFill="1" applyBorder="1" applyAlignment="1">
      <alignment horizontal="center"/>
    </xf>
    <xf numFmtId="3" fontId="13" fillId="2" borderId="13" xfId="0" applyNumberFormat="1" applyFont="1" applyFill="1" applyBorder="1" applyAlignment="1">
      <alignment horizontal="right"/>
    </xf>
    <xf numFmtId="3" fontId="12" fillId="2" borderId="13" xfId="0" applyNumberFormat="1" applyFont="1" applyFill="1" applyBorder="1" applyAlignment="1">
      <alignment horizontal="left"/>
    </xf>
    <xf numFmtId="3" fontId="13" fillId="28" borderId="14" xfId="0" applyNumberFormat="1" applyFont="1" applyFill="1" applyBorder="1"/>
    <xf numFmtId="0" fontId="12" fillId="28" borderId="0" xfId="0" applyFont="1" applyFill="1"/>
    <xf numFmtId="172" fontId="12" fillId="2" borderId="12" xfId="0" applyNumberFormat="1" applyFont="1" applyFill="1" applyBorder="1" applyAlignment="1">
      <alignment horizontal="left"/>
    </xf>
    <xf numFmtId="3" fontId="35" fillId="2" borderId="0" xfId="0" applyNumberFormat="1" applyFont="1" applyFill="1"/>
    <xf numFmtId="3" fontId="72" fillId="2" borderId="0" xfId="0" applyNumberFormat="1" applyFont="1" applyFill="1"/>
    <xf numFmtId="3" fontId="72" fillId="2" borderId="12" xfId="0" applyNumberFormat="1" applyFont="1" applyFill="1" applyBorder="1"/>
    <xf numFmtId="3" fontId="13" fillId="2" borderId="0" xfId="0" applyNumberFormat="1" applyFont="1" applyFill="1" applyAlignment="1">
      <alignment horizontal="right"/>
    </xf>
    <xf numFmtId="0" fontId="14" fillId="2" borderId="0" xfId="0" quotePrefix="1" applyFont="1" applyFill="1" applyAlignment="1">
      <alignment horizontal="left"/>
    </xf>
    <xf numFmtId="0" fontId="14" fillId="2" borderId="0" xfId="0" applyFont="1" applyFill="1" applyAlignment="1">
      <alignment horizontal="left"/>
    </xf>
    <xf numFmtId="169" fontId="14" fillId="2" borderId="0" xfId="0" applyNumberFormat="1" applyFont="1" applyFill="1" applyAlignment="1">
      <alignment horizontal="right"/>
    </xf>
    <xf numFmtId="169" fontId="15" fillId="2" borderId="0" xfId="0" applyNumberFormat="1" applyFont="1" applyFill="1" applyAlignment="1">
      <alignment horizontal="right"/>
    </xf>
    <xf numFmtId="2" fontId="15" fillId="2" borderId="12" xfId="0" applyNumberFormat="1" applyFont="1" applyFill="1" applyBorder="1"/>
    <xf numFmtId="169" fontId="15" fillId="2" borderId="12" xfId="0" applyNumberFormat="1" applyFont="1" applyFill="1" applyBorder="1"/>
    <xf numFmtId="169" fontId="14" fillId="2" borderId="12" xfId="0" applyNumberFormat="1" applyFont="1" applyFill="1" applyBorder="1"/>
    <xf numFmtId="172" fontId="13" fillId="28" borderId="12" xfId="0" applyNumberFormat="1" applyFont="1" applyFill="1" applyBorder="1" applyAlignment="1">
      <alignment horizontal="left"/>
    </xf>
    <xf numFmtId="166" fontId="6" fillId="2" borderId="0" xfId="0" applyNumberFormat="1" applyFont="1" applyFill="1"/>
    <xf numFmtId="170" fontId="6" fillId="2" borderId="0" xfId="0" applyNumberFormat="1" applyFont="1" applyFill="1"/>
    <xf numFmtId="3" fontId="16" fillId="2" borderId="12" xfId="0" applyNumberFormat="1" applyFont="1" applyFill="1" applyBorder="1"/>
    <xf numFmtId="169" fontId="6" fillId="2" borderId="12" xfId="0" applyNumberFormat="1" applyFont="1" applyFill="1" applyBorder="1"/>
    <xf numFmtId="165" fontId="13" fillId="28" borderId="12" xfId="0" applyNumberFormat="1" applyFont="1" applyFill="1" applyBorder="1" applyAlignment="1">
      <alignment horizontal="right"/>
    </xf>
    <xf numFmtId="177" fontId="13" fillId="2" borderId="0" xfId="0" applyNumberFormat="1" applyFont="1" applyFill="1"/>
    <xf numFmtId="166" fontId="13" fillId="28" borderId="0" xfId="0" applyNumberFormat="1" applyFont="1" applyFill="1" applyAlignment="1">
      <alignment horizontal="center"/>
    </xf>
    <xf numFmtId="166" fontId="13" fillId="28" borderId="13" xfId="0" applyNumberFormat="1" applyFont="1" applyFill="1" applyBorder="1" applyAlignment="1">
      <alignment horizontal="center"/>
    </xf>
    <xf numFmtId="166" fontId="13" fillId="28" borderId="13" xfId="0" applyNumberFormat="1" applyFont="1" applyFill="1" applyBorder="1" applyAlignment="1">
      <alignment horizontal="left"/>
    </xf>
    <xf numFmtId="166" fontId="13" fillId="28" borderId="14" xfId="0" applyNumberFormat="1" applyFont="1" applyFill="1" applyBorder="1" applyAlignment="1">
      <alignment horizontal="right"/>
    </xf>
    <xf numFmtId="166" fontId="13" fillId="28" borderId="12" xfId="0" applyNumberFormat="1" applyFont="1" applyFill="1" applyBorder="1" applyAlignment="1">
      <alignment horizontal="center"/>
    </xf>
    <xf numFmtId="166" fontId="13" fillId="28" borderId="0" xfId="0" quotePrefix="1" applyNumberFormat="1" applyFont="1" applyFill="1" applyAlignment="1">
      <alignment horizontal="right"/>
    </xf>
    <xf numFmtId="49" fontId="12" fillId="2" borderId="13" xfId="0" applyNumberFormat="1" applyFont="1" applyFill="1" applyBorder="1" applyAlignment="1">
      <alignment horizontal="left"/>
    </xf>
    <xf numFmtId="0" fontId="13" fillId="2" borderId="12" xfId="6" applyFont="1" applyFill="1" applyBorder="1" applyAlignment="1">
      <alignment horizontal="left"/>
    </xf>
    <xf numFmtId="0" fontId="16" fillId="2" borderId="14" xfId="0" applyFont="1" applyFill="1" applyBorder="1"/>
    <xf numFmtId="167" fontId="13" fillId="2" borderId="12" xfId="6" applyNumberFormat="1" applyFont="1" applyFill="1" applyBorder="1" applyAlignment="1">
      <alignment horizontal="right"/>
    </xf>
    <xf numFmtId="172" fontId="13" fillId="2" borderId="12" xfId="6" applyNumberFormat="1" applyFont="1" applyFill="1" applyBorder="1" applyAlignment="1">
      <alignment horizontal="right"/>
    </xf>
    <xf numFmtId="170" fontId="13" fillId="2" borderId="12" xfId="6" applyNumberFormat="1" applyFont="1" applyFill="1" applyBorder="1" applyAlignment="1">
      <alignment horizontal="right"/>
    </xf>
    <xf numFmtId="172" fontId="13" fillId="2" borderId="14" xfId="6" applyNumberFormat="1" applyFont="1" applyFill="1" applyBorder="1" applyAlignment="1">
      <alignment horizontal="right"/>
    </xf>
    <xf numFmtId="0" fontId="25" fillId="2" borderId="0" xfId="0" applyFont="1" applyFill="1" applyAlignment="1">
      <alignment horizontal="left" indent="1"/>
    </xf>
    <xf numFmtId="0" fontId="24" fillId="2" borderId="0" xfId="0" applyFont="1" applyFill="1" applyAlignment="1">
      <alignment horizontal="left" indent="2"/>
    </xf>
    <xf numFmtId="0" fontId="25" fillId="2" borderId="0" xfId="0" applyFont="1" applyFill="1"/>
    <xf numFmtId="0" fontId="25" fillId="2" borderId="0" xfId="0" applyFont="1" applyFill="1" applyAlignment="1">
      <alignment horizontal="left" indent="2"/>
    </xf>
    <xf numFmtId="0" fontId="24" fillId="2" borderId="0" xfId="0" applyFont="1" applyFill="1" applyAlignment="1">
      <alignment horizontal="left" indent="3"/>
    </xf>
    <xf numFmtId="0" fontId="12" fillId="2" borderId="0" xfId="0" applyFont="1" applyFill="1" applyAlignment="1">
      <alignment horizontal="left" indent="3"/>
    </xf>
    <xf numFmtId="0" fontId="13" fillId="2" borderId="0" xfId="6" applyFont="1" applyFill="1"/>
    <xf numFmtId="0" fontId="13" fillId="2" borderId="0" xfId="0" applyFont="1" applyFill="1" applyAlignment="1">
      <alignment wrapText="1"/>
    </xf>
    <xf numFmtId="176" fontId="12" fillId="2" borderId="0" xfId="3" quotePrefix="1" applyNumberFormat="1" applyFont="1" applyFill="1" applyAlignment="1">
      <alignment horizontal="right"/>
    </xf>
    <xf numFmtId="169" fontId="12" fillId="2" borderId="0" xfId="3" quotePrefix="1" applyNumberFormat="1" applyFont="1" applyFill="1" applyAlignment="1">
      <alignment horizontal="right"/>
    </xf>
    <xf numFmtId="169" fontId="13" fillId="2" borderId="0" xfId="3" quotePrefix="1" applyNumberFormat="1" applyFont="1" applyFill="1" applyAlignment="1">
      <alignment horizontal="right"/>
    </xf>
    <xf numFmtId="0" fontId="12" fillId="2" borderId="12" xfId="0" applyFont="1" applyFill="1" applyBorder="1" applyAlignment="1">
      <alignment horizontal="left" indent="1"/>
    </xf>
    <xf numFmtId="0" fontId="12" fillId="2" borderId="12" xfId="0" applyFont="1" applyFill="1" applyBorder="1" applyAlignment="1">
      <alignment horizontal="left" indent="2"/>
    </xf>
    <xf numFmtId="2" fontId="13" fillId="28" borderId="12" xfId="0" applyNumberFormat="1" applyFont="1" applyFill="1" applyBorder="1" applyAlignment="1">
      <alignment horizontal="left"/>
    </xf>
    <xf numFmtId="2" fontId="13" fillId="28" borderId="0" xfId="0" applyNumberFormat="1" applyFont="1" applyFill="1" applyAlignment="1">
      <alignment horizontal="left"/>
    </xf>
    <xf numFmtId="2" fontId="13" fillId="28" borderId="12" xfId="0" applyNumberFormat="1" applyFont="1" applyFill="1" applyBorder="1" applyAlignment="1">
      <alignment horizontal="right"/>
    </xf>
    <xf numFmtId="1" fontId="12" fillId="2" borderId="0" xfId="0" quotePrefix="1" applyNumberFormat="1" applyFont="1" applyFill="1" applyAlignment="1">
      <alignment horizontal="left"/>
    </xf>
    <xf numFmtId="2" fontId="13" fillId="28" borderId="14" xfId="0" applyNumberFormat="1" applyFont="1" applyFill="1" applyBorder="1"/>
    <xf numFmtId="166" fontId="12" fillId="2" borderId="12" xfId="0" applyNumberFormat="1" applyFont="1" applyFill="1" applyBorder="1" applyProtection="1">
      <protection locked="0"/>
    </xf>
    <xf numFmtId="1" fontId="12" fillId="2" borderId="0" xfId="0" quotePrefix="1" applyNumberFormat="1" applyFont="1" applyFill="1" applyAlignment="1">
      <alignment horizontal="center"/>
    </xf>
    <xf numFmtId="0" fontId="13" fillId="2" borderId="14" xfId="0" applyFont="1" applyFill="1" applyBorder="1" applyAlignment="1">
      <alignment horizontal="left"/>
    </xf>
    <xf numFmtId="166" fontId="13" fillId="28" borderId="14" xfId="0" applyNumberFormat="1" applyFont="1" applyFill="1" applyBorder="1" applyAlignment="1">
      <alignment horizontal="left"/>
    </xf>
    <xf numFmtId="2" fontId="13" fillId="28" borderId="12" xfId="0" applyNumberFormat="1" applyFont="1" applyFill="1" applyBorder="1" applyAlignment="1">
      <alignment horizontal="center"/>
    </xf>
    <xf numFmtId="2" fontId="13" fillId="28" borderId="0" xfId="0" applyNumberFormat="1" applyFont="1" applyFill="1" applyAlignment="1">
      <alignment horizontal="center"/>
    </xf>
    <xf numFmtId="166" fontId="13" fillId="28" borderId="0" xfId="0" applyNumberFormat="1" applyFont="1" applyFill="1" applyAlignment="1">
      <alignment horizontal="left"/>
    </xf>
    <xf numFmtId="2" fontId="26" fillId="28" borderId="12" xfId="0" applyNumberFormat="1" applyFont="1" applyFill="1" applyBorder="1" applyAlignment="1">
      <alignment horizontal="left"/>
    </xf>
    <xf numFmtId="166" fontId="13" fillId="2" borderId="12" xfId="0" quotePrefix="1" applyNumberFormat="1" applyFont="1" applyFill="1" applyBorder="1"/>
    <xf numFmtId="169" fontId="71" fillId="2" borderId="0" xfId="3" quotePrefix="1" applyNumberFormat="1" applyFont="1" applyFill="1" applyAlignment="1">
      <alignment horizontal="right"/>
    </xf>
    <xf numFmtId="0" fontId="79" fillId="2" borderId="0" xfId="0" applyFont="1" applyFill="1"/>
    <xf numFmtId="0" fontId="86" fillId="2" borderId="0" xfId="0" applyFont="1" applyFill="1"/>
    <xf numFmtId="0" fontId="86" fillId="0" borderId="0" xfId="0" applyFont="1"/>
    <xf numFmtId="0" fontId="13" fillId="28" borderId="12" xfId="0" applyFont="1" applyFill="1" applyBorder="1" applyAlignment="1">
      <alignment horizontal="center"/>
    </xf>
    <xf numFmtId="0" fontId="66" fillId="2" borderId="0" xfId="21" applyFont="1" applyFill="1" applyAlignment="1">
      <alignment horizontal="justify"/>
    </xf>
    <xf numFmtId="172" fontId="38" fillId="2" borderId="0" xfId="21" applyNumberFormat="1" applyFont="1" applyFill="1"/>
    <xf numFmtId="0" fontId="13" fillId="2" borderId="14" xfId="0" applyFont="1" applyFill="1" applyBorder="1" applyAlignment="1">
      <alignment horizontal="center"/>
    </xf>
    <xf numFmtId="166" fontId="13" fillId="2" borderId="13" xfId="0" applyNumberFormat="1" applyFont="1" applyFill="1" applyBorder="1"/>
    <xf numFmtId="166" fontId="13" fillId="2" borderId="12" xfId="0" applyNumberFormat="1" applyFont="1" applyFill="1" applyBorder="1"/>
    <xf numFmtId="0" fontId="13" fillId="2" borderId="14" xfId="0" quotePrefix="1" applyFont="1" applyFill="1" applyBorder="1" applyAlignment="1">
      <alignment horizontal="center"/>
    </xf>
    <xf numFmtId="0" fontId="13" fillId="2" borderId="12" xfId="0" applyFont="1" applyFill="1" applyBorder="1" applyAlignment="1">
      <alignment horizontal="center"/>
    </xf>
    <xf numFmtId="0" fontId="13" fillId="2" borderId="14" xfId="0" applyFont="1" applyFill="1" applyBorder="1" applyAlignment="1">
      <alignment horizontal="center" vertical="center"/>
    </xf>
    <xf numFmtId="172" fontId="13" fillId="28" borderId="14" xfId="0" applyNumberFormat="1" applyFont="1" applyFill="1" applyBorder="1" applyAlignment="1">
      <alignment horizontal="center"/>
    </xf>
    <xf numFmtId="49" fontId="13" fillId="28" borderId="0" xfId="0" applyNumberFormat="1" applyFont="1" applyFill="1" applyAlignment="1">
      <alignment horizontal="center"/>
    </xf>
    <xf numFmtId="49" fontId="13" fillId="28" borderId="12" xfId="0" applyNumberFormat="1" applyFont="1" applyFill="1" applyBorder="1" applyAlignment="1">
      <alignment horizontal="center"/>
    </xf>
    <xf numFmtId="0" fontId="13" fillId="28" borderId="0" xfId="0" applyFont="1" applyFill="1" applyAlignment="1">
      <alignment horizontal="center"/>
    </xf>
    <xf numFmtId="168" fontId="17" fillId="2" borderId="0" xfId="15" quotePrefix="1" applyNumberFormat="1" applyFont="1" applyFill="1" applyAlignment="1">
      <alignment horizontal="center"/>
    </xf>
    <xf numFmtId="168" fontId="17" fillId="2" borderId="14" xfId="15" quotePrefix="1" applyNumberFormat="1" applyFont="1" applyFill="1" applyBorder="1" applyAlignment="1">
      <alignment horizontal="center"/>
    </xf>
    <xf numFmtId="168" fontId="17" fillId="2" borderId="14" xfId="15" quotePrefix="1" applyNumberFormat="1" applyFont="1" applyFill="1" applyBorder="1" applyAlignment="1">
      <alignment horizontal="center" vertical="center"/>
    </xf>
    <xf numFmtId="0" fontId="13" fillId="2" borderId="13" xfId="0" applyFont="1" applyFill="1" applyBorder="1" applyAlignment="1">
      <alignment horizontal="center"/>
    </xf>
    <xf numFmtId="0" fontId="13" fillId="2" borderId="14" xfId="144" applyFont="1" applyFill="1" applyBorder="1" applyAlignment="1">
      <alignment horizontal="center"/>
    </xf>
    <xf numFmtId="166" fontId="13" fillId="2" borderId="14" xfId="16" applyNumberFormat="1" applyFont="1" applyFill="1" applyBorder="1" applyAlignment="1">
      <alignment horizontal="center" wrapText="1"/>
    </xf>
    <xf numFmtId="166" fontId="13" fillId="2" borderId="14" xfId="144" applyNumberFormat="1" applyFont="1" applyFill="1" applyBorder="1" applyAlignment="1">
      <alignment horizontal="center" wrapText="1"/>
    </xf>
    <xf numFmtId="166" fontId="13" fillId="2" borderId="14" xfId="144" applyNumberFormat="1" applyFont="1" applyFill="1" applyBorder="1" applyAlignment="1">
      <alignment horizontal="center"/>
    </xf>
    <xf numFmtId="0" fontId="12" fillId="2" borderId="0" xfId="0" applyFont="1" applyFill="1" applyAlignment="1">
      <alignment horizontal="left"/>
    </xf>
    <xf numFmtId="0" fontId="12" fillId="2" borderId="13" xfId="0" applyFont="1" applyFill="1" applyBorder="1" applyAlignment="1">
      <alignment horizontal="left"/>
    </xf>
    <xf numFmtId="0" fontId="13" fillId="2" borderId="12" xfId="0" applyFont="1" applyFill="1" applyBorder="1" applyAlignment="1">
      <alignment horizontal="left"/>
    </xf>
    <xf numFmtId="0" fontId="15" fillId="2" borderId="0" xfId="0" applyFont="1" applyFill="1" applyAlignment="1">
      <alignment horizontal="left"/>
    </xf>
    <xf numFmtId="166" fontId="13" fillId="2" borderId="14" xfId="0" applyNumberFormat="1" applyFont="1" applyFill="1" applyBorder="1" applyAlignment="1">
      <alignment horizontal="center" wrapText="1"/>
    </xf>
    <xf numFmtId="0" fontId="13" fillId="2" borderId="14" xfId="0" applyFont="1" applyFill="1" applyBorder="1" applyAlignment="1">
      <alignment horizontal="center" wrapText="1"/>
    </xf>
    <xf numFmtId="172" fontId="35" fillId="2" borderId="14" xfId="149" applyNumberFormat="1" applyFont="1" applyFill="1" applyBorder="1" applyAlignment="1">
      <alignment horizontal="center"/>
    </xf>
    <xf numFmtId="169" fontId="13" fillId="2" borderId="14" xfId="178" applyNumberFormat="1" applyFont="1" applyFill="1" applyBorder="1" applyAlignment="1">
      <alignment horizontal="center"/>
    </xf>
    <xf numFmtId="49" fontId="13" fillId="2" borderId="14" xfId="178" applyNumberFormat="1" applyFont="1" applyFill="1" applyBorder="1" applyAlignment="1">
      <alignment horizontal="center" wrapText="1"/>
    </xf>
    <xf numFmtId="169" fontId="12" fillId="30" borderId="0" xfId="149" applyNumberFormat="1" applyFont="1" applyFill="1" applyAlignment="1">
      <alignment horizontal="right"/>
    </xf>
    <xf numFmtId="169" fontId="13" fillId="30" borderId="0" xfId="149" applyNumberFormat="1" applyFont="1" applyFill="1" applyAlignment="1">
      <alignment horizontal="right"/>
    </xf>
    <xf numFmtId="168" fontId="13" fillId="2" borderId="14" xfId="149" quotePrefix="1" applyNumberFormat="1" applyFont="1" applyFill="1" applyBorder="1" applyAlignment="1">
      <alignment horizontal="center"/>
    </xf>
    <xf numFmtId="197" fontId="17" fillId="2" borderId="13" xfId="1" applyNumberFormat="1" applyFont="1" applyFill="1" applyBorder="1"/>
    <xf numFmtId="197" fontId="17" fillId="2" borderId="0" xfId="1" applyNumberFormat="1" applyFont="1" applyFill="1"/>
    <xf numFmtId="197" fontId="18" fillId="2" borderId="0" xfId="1" applyNumberFormat="1" applyFont="1" applyFill="1"/>
    <xf numFmtId="197" fontId="18" fillId="2" borderId="12" xfId="1" applyNumberFormat="1" applyFont="1" applyFill="1" applyBorder="1"/>
    <xf numFmtId="0" fontId="0" fillId="2" borderId="0" xfId="0" applyFont="1" applyFill="1"/>
    <xf numFmtId="172" fontId="18" fillId="2" borderId="12" xfId="0" applyNumberFormat="1" applyFont="1" applyFill="1" applyBorder="1" applyAlignment="1">
      <alignment horizontal="right"/>
    </xf>
    <xf numFmtId="2" fontId="18" fillId="2" borderId="0" xfId="0" applyNumberFormat="1" applyFont="1" applyFill="1" applyAlignment="1">
      <alignment horizontal="right"/>
    </xf>
    <xf numFmtId="2" fontId="18" fillId="2" borderId="0" xfId="0" quotePrefix="1" applyNumberFormat="1" applyFont="1" applyFill="1" applyAlignment="1">
      <alignment horizontal="right"/>
    </xf>
    <xf numFmtId="2" fontId="17" fillId="2" borderId="0" xfId="0" applyNumberFormat="1" applyFont="1" applyFill="1" applyAlignment="1">
      <alignment horizontal="right"/>
    </xf>
    <xf numFmtId="4" fontId="18" fillId="2" borderId="0" xfId="0" applyNumberFormat="1" applyFont="1" applyFill="1"/>
  </cellXfs>
  <cellStyles count="181">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19" xfId="154" xr:uid="{EE3958CC-2284-4F4A-9ABA-619E63F8F774}"/>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17" xfId="155" xr:uid="{92056091-4F09-42F4-8104-2AC50F4A8982}"/>
    <cellStyle name="Comma 2 2 18" xfId="159" xr:uid="{A051DF29-7C42-49B6-80D7-3693C9F293EB}"/>
    <cellStyle name="Comma 2 2 19" xfId="163" xr:uid="{0EB32C52-E797-4008-8FA4-46DD102B3012}"/>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15" xfId="156" xr:uid="{E365DA73-C70E-42A0-B85B-BA9CFD6A4174}"/>
    <cellStyle name="Comma 2 2 2 16" xfId="160" xr:uid="{FEE30E99-01DF-4968-8682-AB0EDF47E21C}"/>
    <cellStyle name="Comma 2 2 2 17" xfId="164" xr:uid="{21A308D2-E988-4B4E-8E33-86EBC06E206C}"/>
    <cellStyle name="Comma 2 2 2 18" xfId="168" xr:uid="{2055A725-915A-4D0F-9FF8-A515E2777DCB}"/>
    <cellStyle name="Comma 2 2 2 19" xfId="172" xr:uid="{F19E39C5-DF9C-417B-8190-0D4B43E41DF8}"/>
    <cellStyle name="Comma 2 2 2 2" xfId="97" xr:uid="{58AA6957-9FE2-4ADB-AA1B-9C7993D56D39}"/>
    <cellStyle name="Comma 2 2 2 20" xfId="176" xr:uid="{76FEEDB6-E1BD-4763-AF22-E17FBE90C13B}"/>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20" xfId="167" xr:uid="{69254228-1B09-42F7-B1CC-B095B5E8083B}"/>
    <cellStyle name="Comma 2 2 21" xfId="171" xr:uid="{D5B70298-EF43-410C-AFE0-DDB12157B2A9}"/>
    <cellStyle name="Comma 2 2 22" xfId="175" xr:uid="{9E5724E2-020F-421D-BCD0-3E081AEA7D72}"/>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20" xfId="158" xr:uid="{81FD90E1-070E-4878-8223-2F1D015FAC05}"/>
    <cellStyle name="Comma 2 21" xfId="162" xr:uid="{3D0CC2DE-466B-4855-8482-716BE9B78662}"/>
    <cellStyle name="Comma 2 22" xfId="166" xr:uid="{F780D177-7D76-46DC-8ED3-BE70D06C9ABA}"/>
    <cellStyle name="Comma 2 23" xfId="170" xr:uid="{B49E07C4-01E2-41C3-99AE-88F23F2951A8}"/>
    <cellStyle name="Comma 2 24" xfId="174" xr:uid="{F5ED7196-76CD-41EB-82F3-4577DDA6BB9A}"/>
    <cellStyle name="Comma 2 25" xfId="179" xr:uid="{DC67368B-0246-496D-8197-BC74D127A952}"/>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15" xfId="157" xr:uid="{69E509D3-6315-4A95-B199-4871561AE88C}"/>
    <cellStyle name="Comma 2 3 16" xfId="161" xr:uid="{9F3D68F8-3FFC-4855-A95B-4B04977B4398}"/>
    <cellStyle name="Comma 2 3 17" xfId="165" xr:uid="{33B30598-4ADE-4473-91A7-CB14FEAF47BD}"/>
    <cellStyle name="Comma 2 3 18" xfId="169" xr:uid="{BCD3D4AC-D3B2-4A56-8410-4FAD3FD67853}"/>
    <cellStyle name="Comma 2 3 19" xfId="173" xr:uid="{60A789B8-CF37-4FAF-8325-073BB884CD29}"/>
    <cellStyle name="Comma 2 3 2" xfId="98" xr:uid="{A167CD44-2233-44FA-92B4-8021D189CDF4}"/>
    <cellStyle name="Comma 2 3 20" xfId="177" xr:uid="{D47DAFA1-0F39-4E38-8D8C-05C9A1AFF272}"/>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 8" xfId="178" xr:uid="{4CB52E75-E5DF-4902-8EB3-7CEE5057F92A}"/>
    <cellStyle name="Normal_4-6" xfId="8" xr:uid="{3C326560-8965-4170-B112-B01CBFF777F5}"/>
    <cellStyle name="Normal_6-3" xfId="15" xr:uid="{34D66698-4F07-405D-9857-CB5116D67704}"/>
    <cellStyle name="Normal_6-4" xfId="16" xr:uid="{731F9166-6957-46D9-BBC5-3299E876E40D}"/>
    <cellStyle name="Normal_6.1, FORECAST 2009" xfId="11" xr:uid="{FA43518F-C6F6-4834-B13B-EF5C9AA8DB5B}"/>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Percent 2" xfId="180" xr:uid="{65375DA2-92C8-46F7-8FDB-58F951A2ED86}"/>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1" defaultTableStyle="TableStyleMedium2" defaultPivotStyle="PivotStyleLight16">
    <tableStyle name="Invisible" pivot="0" table="0" count="0" xr9:uid="{5173FDA5-2C03-4715-A646-1698CC84BD0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jpg"/><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44660</xdr:colOff>
      <xdr:row>70</xdr:row>
      <xdr:rowOff>63498</xdr:rowOff>
    </xdr:to>
    <xdr:pic>
      <xdr:nvPicPr>
        <xdr:cNvPr id="2" name="Picture 1">
          <a:extLst>
            <a:ext uri="{FF2B5EF4-FFF2-40B4-BE49-F238E27FC236}">
              <a16:creationId xmlns:a16="http://schemas.microsoft.com/office/drawing/2014/main" id="{47E4A34D-E2A0-4465-8717-59E14C76E2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472380" cy="127050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437113</xdr:colOff>
      <xdr:row>68</xdr:row>
      <xdr:rowOff>48526</xdr:rowOff>
    </xdr:to>
    <xdr:pic>
      <xdr:nvPicPr>
        <xdr:cNvPr id="3" name="Picture 2">
          <a:extLst>
            <a:ext uri="{FF2B5EF4-FFF2-40B4-BE49-F238E27FC236}">
              <a16:creationId xmlns:a16="http://schemas.microsoft.com/office/drawing/2014/main" id="{5F37AF33-1823-2E49-A9B1-15E378FB0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9187413" cy="13002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25400</xdr:colOff>
      <xdr:row>68</xdr:row>
      <xdr:rowOff>166822</xdr:rowOff>
    </xdr:to>
    <xdr:pic>
      <xdr:nvPicPr>
        <xdr:cNvPr id="2" name="Picture 1">
          <a:extLst>
            <a:ext uri="{FF2B5EF4-FFF2-40B4-BE49-F238E27FC236}">
              <a16:creationId xmlns:a16="http://schemas.microsoft.com/office/drawing/2014/main" id="{6E53A3B1-480F-45D5-ACD5-B6EB10704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8453120" cy="12602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12700</xdr:colOff>
      <xdr:row>68</xdr:row>
      <xdr:rowOff>148848</xdr:rowOff>
    </xdr:to>
    <xdr:pic>
      <xdr:nvPicPr>
        <xdr:cNvPr id="2" name="Picture 1">
          <a:extLst>
            <a:ext uri="{FF2B5EF4-FFF2-40B4-BE49-F238E27FC236}">
              <a16:creationId xmlns:a16="http://schemas.microsoft.com/office/drawing/2014/main" id="{E56A00EB-CA54-4DAA-90EF-A8B855BDF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9149080" cy="12584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12700</xdr:colOff>
      <xdr:row>62</xdr:row>
      <xdr:rowOff>170181</xdr:rowOff>
    </xdr:to>
    <xdr:pic>
      <xdr:nvPicPr>
        <xdr:cNvPr id="5" name="Picture 4">
          <a:extLst>
            <a:ext uri="{FF2B5EF4-FFF2-40B4-BE49-F238E27FC236}">
              <a16:creationId xmlns:a16="http://schemas.microsoft.com/office/drawing/2014/main" id="{EAF77E94-847A-44C2-A901-396A0A56C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5142" b="5142"/>
        <a:stretch/>
      </xdr:blipFill>
      <xdr:spPr bwMode="auto">
        <a:xfrm>
          <a:off x="0" y="0"/>
          <a:ext cx="9436100" cy="11981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59</xdr:row>
      <xdr:rowOff>165100</xdr:rowOff>
    </xdr:from>
    <xdr:to>
      <xdr:col>14</xdr:col>
      <xdr:colOff>12700</xdr:colOff>
      <xdr:row>121</xdr:row>
      <xdr:rowOff>0</xdr:rowOff>
    </xdr:to>
    <xdr:pic>
      <xdr:nvPicPr>
        <xdr:cNvPr id="7" name="Picture 6">
          <a:extLst>
            <a:ext uri="{FF2B5EF4-FFF2-40B4-BE49-F238E27FC236}">
              <a16:creationId xmlns:a16="http://schemas.microsoft.com/office/drawing/2014/main" id="{0F08F18A-8475-4443-B86C-45D0B80A11C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891" b="9786"/>
        <a:stretch>
          <a:fillRect/>
        </a:stretch>
      </xdr:blipFill>
      <xdr:spPr bwMode="auto">
        <a:xfrm>
          <a:off x="12700" y="11404600"/>
          <a:ext cx="9423400" cy="1164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120</xdr:row>
      <xdr:rowOff>139700</xdr:rowOff>
    </xdr:from>
    <xdr:to>
      <xdr:col>14</xdr:col>
      <xdr:colOff>62834</xdr:colOff>
      <xdr:row>185</xdr:row>
      <xdr:rowOff>188336</xdr:rowOff>
    </xdr:to>
    <xdr:pic>
      <xdr:nvPicPr>
        <xdr:cNvPr id="2" name="Picture 1">
          <a:extLst>
            <a:ext uri="{FF2B5EF4-FFF2-40B4-BE49-F238E27FC236}">
              <a16:creationId xmlns:a16="http://schemas.microsoft.com/office/drawing/2014/main" id="{3AA8D060-5CA0-5B42-9FA3-F2C52733615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8" t="2284" r="-268" b="5121"/>
        <a:stretch>
          <a:fillRect/>
        </a:stretch>
      </xdr:blipFill>
      <xdr:spPr bwMode="auto">
        <a:xfrm>
          <a:off x="0" y="22999700"/>
          <a:ext cx="9486234" cy="12431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533400</xdr:colOff>
      <xdr:row>61</xdr:row>
      <xdr:rowOff>101600</xdr:rowOff>
    </xdr:to>
    <xdr:pic>
      <xdr:nvPicPr>
        <xdr:cNvPr id="3" name="Picture 2">
          <a:extLst>
            <a:ext uri="{FF2B5EF4-FFF2-40B4-BE49-F238E27FC236}">
              <a16:creationId xmlns:a16="http://schemas.microsoft.com/office/drawing/2014/main" id="{0CAE6677-E1A6-6447-BFBF-FA782E5A5FD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0782"/>
        <a:stretch>
          <a:fillRect/>
        </a:stretch>
      </xdr:blipFill>
      <xdr:spPr bwMode="auto">
        <a:xfrm>
          <a:off x="0" y="0"/>
          <a:ext cx="9283700" cy="1172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88900</xdr:rowOff>
    </xdr:from>
    <xdr:to>
      <xdr:col>13</xdr:col>
      <xdr:colOff>571612</xdr:colOff>
      <xdr:row>128</xdr:row>
      <xdr:rowOff>23570</xdr:rowOff>
    </xdr:to>
    <xdr:pic>
      <xdr:nvPicPr>
        <xdr:cNvPr id="4" name="Picture 3">
          <a:extLst>
            <a:ext uri="{FF2B5EF4-FFF2-40B4-BE49-F238E27FC236}">
              <a16:creationId xmlns:a16="http://schemas.microsoft.com/office/drawing/2014/main" id="{ED91F324-79E1-C040-9A98-37BF135EF79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62" b="289"/>
        <a:stretch>
          <a:fillRect/>
        </a:stretch>
      </xdr:blipFill>
      <xdr:spPr bwMode="auto">
        <a:xfrm>
          <a:off x="0" y="11709400"/>
          <a:ext cx="9321912" cy="1269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opLeftCell="A32" workbookViewId="0">
      <selection activeCell="O19" sqref="O19"/>
    </sheetView>
  </sheetViews>
  <sheetFormatPr baseColWidth="10" defaultColWidth="8.83203125" defaultRowHeight="15"/>
  <cols>
    <col min="15" max="15" width="18.5" customWidth="1"/>
  </cols>
  <sheetData>
    <row r="1" spans="10:41">
      <c r="J1" s="1"/>
      <c r="K1" s="1"/>
      <c r="L1" s="1"/>
      <c r="M1" s="1"/>
      <c r="N1" s="1"/>
      <c r="O1" s="6"/>
      <c r="P1" s="6"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2"/>
  <sheetViews>
    <sheetView topLeftCell="S3" zoomScaleNormal="100" workbookViewId="0"/>
  </sheetViews>
  <sheetFormatPr baseColWidth="10" defaultColWidth="8.83203125" defaultRowHeight="15"/>
  <cols>
    <col min="1" max="1" width="77.83203125" customWidth="1"/>
    <col min="2" max="7" width="15.6640625" customWidth="1"/>
    <col min="8" max="8" width="1.6640625" customWidth="1"/>
    <col min="9" max="12" width="15.6640625" customWidth="1"/>
    <col min="13" max="13" width="2.1640625" customWidth="1"/>
    <col min="14" max="17" width="15.6640625" customWidth="1"/>
    <col min="18" max="18" width="2" customWidth="1"/>
    <col min="19" max="22" width="15.6640625" customWidth="1"/>
    <col min="23" max="23" width="3" customWidth="1"/>
    <col min="24" max="27" width="15.6640625" customWidth="1"/>
    <col min="28" max="28" width="3.5" customWidth="1"/>
    <col min="29" max="32" width="15.6640625" customWidth="1"/>
    <col min="33" max="33" width="3.5" customWidth="1"/>
    <col min="34" max="34" width="15.6640625" customWidth="1"/>
    <col min="35" max="35" width="13" customWidth="1"/>
    <col min="36" max="36" width="11" customWidth="1"/>
    <col min="37" max="37" width="12" customWidth="1"/>
  </cols>
  <sheetData>
    <row r="1" spans="1:37" ht="30" customHeight="1">
      <c r="A1" s="185" t="s">
        <v>131</v>
      </c>
      <c r="B1" s="7"/>
      <c r="C1" s="7"/>
      <c r="D1" s="7"/>
      <c r="E1" s="7"/>
      <c r="F1" s="7"/>
      <c r="G1" s="7"/>
      <c r="H1" s="7"/>
      <c r="I1" s="7"/>
      <c r="J1" s="6" t="s">
        <v>85</v>
      </c>
      <c r="K1" s="7"/>
      <c r="L1" s="7"/>
      <c r="M1" s="7"/>
      <c r="N1" s="7"/>
      <c r="O1" s="7"/>
      <c r="P1" s="7"/>
      <c r="Q1" s="7"/>
      <c r="R1" s="7"/>
      <c r="S1" s="7"/>
      <c r="T1" s="7"/>
      <c r="U1" s="7"/>
      <c r="V1" s="7"/>
      <c r="W1" s="7"/>
      <c r="X1" s="7"/>
      <c r="Y1" s="7"/>
      <c r="Z1" s="7"/>
      <c r="AA1" s="7"/>
      <c r="AB1" s="7"/>
      <c r="AC1" s="7"/>
      <c r="AD1" s="7"/>
      <c r="AE1" s="7"/>
      <c r="AF1" s="7"/>
      <c r="AG1" s="7"/>
      <c r="AH1" s="7"/>
      <c r="AI1" s="7"/>
      <c r="AJ1" s="7"/>
      <c r="AK1" s="7"/>
    </row>
    <row r="2" spans="1:37" ht="30" customHeight="1">
      <c r="A2" s="185" t="s">
        <v>132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184" t="s">
        <v>88</v>
      </c>
      <c r="B3" s="7"/>
      <c r="C3" s="7"/>
      <c r="D3" s="7"/>
      <c r="E3" s="7"/>
      <c r="F3" s="7"/>
      <c r="G3" s="7"/>
      <c r="H3" s="7"/>
      <c r="I3" s="123"/>
      <c r="J3" s="123"/>
      <c r="K3" s="7"/>
      <c r="L3" s="123"/>
      <c r="M3" s="123"/>
      <c r="N3" s="123"/>
      <c r="O3" s="123"/>
      <c r="P3" s="123"/>
      <c r="Q3" s="123"/>
      <c r="R3" s="123"/>
      <c r="S3" s="123"/>
      <c r="T3" s="123"/>
      <c r="U3" s="123"/>
      <c r="V3" s="123"/>
      <c r="W3" s="123"/>
      <c r="X3" s="123"/>
      <c r="Y3" s="123"/>
      <c r="Z3" s="123"/>
      <c r="AA3" s="123"/>
      <c r="AB3" s="123"/>
      <c r="AC3" s="123"/>
      <c r="AD3" s="123"/>
      <c r="AE3" s="123"/>
      <c r="AF3" s="123"/>
      <c r="AG3" s="123"/>
      <c r="AH3" s="123"/>
      <c r="AI3" s="7"/>
      <c r="AJ3" s="7"/>
      <c r="AK3" s="123"/>
    </row>
    <row r="4" spans="1:37" ht="30" customHeight="1">
      <c r="A4" s="870" t="s">
        <v>89</v>
      </c>
      <c r="B4" s="401"/>
      <c r="C4" s="401"/>
      <c r="D4" s="401"/>
      <c r="E4" s="401"/>
      <c r="F4" s="416"/>
      <c r="G4" s="416"/>
      <c r="H4" s="416"/>
      <c r="I4" s="869">
        <v>2020</v>
      </c>
      <c r="J4" s="869"/>
      <c r="K4" s="869"/>
      <c r="L4" s="869"/>
      <c r="M4" s="7"/>
      <c r="N4" s="869">
        <v>2021</v>
      </c>
      <c r="O4" s="869"/>
      <c r="P4" s="869"/>
      <c r="Q4" s="869"/>
      <c r="R4" s="7"/>
      <c r="S4" s="869">
        <v>2022</v>
      </c>
      <c r="T4" s="869"/>
      <c r="U4" s="869"/>
      <c r="V4" s="869"/>
      <c r="W4" s="7"/>
      <c r="X4" s="874">
        <v>2023</v>
      </c>
      <c r="Y4" s="874"/>
      <c r="Z4" s="874"/>
      <c r="AA4" s="874"/>
      <c r="AB4" s="7"/>
      <c r="AC4" s="874">
        <v>2024</v>
      </c>
      <c r="AD4" s="874"/>
      <c r="AE4" s="874"/>
      <c r="AF4" s="874"/>
      <c r="AG4" s="7"/>
      <c r="AH4" s="869">
        <v>2025</v>
      </c>
      <c r="AI4" s="869"/>
      <c r="AJ4" s="869"/>
      <c r="AK4" s="869"/>
    </row>
    <row r="5" spans="1:37" ht="30" customHeight="1">
      <c r="A5" s="871"/>
      <c r="B5" s="405">
        <v>2014</v>
      </c>
      <c r="C5" s="405">
        <v>2015</v>
      </c>
      <c r="D5" s="405">
        <v>2016</v>
      </c>
      <c r="E5" s="405">
        <v>2017</v>
      </c>
      <c r="F5" s="405">
        <v>2018</v>
      </c>
      <c r="G5" s="405">
        <v>2019</v>
      </c>
      <c r="H5" s="407"/>
      <c r="I5" s="406" t="s">
        <v>91</v>
      </c>
      <c r="J5" s="406" t="s">
        <v>92</v>
      </c>
      <c r="K5" s="406" t="s">
        <v>93</v>
      </c>
      <c r="L5" s="406" t="s">
        <v>94</v>
      </c>
      <c r="M5" s="407"/>
      <c r="N5" s="407" t="s">
        <v>91</v>
      </c>
      <c r="O5" s="407" t="s">
        <v>92</v>
      </c>
      <c r="P5" s="407" t="s">
        <v>93</v>
      </c>
      <c r="Q5" s="407" t="s">
        <v>94</v>
      </c>
      <c r="R5" s="123"/>
      <c r="S5" s="406" t="s">
        <v>91</v>
      </c>
      <c r="T5" s="406" t="s">
        <v>92</v>
      </c>
      <c r="U5" s="406" t="s">
        <v>93</v>
      </c>
      <c r="V5" s="406" t="s">
        <v>94</v>
      </c>
      <c r="W5" s="407"/>
      <c r="X5" s="406" t="s">
        <v>91</v>
      </c>
      <c r="Y5" s="406" t="s">
        <v>92</v>
      </c>
      <c r="Z5" s="406" t="s">
        <v>93</v>
      </c>
      <c r="AA5" s="406" t="s">
        <v>94</v>
      </c>
      <c r="AB5" s="123"/>
      <c r="AC5" s="406" t="s">
        <v>91</v>
      </c>
      <c r="AD5" s="406" t="s">
        <v>92</v>
      </c>
      <c r="AE5" s="406" t="s">
        <v>93</v>
      </c>
      <c r="AF5" s="406" t="s">
        <v>94</v>
      </c>
      <c r="AG5" s="123"/>
      <c r="AH5" s="417" t="s">
        <v>91</v>
      </c>
      <c r="AI5" s="417" t="s">
        <v>92</v>
      </c>
      <c r="AJ5" s="417" t="s">
        <v>93</v>
      </c>
      <c r="AK5" s="417" t="s">
        <v>94</v>
      </c>
    </row>
    <row r="6" spans="1:37" ht="30" customHeight="1">
      <c r="A6" s="418" t="s">
        <v>133</v>
      </c>
      <c r="B6" s="9"/>
      <c r="C6" s="9"/>
      <c r="D6" s="9"/>
      <c r="E6" s="9"/>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30" customHeight="1">
      <c r="A7" s="13" t="s">
        <v>134</v>
      </c>
      <c r="B7" s="186">
        <v>2526.7087715026923</v>
      </c>
      <c r="C7" s="186">
        <v>2669.4672465219146</v>
      </c>
      <c r="D7" s="186">
        <v>3248.7189633588214</v>
      </c>
      <c r="E7" s="186">
        <v>3069.6232859447382</v>
      </c>
      <c r="F7" s="186">
        <v>3678.3065868592184</v>
      </c>
      <c r="G7" s="186">
        <v>3748.1238788595583</v>
      </c>
      <c r="H7" s="186"/>
      <c r="I7" s="186">
        <v>899.84166958067249</v>
      </c>
      <c r="J7" s="186">
        <v>1009.4740403538678</v>
      </c>
      <c r="K7" s="186">
        <v>1010.865675485103</v>
      </c>
      <c r="L7" s="186">
        <v>864.18977715362075</v>
      </c>
      <c r="M7" s="186"/>
      <c r="N7" s="186">
        <v>916.41513533131047</v>
      </c>
      <c r="O7" s="186">
        <v>924.27279716340229</v>
      </c>
      <c r="P7" s="186">
        <v>937.61129034355679</v>
      </c>
      <c r="Q7" s="186">
        <v>939.9728166082358</v>
      </c>
      <c r="R7" s="186"/>
      <c r="S7" s="186">
        <v>984.16584557575868</v>
      </c>
      <c r="T7" s="186">
        <v>1007.0639685557159</v>
      </c>
      <c r="U7" s="186">
        <v>952.12288011389228</v>
      </c>
      <c r="V7" s="186">
        <v>1027.4239424452387</v>
      </c>
      <c r="W7" s="186"/>
      <c r="X7" s="186">
        <v>1020.1492282606559</v>
      </c>
      <c r="Y7" s="186">
        <v>1109.5478837777528</v>
      </c>
      <c r="Z7" s="186">
        <v>1177.4527260557795</v>
      </c>
      <c r="AA7" s="186">
        <v>1118.1026935042328</v>
      </c>
      <c r="AB7" s="186"/>
      <c r="AC7" s="186">
        <v>1132.4529803305491</v>
      </c>
      <c r="AD7" s="186">
        <v>1164.9122408030285</v>
      </c>
      <c r="AE7" s="186">
        <v>1203.8542245131373</v>
      </c>
      <c r="AF7" s="186">
        <v>1108.1170483540741</v>
      </c>
      <c r="AG7" s="186"/>
      <c r="AH7" s="186">
        <v>1041.6825983093363</v>
      </c>
      <c r="AI7" s="186">
        <v>1172.4804962011124</v>
      </c>
      <c r="AJ7" s="186">
        <v>1266.7773001031587</v>
      </c>
      <c r="AK7" s="186">
        <v>1311.8468070111217</v>
      </c>
    </row>
    <row r="8" spans="1:37" ht="30" customHeight="1">
      <c r="A8" s="13" t="s">
        <v>135</v>
      </c>
      <c r="B8" s="186">
        <v>32302.960896442484</v>
      </c>
      <c r="C8" s="186">
        <v>25169.084839131297</v>
      </c>
      <c r="D8" s="186">
        <v>37639.240754731574</v>
      </c>
      <c r="E8" s="186">
        <v>31367.627499726972</v>
      </c>
      <c r="F8" s="186">
        <v>27793.203692965573</v>
      </c>
      <c r="G8" s="186">
        <v>24484.397284776911</v>
      </c>
      <c r="H8" s="186"/>
      <c r="I8" s="186">
        <v>5604.493854356554</v>
      </c>
      <c r="J8" s="186">
        <v>2178.4496156700138</v>
      </c>
      <c r="K8" s="186">
        <v>3198.3346019744895</v>
      </c>
      <c r="L8" s="186">
        <v>4610.223794608738</v>
      </c>
      <c r="M8" s="186"/>
      <c r="N8" s="186">
        <v>5858.6025450819288</v>
      </c>
      <c r="O8" s="186">
        <v>8365.2244621385744</v>
      </c>
      <c r="P8" s="186">
        <v>9135.6899326234852</v>
      </c>
      <c r="Q8" s="186">
        <v>9452.2966857311894</v>
      </c>
      <c r="R8" s="186"/>
      <c r="S8" s="186">
        <v>11353.070512792629</v>
      </c>
      <c r="T8" s="186">
        <v>15622.53870704216</v>
      </c>
      <c r="U8" s="186">
        <v>11543.423991545538</v>
      </c>
      <c r="V8" s="186">
        <v>12615.15845435894</v>
      </c>
      <c r="W8" s="186"/>
      <c r="X8" s="186">
        <v>12847.436688116137</v>
      </c>
      <c r="Y8" s="186">
        <v>14926.924048423392</v>
      </c>
      <c r="Z8" s="186">
        <v>8957.1259459048124</v>
      </c>
      <c r="AA8" s="186">
        <v>5937.4438036083429</v>
      </c>
      <c r="AB8" s="186"/>
      <c r="AC8" s="186">
        <v>7497.1832215924314</v>
      </c>
      <c r="AD8" s="186">
        <v>8911.7519980103443</v>
      </c>
      <c r="AE8" s="186">
        <v>5727.5403281595118</v>
      </c>
      <c r="AF8" s="186">
        <v>4341.8853748437959</v>
      </c>
      <c r="AG8" s="186"/>
      <c r="AH8" s="186">
        <v>5660.9204443947665</v>
      </c>
      <c r="AI8" s="186">
        <v>7859.7997875728161</v>
      </c>
      <c r="AJ8" s="186">
        <v>5872.6574323473087</v>
      </c>
      <c r="AK8" s="186">
        <v>4594.1197896781541</v>
      </c>
    </row>
    <row r="9" spans="1:37" ht="30" customHeight="1">
      <c r="A9" s="13" t="s">
        <v>136</v>
      </c>
      <c r="B9" s="186">
        <v>10898.887836345892</v>
      </c>
      <c r="C9" s="186">
        <v>9925.3999481424235</v>
      </c>
      <c r="D9" s="186">
        <v>10692.504813757161</v>
      </c>
      <c r="E9" s="186">
        <v>10288.111580525396</v>
      </c>
      <c r="F9" s="13">
        <v>10679.70180048996</v>
      </c>
      <c r="G9" s="13">
        <v>10960.273632599103</v>
      </c>
      <c r="H9" s="13"/>
      <c r="I9" s="13">
        <v>2675.8312603500244</v>
      </c>
      <c r="J9" s="13">
        <v>1953.230418228336</v>
      </c>
      <c r="K9" s="13">
        <v>2513.5631158465012</v>
      </c>
      <c r="L9" s="13">
        <v>2556.3242158475628</v>
      </c>
      <c r="M9" s="13"/>
      <c r="N9" s="13">
        <v>2601.576609854606</v>
      </c>
      <c r="O9" s="13">
        <v>2652.8697032218988</v>
      </c>
      <c r="P9" s="13">
        <v>2747.5185416527693</v>
      </c>
      <c r="Q9" s="13">
        <v>2865.7078529287865</v>
      </c>
      <c r="R9" s="13"/>
      <c r="S9" s="13">
        <v>3175.8885960376883</v>
      </c>
      <c r="T9" s="13">
        <v>3337.0187809542076</v>
      </c>
      <c r="U9" s="13">
        <v>3464.5971894038753</v>
      </c>
      <c r="V9" s="13">
        <v>3557.8185848489411</v>
      </c>
      <c r="W9" s="13"/>
      <c r="X9" s="13">
        <v>3620.7538588340531</v>
      </c>
      <c r="Y9" s="13">
        <v>3755.0922271690911</v>
      </c>
      <c r="Z9" s="13">
        <v>3774.5608509306503</v>
      </c>
      <c r="AA9" s="13">
        <v>3693.5090347771093</v>
      </c>
      <c r="AB9" s="13"/>
      <c r="AC9" s="13">
        <v>3522.2369857748267</v>
      </c>
      <c r="AD9" s="13">
        <v>3727.1500511911113</v>
      </c>
      <c r="AE9" s="13">
        <v>3705.3091725977379</v>
      </c>
      <c r="AF9" s="13">
        <v>3641.3617017154029</v>
      </c>
      <c r="AG9" s="13"/>
      <c r="AH9" s="13">
        <v>3638.3398266679997</v>
      </c>
      <c r="AI9" s="13">
        <v>3843.107396987391</v>
      </c>
      <c r="AJ9" s="13">
        <v>3879.0499022016265</v>
      </c>
      <c r="AK9" s="13">
        <v>3953.4161440381545</v>
      </c>
    </row>
    <row r="10" spans="1:37" ht="30" customHeight="1">
      <c r="A10" s="13" t="s">
        <v>137</v>
      </c>
      <c r="B10" s="186">
        <v>1544.1205666485043</v>
      </c>
      <c r="C10" s="186">
        <v>1916.3629487522933</v>
      </c>
      <c r="D10" s="186">
        <v>1966.1401666428972</v>
      </c>
      <c r="E10" s="186">
        <v>2754.8991503813281</v>
      </c>
      <c r="F10" s="195">
        <v>2912.4837985807226</v>
      </c>
      <c r="G10" s="195">
        <v>1641.8351646492058</v>
      </c>
      <c r="H10" s="195"/>
      <c r="I10" s="195">
        <v>312.06726140097305</v>
      </c>
      <c r="J10" s="195">
        <v>464.50352326168684</v>
      </c>
      <c r="K10" s="195">
        <v>678.91631651234161</v>
      </c>
      <c r="L10" s="195">
        <v>628.26940036108567</v>
      </c>
      <c r="M10" s="195"/>
      <c r="N10" s="195">
        <v>644.40734593882667</v>
      </c>
      <c r="O10" s="195">
        <v>438.80426923832658</v>
      </c>
      <c r="P10" s="195">
        <v>664.78494326110626</v>
      </c>
      <c r="Q10" s="195">
        <v>531.95359075487227</v>
      </c>
      <c r="R10" s="195"/>
      <c r="S10" s="195">
        <v>543.97477766605925</v>
      </c>
      <c r="T10" s="195">
        <v>845.45542237693826</v>
      </c>
      <c r="U10" s="195">
        <v>795.88561369235754</v>
      </c>
      <c r="V10" s="195">
        <v>862.66041527065227</v>
      </c>
      <c r="W10" s="195"/>
      <c r="X10" s="195">
        <v>852.23568315639545</v>
      </c>
      <c r="Y10" s="195">
        <v>699.1644455190999</v>
      </c>
      <c r="Z10" s="195">
        <v>910.31161663794364</v>
      </c>
      <c r="AA10" s="195">
        <v>864.36803598422171</v>
      </c>
      <c r="AB10" s="195"/>
      <c r="AC10" s="195">
        <v>882.85505349180733</v>
      </c>
      <c r="AD10" s="195">
        <v>850.53538712147815</v>
      </c>
      <c r="AE10" s="195">
        <v>918.35225954130863</v>
      </c>
      <c r="AF10" s="195">
        <v>931.96530338184675</v>
      </c>
      <c r="AG10" s="195"/>
      <c r="AH10" s="195">
        <v>680.68521965859441</v>
      </c>
      <c r="AI10" s="195">
        <v>695.44299138904057</v>
      </c>
      <c r="AJ10" s="195">
        <v>1048.8149949854683</v>
      </c>
      <c r="AK10" s="195">
        <v>1083.4625512594778</v>
      </c>
    </row>
    <row r="11" spans="1:37" ht="30" customHeight="1">
      <c r="A11" s="13" t="s">
        <v>138</v>
      </c>
      <c r="B11" s="186">
        <v>981.41907794344149</v>
      </c>
      <c r="C11" s="186">
        <v>1243.4467616744191</v>
      </c>
      <c r="D11" s="186">
        <v>1144.6501523091549</v>
      </c>
      <c r="E11" s="186">
        <v>1835.7569180915032</v>
      </c>
      <c r="F11" s="13">
        <v>1823.5752057791271</v>
      </c>
      <c r="G11" s="13">
        <v>635.61661280868373</v>
      </c>
      <c r="H11" s="13"/>
      <c r="I11" s="13">
        <v>106.23583958064262</v>
      </c>
      <c r="J11" s="13">
        <v>306.87975814085905</v>
      </c>
      <c r="K11" s="13">
        <v>528.4123109093623</v>
      </c>
      <c r="L11" s="13">
        <v>412.21072286515755</v>
      </c>
      <c r="M11" s="13"/>
      <c r="N11" s="13">
        <v>386.41171418383465</v>
      </c>
      <c r="O11" s="13">
        <v>206.90864281356141</v>
      </c>
      <c r="P11" s="13">
        <v>413.8898475044125</v>
      </c>
      <c r="Q11" s="13">
        <v>217.8969175905313</v>
      </c>
      <c r="R11" s="13"/>
      <c r="S11" s="13">
        <v>214.24566586942319</v>
      </c>
      <c r="T11" s="13">
        <v>544.83368095113883</v>
      </c>
      <c r="U11" s="13">
        <v>515.09618749285198</v>
      </c>
      <c r="V11" s="13">
        <v>624.08052665604157</v>
      </c>
      <c r="W11" s="13"/>
      <c r="X11" s="13">
        <v>564.84740753846631</v>
      </c>
      <c r="Y11" s="13">
        <v>402.27601987454193</v>
      </c>
      <c r="Z11" s="13">
        <v>575.49314099116214</v>
      </c>
      <c r="AA11" s="13">
        <v>504.88608073676721</v>
      </c>
      <c r="AB11" s="13"/>
      <c r="AC11" s="13">
        <v>518.49339988236397</v>
      </c>
      <c r="AD11" s="13">
        <v>482.08559132470134</v>
      </c>
      <c r="AE11" s="13">
        <v>548.23986065883742</v>
      </c>
      <c r="AF11" s="13">
        <v>544.34683532163115</v>
      </c>
      <c r="AG11" s="13"/>
      <c r="AH11" s="13">
        <v>350.34464269461341</v>
      </c>
      <c r="AI11" s="13">
        <v>331.42300157942384</v>
      </c>
      <c r="AJ11" s="13">
        <v>617.57191794827759</v>
      </c>
      <c r="AK11" s="13">
        <v>661.62109021226956</v>
      </c>
    </row>
    <row r="12" spans="1:37" ht="30" customHeight="1">
      <c r="A12" s="13" t="s">
        <v>139</v>
      </c>
      <c r="B12" s="186">
        <v>562.70148870506284</v>
      </c>
      <c r="C12" s="186">
        <v>672.91618707787427</v>
      </c>
      <c r="D12" s="186">
        <v>821.49001433374235</v>
      </c>
      <c r="E12" s="186">
        <v>919.14223228982507</v>
      </c>
      <c r="F12" s="13">
        <v>1088.9085928015954</v>
      </c>
      <c r="G12" s="13">
        <v>1006.218551840522</v>
      </c>
      <c r="H12" s="13"/>
      <c r="I12" s="13">
        <v>205.83142182033043</v>
      </c>
      <c r="J12" s="13">
        <v>157.62376512082778</v>
      </c>
      <c r="K12" s="13">
        <v>150.50400560297925</v>
      </c>
      <c r="L12" s="13">
        <v>216.05867749592807</v>
      </c>
      <c r="M12" s="13"/>
      <c r="N12" s="13">
        <v>257.99563175499208</v>
      </c>
      <c r="O12" s="13">
        <v>231.8956264247652</v>
      </c>
      <c r="P12" s="13">
        <v>250.89509575669371</v>
      </c>
      <c r="Q12" s="13">
        <v>314.05667316434102</v>
      </c>
      <c r="R12" s="13"/>
      <c r="S12" s="13">
        <v>329.729111796636</v>
      </c>
      <c r="T12" s="13">
        <v>300.62174142579937</v>
      </c>
      <c r="U12" s="13">
        <v>280.78942619950556</v>
      </c>
      <c r="V12" s="13">
        <v>238.57988861461075</v>
      </c>
      <c r="W12" s="13"/>
      <c r="X12" s="13">
        <v>287.3882756179292</v>
      </c>
      <c r="Y12" s="13">
        <v>296.88842564455797</v>
      </c>
      <c r="Z12" s="13">
        <v>334.81847564678145</v>
      </c>
      <c r="AA12" s="13">
        <v>359.48195524745444</v>
      </c>
      <c r="AB12" s="13"/>
      <c r="AC12" s="13">
        <v>364.36165360944335</v>
      </c>
      <c r="AD12" s="13">
        <v>368.44979579677681</v>
      </c>
      <c r="AE12" s="13">
        <v>370.11239888247121</v>
      </c>
      <c r="AF12" s="13">
        <v>387.6184680602156</v>
      </c>
      <c r="AG12" s="13"/>
      <c r="AH12" s="13">
        <v>330.34057696398094</v>
      </c>
      <c r="AI12" s="13">
        <v>364.01998980961667</v>
      </c>
      <c r="AJ12" s="13">
        <v>431.24307703719063</v>
      </c>
      <c r="AK12" s="13">
        <v>421.84146104720821</v>
      </c>
    </row>
    <row r="13" spans="1:37" ht="30" customHeight="1">
      <c r="A13" s="13" t="s">
        <v>140</v>
      </c>
      <c r="B13" s="186">
        <v>13266.883231361744</v>
      </c>
      <c r="C13" s="186">
        <v>14444.272524982262</v>
      </c>
      <c r="D13" s="186">
        <v>16036.908058532814</v>
      </c>
      <c r="E13" s="186">
        <v>17416.98584172994</v>
      </c>
      <c r="F13" s="13">
        <v>19071.617347262505</v>
      </c>
      <c r="G13" s="13">
        <v>20386.861619479576</v>
      </c>
      <c r="H13" s="13"/>
      <c r="I13" s="13">
        <v>5244.1962596323774</v>
      </c>
      <c r="J13" s="13">
        <v>3370.9956558075332</v>
      </c>
      <c r="K13" s="13">
        <v>4706.8305187440455</v>
      </c>
      <c r="L13" s="13">
        <v>5047.8186260802886</v>
      </c>
      <c r="M13" s="13"/>
      <c r="N13" s="13">
        <v>5411.2615671580706</v>
      </c>
      <c r="O13" s="13">
        <v>5616.8895067100766</v>
      </c>
      <c r="P13" s="13">
        <v>5762.9286338845395</v>
      </c>
      <c r="Q13" s="13">
        <v>5935.8164929010763</v>
      </c>
      <c r="R13" s="13"/>
      <c r="S13" s="13">
        <v>6410.6818123331623</v>
      </c>
      <c r="T13" s="13">
        <v>6506.8420395181602</v>
      </c>
      <c r="U13" s="13">
        <v>6623.9651962294874</v>
      </c>
      <c r="V13" s="13">
        <v>6888.9238040786659</v>
      </c>
      <c r="W13" s="13"/>
      <c r="X13" s="13">
        <v>7116.2582896132626</v>
      </c>
      <c r="Y13" s="13">
        <v>7130.4908061924889</v>
      </c>
      <c r="Z13" s="13">
        <v>7344.4055303782625</v>
      </c>
      <c r="AA13" s="13">
        <v>7491.2936409858285</v>
      </c>
      <c r="AB13" s="13"/>
      <c r="AC13" s="13">
        <v>7641.1195138055464</v>
      </c>
      <c r="AD13" s="13">
        <v>7855.0708601921015</v>
      </c>
      <c r="AE13" s="13">
        <v>7925.7664979338297</v>
      </c>
      <c r="AF13" s="13">
        <v>7989.1726299172988</v>
      </c>
      <c r="AG13" s="13"/>
      <c r="AH13" s="13">
        <v>8013.1401478070529</v>
      </c>
      <c r="AI13" s="13">
        <v>8005.1270076592446</v>
      </c>
      <c r="AJ13" s="13">
        <v>7989.1167536439261</v>
      </c>
      <c r="AK13" s="13">
        <v>8212.8120227459549</v>
      </c>
    </row>
    <row r="14" spans="1:37" ht="30" customHeight="1">
      <c r="A14" s="13" t="s">
        <v>141</v>
      </c>
      <c r="B14" s="186">
        <v>10408.613790039257</v>
      </c>
      <c r="C14" s="186">
        <v>10402.234380542002</v>
      </c>
      <c r="D14" s="186">
        <v>13204.353232972844</v>
      </c>
      <c r="E14" s="186">
        <v>15275.096284134852</v>
      </c>
      <c r="F14" s="13">
        <v>16444.1531706682</v>
      </c>
      <c r="G14" s="13">
        <v>17900.183977586195</v>
      </c>
      <c r="H14" s="13"/>
      <c r="I14" s="13">
        <v>4784.046974898878</v>
      </c>
      <c r="J14" s="13">
        <v>3931.287831692186</v>
      </c>
      <c r="K14" s="13">
        <v>4759.850411265089</v>
      </c>
      <c r="L14" s="13">
        <v>5049.0309627807192</v>
      </c>
      <c r="M14" s="13"/>
      <c r="N14" s="13">
        <v>5432.7573159520543</v>
      </c>
      <c r="O14" s="13">
        <v>5731.5589683294165</v>
      </c>
      <c r="P14" s="13">
        <v>5479.3703737229225</v>
      </c>
      <c r="Q14" s="13">
        <v>5671.1483368032259</v>
      </c>
      <c r="R14" s="13"/>
      <c r="S14" s="13">
        <v>6096.4844620634667</v>
      </c>
      <c r="T14" s="13">
        <v>6535.4313433320367</v>
      </c>
      <c r="U14" s="13">
        <v>6744.5651463186623</v>
      </c>
      <c r="V14" s="13">
        <v>6946.902100708222</v>
      </c>
      <c r="W14" s="13"/>
      <c r="X14" s="13">
        <v>7405.3976393549656</v>
      </c>
      <c r="Y14" s="13">
        <v>7560.9109897814196</v>
      </c>
      <c r="Z14" s="13">
        <v>7455.058235924479</v>
      </c>
      <c r="AA14" s="13">
        <v>7596.7043424070453</v>
      </c>
      <c r="AB14" s="13"/>
      <c r="AC14" s="13">
        <v>7824.6054726792563</v>
      </c>
      <c r="AD14" s="13">
        <v>8074.9928478049924</v>
      </c>
      <c r="AE14" s="13">
        <v>8171.8927619786527</v>
      </c>
      <c r="AF14" s="13">
        <v>8351.674402742181</v>
      </c>
      <c r="AG14" s="13"/>
      <c r="AH14" s="13">
        <v>8368.3777515476668</v>
      </c>
      <c r="AI14" s="13">
        <v>8585.9555730879056</v>
      </c>
      <c r="AJ14" s="13">
        <v>8663.2291732456961</v>
      </c>
      <c r="AK14" s="13">
        <v>8914.4628192698219</v>
      </c>
    </row>
    <row r="15" spans="1:37" ht="30" customHeight="1">
      <c r="A15" s="13" t="s">
        <v>142</v>
      </c>
      <c r="B15" s="186">
        <v>4424.1568966094819</v>
      </c>
      <c r="C15" s="186">
        <v>2704.2658830623386</v>
      </c>
      <c r="D15" s="186">
        <v>4014.4718168668442</v>
      </c>
      <c r="E15" s="186">
        <v>3287.8585966579449</v>
      </c>
      <c r="F15" s="13">
        <v>2982.6683205739409</v>
      </c>
      <c r="G15" s="13">
        <v>2154.7058495830038</v>
      </c>
      <c r="H15" s="13"/>
      <c r="I15" s="13">
        <v>368.27329443237664</v>
      </c>
      <c r="J15" s="13">
        <v>18.136538654162699</v>
      </c>
      <c r="K15" s="13">
        <v>494.40477286573145</v>
      </c>
      <c r="L15" s="13">
        <v>456.18630379348912</v>
      </c>
      <c r="M15" s="13"/>
      <c r="N15" s="13">
        <v>1092.520179232496</v>
      </c>
      <c r="O15" s="13">
        <v>513.15890536081452</v>
      </c>
      <c r="P15" s="13">
        <v>1070.0667703749775</v>
      </c>
      <c r="Q15" s="13">
        <v>837.63954354603516</v>
      </c>
      <c r="R15" s="13"/>
      <c r="S15" s="13">
        <v>1264.6780803904746</v>
      </c>
      <c r="T15" s="13">
        <v>1332.0117303184402</v>
      </c>
      <c r="U15" s="13">
        <v>1453.5510126390916</v>
      </c>
      <c r="V15" s="13">
        <v>1208.7810349812444</v>
      </c>
      <c r="W15" s="13"/>
      <c r="X15" s="13">
        <v>1452.7322801335411</v>
      </c>
      <c r="Y15" s="13">
        <v>1071.0436272769491</v>
      </c>
      <c r="Z15" s="13">
        <v>1042.2430791739891</v>
      </c>
      <c r="AA15" s="13">
        <v>180.1044969560881</v>
      </c>
      <c r="AB15" s="13"/>
      <c r="AC15" s="13">
        <v>792.350087069908</v>
      </c>
      <c r="AD15" s="13">
        <v>977.63471825997101</v>
      </c>
      <c r="AE15" s="13">
        <v>296.40743009525954</v>
      </c>
      <c r="AF15" s="13">
        <v>543.07864075698251</v>
      </c>
      <c r="AG15" s="13"/>
      <c r="AH15" s="13">
        <v>510.82117575034329</v>
      </c>
      <c r="AI15" s="13">
        <v>525.66129515567172</v>
      </c>
      <c r="AJ15" s="13">
        <v>557.27979950726126</v>
      </c>
      <c r="AK15" s="13">
        <v>554.72371534694844</v>
      </c>
    </row>
    <row r="16" spans="1:37" ht="30" customHeight="1">
      <c r="A16" s="13" t="s">
        <v>143</v>
      </c>
      <c r="B16" s="186">
        <v>2518.2404213714412</v>
      </c>
      <c r="C16" s="186">
        <v>2704.1225568406639</v>
      </c>
      <c r="D16" s="186">
        <v>2911.6796727629717</v>
      </c>
      <c r="E16" s="186">
        <v>3089.9504837703244</v>
      </c>
      <c r="F16" s="13">
        <v>3319.7588123208907</v>
      </c>
      <c r="G16" s="13">
        <v>3493.9410281052783</v>
      </c>
      <c r="H16" s="13"/>
      <c r="I16" s="13">
        <v>902.12715615445802</v>
      </c>
      <c r="J16" s="13">
        <v>696.30352047368342</v>
      </c>
      <c r="K16" s="13">
        <v>874.09920347158754</v>
      </c>
      <c r="L16" s="13">
        <v>938.36885084544645</v>
      </c>
      <c r="M16" s="13"/>
      <c r="N16" s="13">
        <v>938.36219816070491</v>
      </c>
      <c r="O16" s="13">
        <v>962.83728811815604</v>
      </c>
      <c r="P16" s="13">
        <v>1008.2342132459296</v>
      </c>
      <c r="Q16" s="13">
        <v>1093.444362783556</v>
      </c>
      <c r="R16" s="13"/>
      <c r="S16" s="13">
        <v>1222.0333635408433</v>
      </c>
      <c r="T16" s="13">
        <v>1353.5140935439199</v>
      </c>
      <c r="U16" s="13">
        <v>1481.2121367185221</v>
      </c>
      <c r="V16" s="13">
        <v>1545.8248842912187</v>
      </c>
      <c r="W16" s="13"/>
      <c r="X16" s="13">
        <v>1468.4550769927871</v>
      </c>
      <c r="Y16" s="13">
        <v>1437.5500762020399</v>
      </c>
      <c r="Z16" s="13">
        <v>1443.4210627498744</v>
      </c>
      <c r="AA16" s="13">
        <v>1605.0334768409095</v>
      </c>
      <c r="AB16" s="13"/>
      <c r="AC16" s="13">
        <v>1552.5751353989322</v>
      </c>
      <c r="AD16" s="13">
        <v>1539.2039655787059</v>
      </c>
      <c r="AE16" s="13">
        <v>1465.9123805496515</v>
      </c>
      <c r="AF16" s="13">
        <v>1552.1106765236418</v>
      </c>
      <c r="AG16" s="13"/>
      <c r="AH16" s="13">
        <v>1498.7398832793215</v>
      </c>
      <c r="AI16" s="13">
        <v>1517.7118911581867</v>
      </c>
      <c r="AJ16" s="13">
        <v>1520.5939893147313</v>
      </c>
      <c r="AK16" s="13">
        <v>1681.5428777911836</v>
      </c>
    </row>
    <row r="17" spans="1:37" ht="30" customHeight="1">
      <c r="A17" s="13" t="s">
        <v>144</v>
      </c>
      <c r="B17" s="186">
        <v>1734.0273242687153</v>
      </c>
      <c r="C17" s="186">
        <v>1858.2704362654442</v>
      </c>
      <c r="D17" s="186">
        <v>2089.3227920551194</v>
      </c>
      <c r="E17" s="186">
        <v>2244.59692077411</v>
      </c>
      <c r="F17" s="13">
        <v>2439.9817710917487</v>
      </c>
      <c r="G17" s="13">
        <v>2661.8800536240105</v>
      </c>
      <c r="H17" s="13"/>
      <c r="I17" s="13">
        <v>694.24241310590014</v>
      </c>
      <c r="J17" s="13">
        <v>541.5090822226025</v>
      </c>
      <c r="K17" s="13">
        <v>698.54671606715783</v>
      </c>
      <c r="L17" s="13">
        <v>743.95225261152325</v>
      </c>
      <c r="M17" s="13"/>
      <c r="N17" s="13">
        <v>735.02482558018312</v>
      </c>
      <c r="O17" s="13">
        <v>781.33138959173459</v>
      </c>
      <c r="P17" s="13">
        <v>829.77393574642224</v>
      </c>
      <c r="Q17" s="13">
        <v>914.41087719255711</v>
      </c>
      <c r="R17" s="13"/>
      <c r="S17" s="13">
        <v>1044.2572217539002</v>
      </c>
      <c r="T17" s="13">
        <v>1174.789374473138</v>
      </c>
      <c r="U17" s="13">
        <v>1280.5204181757204</v>
      </c>
      <c r="V17" s="13">
        <v>1344.5464390845063</v>
      </c>
      <c r="W17" s="13"/>
      <c r="X17" s="13">
        <v>1250.4281883485908</v>
      </c>
      <c r="Y17" s="13">
        <v>1231.671765523362</v>
      </c>
      <c r="Z17" s="13">
        <v>1213.1966890405117</v>
      </c>
      <c r="AA17" s="13">
        <v>1370.9122586157778</v>
      </c>
      <c r="AB17" s="13"/>
      <c r="AC17" s="13">
        <v>1316.0757682711467</v>
      </c>
      <c r="AD17" s="13">
        <v>1302.9150105884355</v>
      </c>
      <c r="AE17" s="13">
        <v>1237.7692600590137</v>
      </c>
      <c r="AF17" s="13">
        <v>1312.0354156625544</v>
      </c>
      <c r="AG17" s="13"/>
      <c r="AH17" s="13">
        <v>1272.6743531926777</v>
      </c>
      <c r="AI17" s="13">
        <v>1285.4010967246043</v>
      </c>
      <c r="AJ17" s="13">
        <v>1280.2594923377058</v>
      </c>
      <c r="AK17" s="13">
        <v>1421.0880364948537</v>
      </c>
    </row>
    <row r="18" spans="1:37" ht="30" customHeight="1">
      <c r="A18" s="13" t="s">
        <v>145</v>
      </c>
      <c r="B18" s="186">
        <v>118.04720022693786</v>
      </c>
      <c r="C18" s="186">
        <v>126.19931231007138</v>
      </c>
      <c r="D18" s="186">
        <v>143.58494712503671</v>
      </c>
      <c r="E18" s="186">
        <v>161.77924047207853</v>
      </c>
      <c r="F18" s="13">
        <v>172.57932965805341</v>
      </c>
      <c r="G18" s="13">
        <v>167.86163855621885</v>
      </c>
      <c r="H18" s="13"/>
      <c r="I18" s="13">
        <v>42.356257953907914</v>
      </c>
      <c r="J18" s="13">
        <v>0.74758860260290083</v>
      </c>
      <c r="K18" s="13">
        <v>4.0639071263535644</v>
      </c>
      <c r="L18" s="13">
        <v>11.909716802635032</v>
      </c>
      <c r="M18" s="13"/>
      <c r="N18" s="13">
        <v>17.712821185332324</v>
      </c>
      <c r="O18" s="13">
        <v>14.61594375016869</v>
      </c>
      <c r="P18" s="13">
        <v>8.7185883761344662</v>
      </c>
      <c r="Q18" s="13">
        <v>18.727545182310017</v>
      </c>
      <c r="R18" s="13"/>
      <c r="S18" s="13">
        <v>14.943724623486375</v>
      </c>
      <c r="T18" s="13">
        <v>9.7107690458612446</v>
      </c>
      <c r="U18" s="13">
        <v>10.783232713307545</v>
      </c>
      <c r="V18" s="13">
        <v>12.13479475643031</v>
      </c>
      <c r="W18" s="13"/>
      <c r="X18" s="13">
        <v>12.382350435543025</v>
      </c>
      <c r="Y18" s="13">
        <v>15.766005660962392</v>
      </c>
      <c r="Z18" s="13">
        <v>19.037986547115246</v>
      </c>
      <c r="AA18" s="13">
        <v>20.043265780907099</v>
      </c>
      <c r="AB18" s="13"/>
      <c r="AC18" s="13">
        <v>18.293355964616268</v>
      </c>
      <c r="AD18" s="13">
        <v>19.350959178077773</v>
      </c>
      <c r="AE18" s="13">
        <v>18.73290526628994</v>
      </c>
      <c r="AF18" s="13">
        <v>22.772782743397144</v>
      </c>
      <c r="AG18" s="13"/>
      <c r="AH18" s="13">
        <v>19.523260123484263</v>
      </c>
      <c r="AI18" s="13">
        <v>19.384588148888</v>
      </c>
      <c r="AJ18" s="13">
        <v>23.592260209753377</v>
      </c>
      <c r="AK18" s="13">
        <v>20.908099632320848</v>
      </c>
    </row>
    <row r="19" spans="1:37" ht="30" customHeight="1">
      <c r="A19" s="13" t="s">
        <v>146</v>
      </c>
      <c r="B19" s="186">
        <v>3602.2075704787972</v>
      </c>
      <c r="C19" s="186">
        <v>3888.7481912950716</v>
      </c>
      <c r="D19" s="186">
        <v>4238.3133033239628</v>
      </c>
      <c r="E19" s="186">
        <v>4538.6554395938747</v>
      </c>
      <c r="F19" s="13">
        <v>4869.131299796185</v>
      </c>
      <c r="G19" s="13">
        <v>5161.8160688554008</v>
      </c>
      <c r="H19" s="13"/>
      <c r="I19" s="13">
        <v>1262.3640750761824</v>
      </c>
      <c r="J19" s="13">
        <v>608.54260641531801</v>
      </c>
      <c r="K19" s="13">
        <v>840.27191800370201</v>
      </c>
      <c r="L19" s="13">
        <v>1043.4082690776022</v>
      </c>
      <c r="M19" s="13"/>
      <c r="N19" s="13">
        <v>836.36782750100326</v>
      </c>
      <c r="O19" s="13">
        <v>861.31884918525679</v>
      </c>
      <c r="P19" s="13">
        <v>869.04437648009207</v>
      </c>
      <c r="Q19" s="13">
        <v>1006.4537069243574</v>
      </c>
      <c r="R19" s="13"/>
      <c r="S19" s="13">
        <v>999.42200900810803</v>
      </c>
      <c r="T19" s="13">
        <v>1014.3280150399407</v>
      </c>
      <c r="U19" s="13">
        <v>1030.5959337990857</v>
      </c>
      <c r="V19" s="13">
        <v>1159.9125771789159</v>
      </c>
      <c r="W19" s="13"/>
      <c r="X19" s="13">
        <v>1009.3574297475183</v>
      </c>
      <c r="Y19" s="13">
        <v>1024.6932623871585</v>
      </c>
      <c r="Z19" s="13">
        <v>1023.524134129094</v>
      </c>
      <c r="AA19" s="13">
        <v>1261.93811204744</v>
      </c>
      <c r="AB19" s="13"/>
      <c r="AC19" s="13">
        <v>1108.1003410310523</v>
      </c>
      <c r="AD19" s="13">
        <v>1120.2038374160588</v>
      </c>
      <c r="AE19" s="13">
        <v>1116.1536982082812</v>
      </c>
      <c r="AF19" s="13">
        <v>1323.1474208333079</v>
      </c>
      <c r="AG19" s="13"/>
      <c r="AH19" s="13">
        <v>1140.6111687098062</v>
      </c>
      <c r="AI19" s="13">
        <v>1163.80951461839</v>
      </c>
      <c r="AJ19" s="13">
        <v>1170.2928164767118</v>
      </c>
      <c r="AK19" s="13">
        <v>1380.7098892848626</v>
      </c>
    </row>
    <row r="20" spans="1:37" ht="30" customHeight="1">
      <c r="A20" s="13" t="s">
        <v>147</v>
      </c>
      <c r="B20" s="186">
        <v>3312.5766421429307</v>
      </c>
      <c r="C20" s="186">
        <v>3595.2941892276849</v>
      </c>
      <c r="D20" s="186">
        <v>3936.4478840193883</v>
      </c>
      <c r="E20" s="186">
        <v>4236.0340795060238</v>
      </c>
      <c r="F20" s="13">
        <v>4523.9785187065136</v>
      </c>
      <c r="G20" s="13">
        <v>4843.6334618867104</v>
      </c>
      <c r="H20" s="13"/>
      <c r="I20" s="13">
        <v>1282.2844698355141</v>
      </c>
      <c r="J20" s="13">
        <v>1185.9047864594531</v>
      </c>
      <c r="K20" s="13">
        <v>1255.3856976374207</v>
      </c>
      <c r="L20" s="13">
        <v>1341.4316420081964</v>
      </c>
      <c r="M20" s="13"/>
      <c r="N20" s="13">
        <v>1366.8488524255961</v>
      </c>
      <c r="O20" s="13">
        <v>1360.0311247033433</v>
      </c>
      <c r="P20" s="13">
        <v>1348.5478370613037</v>
      </c>
      <c r="Q20" s="13">
        <v>1423.5186662237384</v>
      </c>
      <c r="R20" s="13"/>
      <c r="S20" s="13">
        <v>1471.8241548199508</v>
      </c>
      <c r="T20" s="13">
        <v>1526.2042956545474</v>
      </c>
      <c r="U20" s="13">
        <v>1552.1540626184997</v>
      </c>
      <c r="V20" s="13">
        <v>1633.6303070716217</v>
      </c>
      <c r="W20" s="13"/>
      <c r="X20" s="13">
        <v>1720.1984621091374</v>
      </c>
      <c r="Y20" s="13">
        <v>1746.0065306246156</v>
      </c>
      <c r="Z20" s="13">
        <v>1746.2160714073152</v>
      </c>
      <c r="AA20" s="13">
        <v>1787.9324252281635</v>
      </c>
      <c r="AB20" s="13"/>
      <c r="AC20" s="13">
        <v>1850.9347139131812</v>
      </c>
      <c r="AD20" s="13">
        <v>1891.5841398983002</v>
      </c>
      <c r="AE20" s="13">
        <v>1929.0348982280016</v>
      </c>
      <c r="AF20" s="13">
        <v>1925.5096034810226</v>
      </c>
      <c r="AG20" s="13"/>
      <c r="AH20" s="13">
        <v>1953.3019034230786</v>
      </c>
      <c r="AI20" s="13">
        <v>2005.0148953996752</v>
      </c>
      <c r="AJ20" s="13">
        <v>2025.9062797600759</v>
      </c>
      <c r="AK20" s="13">
        <v>2057.8825319051011</v>
      </c>
    </row>
    <row r="21" spans="1:37" ht="30" customHeight="1">
      <c r="A21" s="13" t="s">
        <v>148</v>
      </c>
      <c r="B21" s="186">
        <v>5161.0346689905682</v>
      </c>
      <c r="C21" s="186">
        <v>6200.8753722664615</v>
      </c>
      <c r="D21" s="186">
        <v>7715.1805131928959</v>
      </c>
      <c r="E21" s="186">
        <v>7901.0369289196906</v>
      </c>
      <c r="F21" s="13">
        <v>9179.9831049846616</v>
      </c>
      <c r="G21" s="13">
        <v>10075.289106481778</v>
      </c>
      <c r="H21" s="13"/>
      <c r="I21" s="13">
        <v>2524.3854738044192</v>
      </c>
      <c r="J21" s="13">
        <v>2451.0082396152329</v>
      </c>
      <c r="K21" s="13">
        <v>2560.4320131253312</v>
      </c>
      <c r="L21" s="13">
        <v>2465.6972539772182</v>
      </c>
      <c r="M21" s="13"/>
      <c r="N21" s="13">
        <v>2576.3148921624729</v>
      </c>
      <c r="O21" s="13">
        <v>2693.5370959934053</v>
      </c>
      <c r="P21" s="13">
        <v>2709.6223932000348</v>
      </c>
      <c r="Q21" s="13">
        <v>2880.8668245226968</v>
      </c>
      <c r="R21" s="13"/>
      <c r="S21" s="13">
        <v>3028.3436204315321</v>
      </c>
      <c r="T21" s="13">
        <v>2663.9407379354584</v>
      </c>
      <c r="U21" s="13">
        <v>3599.2228590942564</v>
      </c>
      <c r="V21" s="13">
        <v>3536.1079269244988</v>
      </c>
      <c r="W21" s="13"/>
      <c r="X21" s="13">
        <v>3655.554589116553</v>
      </c>
      <c r="Y21" s="13">
        <v>3876.2938345451284</v>
      </c>
      <c r="Z21" s="13">
        <v>3943.9285884422025</v>
      </c>
      <c r="AA21" s="13">
        <v>3956.5122069091976</v>
      </c>
      <c r="AB21" s="13"/>
      <c r="AC21" s="13">
        <v>3990.3687675099591</v>
      </c>
      <c r="AD21" s="13">
        <v>4505.5623998399769</v>
      </c>
      <c r="AE21" s="13">
        <v>4327.3650769001997</v>
      </c>
      <c r="AF21" s="13">
        <v>4164.2296391033087</v>
      </c>
      <c r="AG21" s="13"/>
      <c r="AH21" s="13">
        <v>4125.6368929942992</v>
      </c>
      <c r="AI21" s="13">
        <v>4460.1973497900317</v>
      </c>
      <c r="AJ21" s="13">
        <v>4384.0183664173001</v>
      </c>
      <c r="AK21" s="13">
        <v>4375.1325850607673</v>
      </c>
    </row>
    <row r="22" spans="1:37" ht="30" customHeight="1">
      <c r="A22" s="13" t="s">
        <v>149</v>
      </c>
      <c r="B22" s="186">
        <v>5928.5728794034339</v>
      </c>
      <c r="C22" s="186">
        <v>6602.5004733278847</v>
      </c>
      <c r="D22" s="186">
        <v>7172.1235414656749</v>
      </c>
      <c r="E22" s="186">
        <v>7790.7303909174152</v>
      </c>
      <c r="F22" s="13">
        <v>8387.2114453614704</v>
      </c>
      <c r="G22" s="13">
        <v>8969.9146760671028</v>
      </c>
      <c r="H22" s="13"/>
      <c r="I22" s="13">
        <v>2330.395919084729</v>
      </c>
      <c r="J22" s="13">
        <v>1928.5544801675255</v>
      </c>
      <c r="K22" s="13">
        <v>2215.187688707239</v>
      </c>
      <c r="L22" s="13">
        <v>2304.0440626025588</v>
      </c>
      <c r="M22" s="13"/>
      <c r="N22" s="13">
        <v>2374.6206428009395</v>
      </c>
      <c r="O22" s="13">
        <v>2400.4965772761889</v>
      </c>
      <c r="P22" s="13">
        <v>2366.1308605704326</v>
      </c>
      <c r="Q22" s="13">
        <v>2408.4739971570139</v>
      </c>
      <c r="R22" s="13"/>
      <c r="S22" s="13">
        <v>2459.1736171343773</v>
      </c>
      <c r="T22" s="13">
        <v>2504.2336041756689</v>
      </c>
      <c r="U22" s="13">
        <v>2575.8663681298576</v>
      </c>
      <c r="V22" s="13">
        <v>2680.7462523858794</v>
      </c>
      <c r="W22" s="13"/>
      <c r="X22" s="13">
        <v>2775.0102211864246</v>
      </c>
      <c r="Y22" s="13">
        <v>2865.5287040152484</v>
      </c>
      <c r="Z22" s="13">
        <v>2913.6056330172823</v>
      </c>
      <c r="AA22" s="13">
        <v>2923.9459189230706</v>
      </c>
      <c r="AB22" s="13"/>
      <c r="AC22" s="13">
        <v>2963.1291477578966</v>
      </c>
      <c r="AD22" s="13">
        <v>3001.2290490199721</v>
      </c>
      <c r="AE22" s="13">
        <v>3042.4122466090876</v>
      </c>
      <c r="AF22" s="13">
        <v>3115.8646509620339</v>
      </c>
      <c r="AG22" s="13"/>
      <c r="AH22" s="13">
        <v>3178.8763437777261</v>
      </c>
      <c r="AI22" s="13">
        <v>3200.2977612864315</v>
      </c>
      <c r="AJ22" s="13">
        <v>3211.9683733894835</v>
      </c>
      <c r="AK22" s="13">
        <v>3247.5384334257496</v>
      </c>
    </row>
    <row r="23" spans="1:37" ht="30" customHeight="1">
      <c r="A23" s="13" t="s">
        <v>150</v>
      </c>
      <c r="B23" s="186">
        <v>2274.8952294050723</v>
      </c>
      <c r="C23" s="186">
        <v>2473.5975086877388</v>
      </c>
      <c r="D23" s="186">
        <v>2672.2997879704062</v>
      </c>
      <c r="E23" s="186">
        <v>2871.0020672530727</v>
      </c>
      <c r="F23" s="13">
        <v>3069.7043465357392</v>
      </c>
      <c r="G23" s="13">
        <v>3268.4066258184066</v>
      </c>
      <c r="H23" s="13"/>
      <c r="I23" s="13">
        <v>823.31110268218492</v>
      </c>
      <c r="J23" s="13">
        <v>738.98205574556641</v>
      </c>
      <c r="K23" s="13">
        <v>846.35395135155306</v>
      </c>
      <c r="L23" s="13">
        <v>882.83097531694602</v>
      </c>
      <c r="M23" s="13"/>
      <c r="N23" s="13">
        <v>893.42494702074941</v>
      </c>
      <c r="O23" s="13">
        <v>904.14604638499839</v>
      </c>
      <c r="P23" s="13">
        <v>918.6123831271583</v>
      </c>
      <c r="Q23" s="13">
        <v>938.82185555595561</v>
      </c>
      <c r="R23" s="13"/>
      <c r="S23" s="13">
        <v>958.53711452263087</v>
      </c>
      <c r="T23" s="13">
        <v>996.87859910353586</v>
      </c>
      <c r="U23" s="13">
        <v>1045.7256504596094</v>
      </c>
      <c r="V23" s="13">
        <v>1092.7833047302915</v>
      </c>
      <c r="W23" s="13"/>
      <c r="X23" s="13">
        <v>1125.5668038722001</v>
      </c>
      <c r="Y23" s="13">
        <v>1164.9616420077273</v>
      </c>
      <c r="Z23" s="13">
        <v>1192.920721415913</v>
      </c>
      <c r="AA23" s="13">
        <v>1221.5508187298949</v>
      </c>
      <c r="AB23" s="13"/>
      <c r="AC23" s="13">
        <v>1245.981835104493</v>
      </c>
      <c r="AD23" s="13">
        <v>1264.6715626310602</v>
      </c>
      <c r="AE23" s="13">
        <v>1292.4943370089431</v>
      </c>
      <c r="AF23" s="13">
        <v>1323.5142010971581</v>
      </c>
      <c r="AG23" s="13"/>
      <c r="AH23" s="13">
        <v>1356.6020561245871</v>
      </c>
      <c r="AI23" s="13">
        <v>1381.02089313483</v>
      </c>
      <c r="AJ23" s="13">
        <v>1389.3070184936387</v>
      </c>
      <c r="AK23" s="13">
        <v>1403.2000886785752</v>
      </c>
    </row>
    <row r="24" spans="1:37" ht="30" customHeight="1">
      <c r="A24" s="13" t="s">
        <v>151</v>
      </c>
      <c r="B24" s="186">
        <v>2321.2224845590727</v>
      </c>
      <c r="C24" s="186">
        <v>2473.5852062471804</v>
      </c>
      <c r="D24" s="186">
        <v>2655.6510715183103</v>
      </c>
      <c r="E24" s="186">
        <v>2849.0969269956877</v>
      </c>
      <c r="F24" s="13">
        <v>3032.2424079346906</v>
      </c>
      <c r="G24" s="13">
        <v>3205.4870977164742</v>
      </c>
      <c r="H24" s="13"/>
      <c r="I24" s="13">
        <v>821.97707157801619</v>
      </c>
      <c r="J24" s="13">
        <v>652.63272192916747</v>
      </c>
      <c r="K24" s="13">
        <v>755.74710577141082</v>
      </c>
      <c r="L24" s="13">
        <v>818.44405781177761</v>
      </c>
      <c r="M24" s="13"/>
      <c r="N24" s="13">
        <v>849.46824461757956</v>
      </c>
      <c r="O24" s="13">
        <v>860.7544653624476</v>
      </c>
      <c r="P24" s="13">
        <v>841.8562421744798</v>
      </c>
      <c r="Q24" s="13">
        <v>900.43209022323117</v>
      </c>
      <c r="R24" s="13"/>
      <c r="S24" s="13">
        <v>919.54205211202111</v>
      </c>
      <c r="T24" s="13">
        <v>942.38580148152801</v>
      </c>
      <c r="U24" s="13">
        <v>980.08123354078907</v>
      </c>
      <c r="V24" s="13">
        <v>1048.1651168185006</v>
      </c>
      <c r="W24" s="13"/>
      <c r="X24" s="13">
        <v>1074.9226688208937</v>
      </c>
      <c r="Y24" s="13">
        <v>1111.1458666971282</v>
      </c>
      <c r="Z24" s="13">
        <v>1119.8088176427113</v>
      </c>
      <c r="AA24" s="13">
        <v>1151.5398141673631</v>
      </c>
      <c r="AB24" s="13"/>
      <c r="AC24" s="13">
        <v>1165.6133099583142</v>
      </c>
      <c r="AD24" s="13">
        <v>1184.200486603273</v>
      </c>
      <c r="AE24" s="13">
        <v>1209.3922323930999</v>
      </c>
      <c r="AF24" s="13">
        <v>1254.5114480324219</v>
      </c>
      <c r="AG24" s="13"/>
      <c r="AH24" s="13">
        <v>1260.1470606571424</v>
      </c>
      <c r="AI24" s="13">
        <v>1291.0998666660455</v>
      </c>
      <c r="AJ24" s="13">
        <v>1301.1923191283774</v>
      </c>
      <c r="AK24" s="13">
        <v>1350.4952993000677</v>
      </c>
    </row>
    <row r="25" spans="1:37" ht="30" customHeight="1">
      <c r="A25" s="13" t="s">
        <v>152</v>
      </c>
      <c r="B25" s="186">
        <v>19872.966364585467</v>
      </c>
      <c r="C25" s="186">
        <v>23230.041041909579</v>
      </c>
      <c r="D25" s="186">
        <v>24625.403541916108</v>
      </c>
      <c r="E25" s="186">
        <v>25919.801089409208</v>
      </c>
      <c r="F25" s="13">
        <v>27820.359846117226</v>
      </c>
      <c r="G25" s="13">
        <v>31922.786983774749</v>
      </c>
      <c r="H25" s="13"/>
      <c r="I25" s="13">
        <v>8614.8358977246608</v>
      </c>
      <c r="J25" s="13">
        <v>8373.849684693967</v>
      </c>
      <c r="K25" s="13">
        <v>9446.4710486115582</v>
      </c>
      <c r="L25" s="13">
        <v>9146.9800968346044</v>
      </c>
      <c r="M25" s="13"/>
      <c r="N25" s="13">
        <v>9101.6365618951768</v>
      </c>
      <c r="O25" s="13">
        <v>9499.3265711007934</v>
      </c>
      <c r="P25" s="13">
        <v>9339.007424084939</v>
      </c>
      <c r="Q25" s="13">
        <v>9458.8421089390504</v>
      </c>
      <c r="R25" s="13"/>
      <c r="S25" s="13">
        <v>9758.8377991046818</v>
      </c>
      <c r="T25" s="13">
        <v>10128.235864798335</v>
      </c>
      <c r="U25" s="13">
        <v>10409.24723517725</v>
      </c>
      <c r="V25" s="13">
        <v>10274.262049359711</v>
      </c>
      <c r="W25" s="13"/>
      <c r="X25" s="13">
        <v>10711.798720466166</v>
      </c>
      <c r="Y25" s="13">
        <v>11290.469012445999</v>
      </c>
      <c r="Z25" s="13">
        <v>11391.836693595051</v>
      </c>
      <c r="AA25" s="13">
        <v>11222.615615481351</v>
      </c>
      <c r="AB25" s="13"/>
      <c r="AC25" s="13">
        <v>11410.942969802147</v>
      </c>
      <c r="AD25" s="13">
        <v>12032.619523673209</v>
      </c>
      <c r="AE25" s="13">
        <v>12040.686398581296</v>
      </c>
      <c r="AF25" s="13">
        <v>11879.25736221288</v>
      </c>
      <c r="AG25" s="13"/>
      <c r="AH25" s="13">
        <v>11908.758223423669</v>
      </c>
      <c r="AI25" s="13">
        <v>12482.53613657903</v>
      </c>
      <c r="AJ25" s="13">
        <v>12281.419130395374</v>
      </c>
      <c r="AK25" s="13">
        <v>12332.121747234109</v>
      </c>
    </row>
    <row r="26" spans="1:37" ht="30" customHeight="1">
      <c r="A26" s="13" t="s">
        <v>153</v>
      </c>
      <c r="B26" s="186">
        <v>17999.10954713586</v>
      </c>
      <c r="C26" s="186">
        <v>21321.59817679465</v>
      </c>
      <c r="D26" s="186">
        <v>22614.573778069185</v>
      </c>
      <c r="E26" s="186">
        <v>23703.42698128882</v>
      </c>
      <c r="F26" s="13">
        <v>25488.436896038336</v>
      </c>
      <c r="G26" s="13">
        <v>29140.628110007048</v>
      </c>
      <c r="H26" s="13"/>
      <c r="I26" s="13">
        <v>7821.5733735847225</v>
      </c>
      <c r="J26" s="13">
        <v>7625.2821955281206</v>
      </c>
      <c r="K26" s="13">
        <v>8681.6350285445315</v>
      </c>
      <c r="L26" s="13">
        <v>8373.3116340477482</v>
      </c>
      <c r="M26" s="13"/>
      <c r="N26" s="13">
        <v>8239.6461901995444</v>
      </c>
      <c r="O26" s="13">
        <v>8558.5987813710544</v>
      </c>
      <c r="P26" s="13">
        <v>8436.7504617516752</v>
      </c>
      <c r="Q26" s="13">
        <v>8523.3696950156846</v>
      </c>
      <c r="R26" s="13"/>
      <c r="S26" s="13">
        <v>8782.4640236579089</v>
      </c>
      <c r="T26" s="13">
        <v>9128.7970125595966</v>
      </c>
      <c r="U26" s="13">
        <v>9357.9397527998099</v>
      </c>
      <c r="V26" s="13">
        <v>9245.8547683819015</v>
      </c>
      <c r="W26" s="13"/>
      <c r="X26" s="13">
        <v>9660.4172195809278</v>
      </c>
      <c r="Y26" s="13">
        <v>10209.964876182466</v>
      </c>
      <c r="Z26" s="13">
        <v>10246.502309155707</v>
      </c>
      <c r="AA26" s="13">
        <v>10097.897249961914</v>
      </c>
      <c r="AB26" s="13"/>
      <c r="AC26" s="13">
        <v>10269.526170259671</v>
      </c>
      <c r="AD26" s="13">
        <v>10877.806333729512</v>
      </c>
      <c r="AE26" s="13">
        <v>10843.472524583773</v>
      </c>
      <c r="AF26" s="13">
        <v>10674.975527708963</v>
      </c>
      <c r="AG26" s="13"/>
      <c r="AH26" s="13">
        <v>10702.669966167996</v>
      </c>
      <c r="AI26" s="13">
        <v>11270.417438037079</v>
      </c>
      <c r="AJ26" s="13">
        <v>11047.482295279668</v>
      </c>
      <c r="AK26" s="13">
        <v>11093.249164777939</v>
      </c>
    </row>
    <row r="27" spans="1:37" ht="30" customHeight="1">
      <c r="A27" s="13" t="s">
        <v>154</v>
      </c>
      <c r="B27" s="186">
        <v>1873.8568174496061</v>
      </c>
      <c r="C27" s="186">
        <v>1908.4428651149265</v>
      </c>
      <c r="D27" s="186">
        <v>2010.829763846923</v>
      </c>
      <c r="E27" s="186">
        <v>2216.3741081203871</v>
      </c>
      <c r="F27" s="13">
        <v>2331.9229500788888</v>
      </c>
      <c r="G27" s="13">
        <v>2782.158873767698</v>
      </c>
      <c r="H27" s="13"/>
      <c r="I27" s="13">
        <v>793.26252413993791</v>
      </c>
      <c r="J27" s="13">
        <v>748.56748916584559</v>
      </c>
      <c r="K27" s="13">
        <v>764.83602006702665</v>
      </c>
      <c r="L27" s="13">
        <v>773.66846278685557</v>
      </c>
      <c r="M27" s="13"/>
      <c r="N27" s="13">
        <v>861.99037169563223</v>
      </c>
      <c r="O27" s="13">
        <v>940.72778972973936</v>
      </c>
      <c r="P27" s="13">
        <v>902.25696233326357</v>
      </c>
      <c r="Q27" s="13">
        <v>935.47241392336605</v>
      </c>
      <c r="R27" s="13"/>
      <c r="S27" s="13">
        <v>976.37377544677281</v>
      </c>
      <c r="T27" s="13">
        <v>999.43885223873849</v>
      </c>
      <c r="U27" s="13">
        <v>1051.3074823774407</v>
      </c>
      <c r="V27" s="13">
        <v>1028.4072809778102</v>
      </c>
      <c r="W27" s="13"/>
      <c r="X27" s="13">
        <v>1051.3815008852375</v>
      </c>
      <c r="Y27" s="13">
        <v>1080.5041362635327</v>
      </c>
      <c r="Z27" s="13">
        <v>1145.3343844393446</v>
      </c>
      <c r="AA27" s="13">
        <v>1124.7183655194365</v>
      </c>
      <c r="AB27" s="13"/>
      <c r="AC27" s="13">
        <v>1141.4167995424757</v>
      </c>
      <c r="AD27" s="13">
        <v>1154.8131899436971</v>
      </c>
      <c r="AE27" s="13">
        <v>1197.2138739975242</v>
      </c>
      <c r="AF27" s="13">
        <v>1204.2818345039177</v>
      </c>
      <c r="AG27" s="13"/>
      <c r="AH27" s="13">
        <v>1206.0882572556732</v>
      </c>
      <c r="AI27" s="13">
        <v>1212.1186985419515</v>
      </c>
      <c r="AJ27" s="13">
        <v>1233.9368351157066</v>
      </c>
      <c r="AK27" s="13">
        <v>1238.8725824561695</v>
      </c>
    </row>
    <row r="28" spans="1:37" ht="26.5" customHeight="1">
      <c r="A28" s="13" t="s">
        <v>155</v>
      </c>
      <c r="B28" s="186">
        <v>7132.4037649805487</v>
      </c>
      <c r="C28" s="186">
        <v>6475.185865305566</v>
      </c>
      <c r="D28" s="186">
        <v>7761.5731865034732</v>
      </c>
      <c r="E28" s="186">
        <v>8461.7563031268437</v>
      </c>
      <c r="F28" s="13">
        <v>8629.7475193440714</v>
      </c>
      <c r="G28" s="13">
        <v>9211.087206678847</v>
      </c>
      <c r="H28" s="13"/>
      <c r="I28" s="13">
        <v>2441.6065412871772</v>
      </c>
      <c r="J28" s="13">
        <v>2407.9095026373188</v>
      </c>
      <c r="K28" s="13">
        <v>2582.1249495698676</v>
      </c>
      <c r="L28" s="13">
        <v>2495.8214377570121</v>
      </c>
      <c r="M28" s="13"/>
      <c r="N28" s="13">
        <v>2555.4271110810605</v>
      </c>
      <c r="O28" s="13">
        <v>2557.0450381635383</v>
      </c>
      <c r="P28" s="13">
        <v>2527.6078311607453</v>
      </c>
      <c r="Q28" s="13">
        <v>2570.9329666114822</v>
      </c>
      <c r="R28" s="13"/>
      <c r="S28" s="13">
        <v>2557.6774043606856</v>
      </c>
      <c r="T28" s="13">
        <v>2663.7807283418897</v>
      </c>
      <c r="U28" s="13">
        <v>2682.7874375697475</v>
      </c>
      <c r="V28" s="13">
        <v>2690.1813389058798</v>
      </c>
      <c r="W28" s="13"/>
      <c r="X28" s="13">
        <v>2746.5631109636488</v>
      </c>
      <c r="Y28" s="13">
        <v>2843.0004666275631</v>
      </c>
      <c r="Z28" s="13">
        <v>2946.4539713238964</v>
      </c>
      <c r="AA28" s="13">
        <v>2948.6792803589383</v>
      </c>
      <c r="AB28" s="13"/>
      <c r="AC28" s="13">
        <v>2938.1155880251008</v>
      </c>
      <c r="AD28" s="13">
        <v>3067.7925856034294</v>
      </c>
      <c r="AE28" s="13">
        <v>3161.0925037819111</v>
      </c>
      <c r="AF28" s="13">
        <v>3222.4458805365912</v>
      </c>
      <c r="AG28" s="13"/>
      <c r="AH28" s="13">
        <v>3276.2295672013724</v>
      </c>
      <c r="AI28" s="13">
        <v>3354.8893999639336</v>
      </c>
      <c r="AJ28" s="13">
        <v>3435.8085308328164</v>
      </c>
      <c r="AK28" s="13">
        <v>3501.2526663002291</v>
      </c>
    </row>
    <row r="29" spans="1:37" ht="30" customHeight="1">
      <c r="A29" s="13" t="s">
        <v>156</v>
      </c>
      <c r="B29" s="186">
        <v>3556.017380642646</v>
      </c>
      <c r="C29" s="186">
        <v>3829.4207866636452</v>
      </c>
      <c r="D29" s="186">
        <v>4472.9424569452258</v>
      </c>
      <c r="E29" s="186">
        <v>4845.1771294098107</v>
      </c>
      <c r="F29" s="13">
        <v>5158.0990160331748</v>
      </c>
      <c r="G29" s="13">
        <v>5624.2366256858986</v>
      </c>
      <c r="H29" s="13"/>
      <c r="I29" s="13">
        <v>1473.147723385317</v>
      </c>
      <c r="J29" s="13">
        <v>1421.1377883321281</v>
      </c>
      <c r="K29" s="13">
        <v>1619.4084644163249</v>
      </c>
      <c r="L29" s="13">
        <v>1601.3900465724641</v>
      </c>
      <c r="M29" s="13"/>
      <c r="N29" s="13">
        <v>1610.2691881344253</v>
      </c>
      <c r="O29" s="13">
        <v>1685.21152177362</v>
      </c>
      <c r="P29" s="13">
        <v>1731.0602241909216</v>
      </c>
      <c r="Q29" s="13">
        <v>1668.8179362888261</v>
      </c>
      <c r="R29" s="13"/>
      <c r="S29" s="13">
        <v>1693.0493064079546</v>
      </c>
      <c r="T29" s="13">
        <v>1754.8489130203152</v>
      </c>
      <c r="U29" s="13">
        <v>1789.2200458554692</v>
      </c>
      <c r="V29" s="13">
        <v>1773.5150384840269</v>
      </c>
      <c r="W29" s="13"/>
      <c r="X29" s="13">
        <v>1771.2619209625832</v>
      </c>
      <c r="Y29" s="13">
        <v>1821.3981789816823</v>
      </c>
      <c r="Z29" s="13">
        <v>1862.0324495608943</v>
      </c>
      <c r="AA29" s="13">
        <v>1870.1041440844385</v>
      </c>
      <c r="AB29" s="13"/>
      <c r="AC29" s="13">
        <v>1884.5771386832839</v>
      </c>
      <c r="AD29" s="13">
        <v>1924.8507644738966</v>
      </c>
      <c r="AE29" s="13">
        <v>1962.208909046308</v>
      </c>
      <c r="AF29" s="13">
        <v>1970.1943589197754</v>
      </c>
      <c r="AG29" s="13"/>
      <c r="AH29" s="13">
        <v>1973.2178026621475</v>
      </c>
      <c r="AI29" s="13">
        <v>2006.7913748635196</v>
      </c>
      <c r="AJ29" s="13">
        <v>2021.7097311995119</v>
      </c>
      <c r="AK29" s="13">
        <v>2041.3718506167372</v>
      </c>
    </row>
    <row r="30" spans="1:37" ht="24.5" customHeight="1">
      <c r="A30" s="13" t="s">
        <v>157</v>
      </c>
      <c r="B30" s="186">
        <v>3130.8663878640964</v>
      </c>
      <c r="C30" s="186">
        <v>3370.1804567122949</v>
      </c>
      <c r="D30" s="186">
        <v>3610.7377956191003</v>
      </c>
      <c r="E30" s="186">
        <v>3869.2383904754383</v>
      </c>
      <c r="F30" s="13">
        <v>4101.6132862456143</v>
      </c>
      <c r="G30" s="13">
        <v>4309.5654006195837</v>
      </c>
      <c r="H30" s="13"/>
      <c r="I30" s="13">
        <v>1107.2328344323282</v>
      </c>
      <c r="J30" s="13">
        <v>898.47239175542472</v>
      </c>
      <c r="K30" s="13">
        <v>1049.9673585145465</v>
      </c>
      <c r="L30" s="13">
        <v>1082.5214735299114</v>
      </c>
      <c r="M30" s="13"/>
      <c r="N30" s="13">
        <v>1101.5297899796319</v>
      </c>
      <c r="O30" s="13">
        <v>1126.3118904791031</v>
      </c>
      <c r="P30" s="13">
        <v>1135.0138721881444</v>
      </c>
      <c r="Q30" s="13">
        <v>1162.9279254051519</v>
      </c>
      <c r="R30" s="13"/>
      <c r="S30" s="13">
        <v>1194.5613091400389</v>
      </c>
      <c r="T30" s="13">
        <v>1230.7139002968559</v>
      </c>
      <c r="U30" s="13">
        <v>1286.3395551146059</v>
      </c>
      <c r="V30" s="13">
        <v>1339.4563573367043</v>
      </c>
      <c r="W30" s="13"/>
      <c r="X30" s="13">
        <v>1388.2014527641488</v>
      </c>
      <c r="Y30" s="13">
        <v>1418.4239063982477</v>
      </c>
      <c r="Z30" s="13">
        <v>1425.8967433670605</v>
      </c>
      <c r="AA30" s="13">
        <v>1455.8076902788744</v>
      </c>
      <c r="AB30" s="13"/>
      <c r="AC30" s="13">
        <v>1491.0988414819478</v>
      </c>
      <c r="AD30" s="13">
        <v>1527.6551523260659</v>
      </c>
      <c r="AE30" s="13">
        <v>1555.1567956009621</v>
      </c>
      <c r="AF30" s="13">
        <v>1597.9838172576833</v>
      </c>
      <c r="AG30" s="13"/>
      <c r="AH30" s="13">
        <v>1599.361450647215</v>
      </c>
      <c r="AI30" s="13">
        <v>1628.5717720699113</v>
      </c>
      <c r="AJ30" s="13">
        <v>1652.3553615180301</v>
      </c>
      <c r="AK30" s="13">
        <v>1687.6236859365763</v>
      </c>
    </row>
    <row r="31" spans="1:37" ht="30" customHeight="1">
      <c r="A31" s="13"/>
      <c r="B31" s="186"/>
      <c r="C31" s="186"/>
      <c r="D31" s="186"/>
      <c r="E31" s="186" t="s">
        <v>99</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1:37" ht="30" customHeight="1">
      <c r="A32" s="196" t="s">
        <v>158</v>
      </c>
      <c r="B32" s="193">
        <v>134183.33578337415</v>
      </c>
      <c r="C32" s="193">
        <v>132074.63941961832</v>
      </c>
      <c r="D32" s="193">
        <v>158574.69056210044</v>
      </c>
      <c r="E32" s="193">
        <v>159832.68146847852</v>
      </c>
      <c r="F32" s="193">
        <v>165653.96432078033</v>
      </c>
      <c r="G32" s="193">
        <v>171362.54568922377</v>
      </c>
      <c r="H32" s="193"/>
      <c r="I32" s="193">
        <v>43472.418839696838</v>
      </c>
      <c r="J32" s="193">
        <v>34289.375401892568</v>
      </c>
      <c r="K32" s="193">
        <v>41408.214811873841</v>
      </c>
      <c r="L32" s="193">
        <v>43332.981246959236</v>
      </c>
      <c r="M32" s="193"/>
      <c r="N32" s="193">
        <v>46161.810954328634</v>
      </c>
      <c r="O32" s="193">
        <v>49153.795080703363</v>
      </c>
      <c r="P32" s="193">
        <v>50592.708143347532</v>
      </c>
      <c r="Q32" s="193">
        <v>51748.067759908481</v>
      </c>
      <c r="R32" s="193"/>
      <c r="S32" s="193">
        <v>56091.945837442057</v>
      </c>
      <c r="T32" s="193">
        <v>61965.426545489652</v>
      </c>
      <c r="U32" s="193">
        <v>60010.563548020611</v>
      </c>
      <c r="V32" s="193">
        <v>61882.253490179159</v>
      </c>
      <c r="W32" s="193"/>
      <c r="X32" s="193">
        <v>63761.854124471072</v>
      </c>
      <c r="Y32" s="193">
        <v>66852.64550907274</v>
      </c>
      <c r="Z32" s="193">
        <v>61670.802871657223</v>
      </c>
      <c r="AA32" s="193">
        <v>58287.185551272516</v>
      </c>
      <c r="AB32" s="193"/>
      <c r="AC32" s="193">
        <v>60894.241103410648</v>
      </c>
      <c r="AD32" s="193">
        <v>64621.621570446972</v>
      </c>
      <c r="AE32" s="193">
        <v>61051.032151727173</v>
      </c>
      <c r="AF32" s="193">
        <v>60236.024160671404</v>
      </c>
      <c r="AG32" s="193"/>
      <c r="AH32" s="193">
        <v>61185.449517036133</v>
      </c>
      <c r="AI32" s="193">
        <v>65179.515403583166</v>
      </c>
      <c r="AJ32" s="193">
        <v>63671.497272960485</v>
      </c>
      <c r="AK32" s="193">
        <v>63683.715504883599</v>
      </c>
    </row>
    <row r="33" spans="1:37" ht="30" customHeight="1">
      <c r="A33" s="13"/>
      <c r="B33" s="7"/>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row>
    <row r="34" spans="1:37" ht="24.5" customHeight="1">
      <c r="A34" s="13" t="s">
        <v>159</v>
      </c>
      <c r="B34" s="186">
        <v>4677.462616241377</v>
      </c>
      <c r="C34" s="186">
        <v>4978.2073423609836</v>
      </c>
      <c r="D34" s="186">
        <v>5843.5204687382866</v>
      </c>
      <c r="E34" s="186">
        <v>6814.0820323308772</v>
      </c>
      <c r="F34" s="186">
        <v>8071.4304271498204</v>
      </c>
      <c r="G34" s="186">
        <v>8539.0977574692424</v>
      </c>
      <c r="H34" s="186"/>
      <c r="I34" s="186">
        <v>2319.7339085175136</v>
      </c>
      <c r="J34" s="186">
        <v>1846.3943362332568</v>
      </c>
      <c r="K34" s="186">
        <v>2336.6755127243864</v>
      </c>
      <c r="L34" s="186">
        <v>2382.4687774347999</v>
      </c>
      <c r="M34" s="186"/>
      <c r="N34" s="186">
        <v>2489.1911029328207</v>
      </c>
      <c r="O34" s="186">
        <v>2498.5133066237959</v>
      </c>
      <c r="P34" s="186">
        <v>2490.4600543315346</v>
      </c>
      <c r="Q34" s="186">
        <v>2753.5368873671914</v>
      </c>
      <c r="R34" s="186"/>
      <c r="S34" s="186">
        <v>2658.1302640354788</v>
      </c>
      <c r="T34" s="186">
        <v>2750.0539897727358</v>
      </c>
      <c r="U34" s="186">
        <v>2962.9241121459245</v>
      </c>
      <c r="V34" s="186">
        <v>3027.0911722414908</v>
      </c>
      <c r="W34" s="186"/>
      <c r="X34" s="186">
        <v>3101.0550331328732</v>
      </c>
      <c r="Y34" s="186">
        <v>3224.2273761530219</v>
      </c>
      <c r="Z34" s="186">
        <v>3404.6469036696021</v>
      </c>
      <c r="AA34" s="186">
        <v>3652.5215337165896</v>
      </c>
      <c r="AB34" s="186"/>
      <c r="AC34" s="186">
        <v>3527.2486272450337</v>
      </c>
      <c r="AD34" s="186">
        <v>3627.7159750635774</v>
      </c>
      <c r="AE34" s="186">
        <v>3781.5926106875022</v>
      </c>
      <c r="AF34" s="186">
        <v>3842.5121226550928</v>
      </c>
      <c r="AG34" s="186"/>
      <c r="AH34" s="186">
        <v>3684.2633796126647</v>
      </c>
      <c r="AI34" s="186">
        <v>3869.9017934165722</v>
      </c>
      <c r="AJ34" s="186">
        <v>3866.9540712308567</v>
      </c>
      <c r="AK34" s="186">
        <v>3940.6704129212708</v>
      </c>
    </row>
    <row r="35" spans="1:37" ht="30" customHeight="1">
      <c r="A35" s="13" t="s">
        <v>160</v>
      </c>
      <c r="B35" s="186">
        <v>6794.5626162413755</v>
      </c>
      <c r="C35" s="186">
        <v>7300.9273423609829</v>
      </c>
      <c r="D35" s="186">
        <v>7674.4854687382858</v>
      </c>
      <c r="E35" s="186">
        <v>8323.7070323308762</v>
      </c>
      <c r="F35" s="13">
        <v>9035.6804271498186</v>
      </c>
      <c r="G35" s="13">
        <v>9189.0977574692406</v>
      </c>
      <c r="H35" s="13"/>
      <c r="I35" s="13">
        <v>2452.2724594028105</v>
      </c>
      <c r="J35" s="13">
        <v>1971.1167409748009</v>
      </c>
      <c r="K35" s="13">
        <v>2474.8426704387603</v>
      </c>
      <c r="L35" s="13">
        <v>2512.040664073585</v>
      </c>
      <c r="M35" s="13"/>
      <c r="N35" s="13">
        <v>2611.7045647894001</v>
      </c>
      <c r="O35" s="13">
        <v>2625.1139001631659</v>
      </c>
      <c r="P35" s="13">
        <v>2620.6027240205299</v>
      </c>
      <c r="Q35" s="13">
        <v>2874.2801622222469</v>
      </c>
      <c r="R35" s="13"/>
      <c r="S35" s="13">
        <v>2768.5250592492407</v>
      </c>
      <c r="T35" s="13">
        <v>2856.9687537512773</v>
      </c>
      <c r="U35" s="13">
        <v>3067.3007465393584</v>
      </c>
      <c r="V35" s="13">
        <v>3130.4059786257526</v>
      </c>
      <c r="W35" s="13"/>
      <c r="X35" s="13">
        <v>3206.3335143223517</v>
      </c>
      <c r="Y35" s="13">
        <v>3323.3091218843401</v>
      </c>
      <c r="Z35" s="13">
        <v>3514.3035975352568</v>
      </c>
      <c r="AA35" s="13">
        <v>3755.171612900137</v>
      </c>
      <c r="AB35" s="13"/>
      <c r="AC35" s="13">
        <v>3629.3232133760803</v>
      </c>
      <c r="AD35" s="13">
        <v>3728.3343043464997</v>
      </c>
      <c r="AE35" s="13">
        <v>3883.1441017967054</v>
      </c>
      <c r="AF35" s="13">
        <v>3946.6007161019206</v>
      </c>
      <c r="AG35" s="13"/>
      <c r="AH35" s="13">
        <v>3777.1965056496892</v>
      </c>
      <c r="AI35" s="13">
        <v>3962.5099318826851</v>
      </c>
      <c r="AJ35" s="13">
        <v>3982.3830638289101</v>
      </c>
      <c r="AK35" s="13">
        <v>4051.7771880860146</v>
      </c>
    </row>
    <row r="36" spans="1:37" ht="30" customHeight="1">
      <c r="A36" s="13" t="s">
        <v>161</v>
      </c>
      <c r="B36" s="186">
        <v>-2117.1</v>
      </c>
      <c r="C36" s="186">
        <v>-2322.7199999999998</v>
      </c>
      <c r="D36" s="186">
        <v>-1830.9650000000001</v>
      </c>
      <c r="E36" s="186">
        <v>-1509.625</v>
      </c>
      <c r="F36" s="13">
        <v>-964.24999999999989</v>
      </c>
      <c r="G36" s="13">
        <v>-650</v>
      </c>
      <c r="H36" s="13"/>
      <c r="I36" s="13">
        <v>-132.53855088529681</v>
      </c>
      <c r="J36" s="13">
        <v>-124.7224047415441</v>
      </c>
      <c r="K36" s="13">
        <v>-138.16715771437404</v>
      </c>
      <c r="L36" s="13">
        <v>-129.57188663878514</v>
      </c>
      <c r="M36" s="13"/>
      <c r="N36" s="13">
        <v>-122.51346185657933</v>
      </c>
      <c r="O36" s="13">
        <v>-126.60059353937004</v>
      </c>
      <c r="P36" s="13">
        <v>-130.14266968899517</v>
      </c>
      <c r="Q36" s="13">
        <v>-120.74327485505533</v>
      </c>
      <c r="R36" s="13"/>
      <c r="S36" s="13">
        <v>-110.39479521376221</v>
      </c>
      <c r="T36" s="13">
        <v>-106.9147639785417</v>
      </c>
      <c r="U36" s="13">
        <v>-104.37663439343406</v>
      </c>
      <c r="V36" s="13">
        <v>-103.31480638426201</v>
      </c>
      <c r="W36" s="13"/>
      <c r="X36" s="13">
        <v>-105.27848118947871</v>
      </c>
      <c r="Y36" s="13">
        <v>-99.081745731318378</v>
      </c>
      <c r="Z36" s="13">
        <v>-109.65669386565465</v>
      </c>
      <c r="AA36" s="13">
        <v>-102.6500791835482</v>
      </c>
      <c r="AB36" s="13"/>
      <c r="AC36" s="13">
        <v>-102.07458613104735</v>
      </c>
      <c r="AD36" s="13">
        <v>-100.61832928292336</v>
      </c>
      <c r="AE36" s="13">
        <v>-101.55149110920343</v>
      </c>
      <c r="AF36" s="13">
        <v>-104.08859344682581</v>
      </c>
      <c r="AG36" s="13"/>
      <c r="AH36" s="13">
        <v>-92.933126037020145</v>
      </c>
      <c r="AI36" s="13">
        <v>-92.608138466105942</v>
      </c>
      <c r="AJ36" s="13">
        <v>-115.42899259804277</v>
      </c>
      <c r="AK36" s="13">
        <v>-111.10677516474388</v>
      </c>
    </row>
    <row r="37" spans="1:37" ht="30" customHeight="1">
      <c r="A37" s="13"/>
      <c r="B37" s="7"/>
      <c r="C37" s="7"/>
      <c r="D37" s="7"/>
      <c r="E37" s="7"/>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row>
    <row r="38" spans="1:37" ht="30" customHeight="1">
      <c r="A38" s="185" t="s">
        <v>162</v>
      </c>
      <c r="B38" s="193">
        <v>138860.79839961551</v>
      </c>
      <c r="C38" s="193">
        <v>137052.84676197928</v>
      </c>
      <c r="D38" s="193">
        <v>164418.21103083878</v>
      </c>
      <c r="E38" s="193">
        <v>166646.76350080944</v>
      </c>
      <c r="F38" s="185">
        <v>173725.39474793017</v>
      </c>
      <c r="G38" s="185">
        <v>179901.64344669302</v>
      </c>
      <c r="H38" s="185"/>
      <c r="I38" s="185">
        <v>45792.15274821435</v>
      </c>
      <c r="J38" s="185">
        <v>36135.769738125826</v>
      </c>
      <c r="K38" s="185">
        <v>43744.890324598229</v>
      </c>
      <c r="L38" s="185">
        <v>45715.450024394035</v>
      </c>
      <c r="M38" s="185"/>
      <c r="N38" s="185">
        <v>48651.002057261452</v>
      </c>
      <c r="O38" s="185">
        <v>51652.308387327161</v>
      </c>
      <c r="P38" s="185">
        <v>53083.168197679064</v>
      </c>
      <c r="Q38" s="185">
        <v>54501.604647275672</v>
      </c>
      <c r="R38" s="185"/>
      <c r="S38" s="185">
        <v>58750.076101477534</v>
      </c>
      <c r="T38" s="185">
        <v>64715.480535262388</v>
      </c>
      <c r="U38" s="185">
        <v>62973.487660166538</v>
      </c>
      <c r="V38" s="185">
        <v>64909.344662420655</v>
      </c>
      <c r="W38" s="185"/>
      <c r="X38" s="185">
        <v>66862.909157603935</v>
      </c>
      <c r="Y38" s="185">
        <v>70076.872885225748</v>
      </c>
      <c r="Z38" s="185">
        <v>65075.449775326822</v>
      </c>
      <c r="AA38" s="185">
        <v>61939.707084989102</v>
      </c>
      <c r="AB38" s="185"/>
      <c r="AC38" s="185">
        <v>64421.489730655681</v>
      </c>
      <c r="AD38" s="185">
        <v>68249.337545510556</v>
      </c>
      <c r="AE38" s="185">
        <v>64832.624762414678</v>
      </c>
      <c r="AF38" s="185">
        <v>64078.536283326503</v>
      </c>
      <c r="AG38" s="185"/>
      <c r="AH38" s="185">
        <v>64869.712896648802</v>
      </c>
      <c r="AI38" s="185">
        <v>69049.417196999741</v>
      </c>
      <c r="AJ38" s="185">
        <v>67538.451344191359</v>
      </c>
      <c r="AK38" s="185">
        <v>67624.385917804844</v>
      </c>
    </row>
    <row r="39" spans="1:37" ht="30" customHeight="1">
      <c r="A39" s="13" t="s">
        <v>163</v>
      </c>
      <c r="B39" s="186">
        <v>106557.83750317302</v>
      </c>
      <c r="C39" s="186">
        <v>111883.76192284797</v>
      </c>
      <c r="D39" s="186">
        <v>126778.9702761072</v>
      </c>
      <c r="E39" s="186">
        <v>135279.13600108246</v>
      </c>
      <c r="F39" s="186">
        <v>145932.19105496461</v>
      </c>
      <c r="G39" s="186">
        <v>155417.24616191612</v>
      </c>
      <c r="H39" s="186"/>
      <c r="I39" s="186">
        <v>40187.658893857799</v>
      </c>
      <c r="J39" s="186">
        <v>33957.320122455814</v>
      </c>
      <c r="K39" s="186">
        <v>40546.555722623743</v>
      </c>
      <c r="L39" s="186">
        <v>41105.226229785294</v>
      </c>
      <c r="M39" s="186" t="s">
        <v>99</v>
      </c>
      <c r="N39" s="186">
        <v>42792.399512179523</v>
      </c>
      <c r="O39" s="186">
        <v>43287.083925188585</v>
      </c>
      <c r="P39" s="186">
        <v>43947.478265055579</v>
      </c>
      <c r="Q39" s="186">
        <v>45049.30796154448</v>
      </c>
      <c r="R39" s="186" t="s">
        <v>99</v>
      </c>
      <c r="S39" s="186">
        <v>47397.005588684908</v>
      </c>
      <c r="T39" s="186">
        <v>49092.941828220224</v>
      </c>
      <c r="U39" s="186">
        <v>51430.063668620998</v>
      </c>
      <c r="V39" s="186">
        <v>52294.186208061714</v>
      </c>
      <c r="W39" s="186" t="s">
        <v>99</v>
      </c>
      <c r="X39" s="186">
        <v>54015.472469487795</v>
      </c>
      <c r="Y39" s="186">
        <v>55149.948836802359</v>
      </c>
      <c r="Z39" s="186">
        <v>56118.323829422006</v>
      </c>
      <c r="AA39" s="186">
        <v>56002.263281380758</v>
      </c>
      <c r="AB39" s="186" t="s">
        <v>99</v>
      </c>
      <c r="AC39" s="186">
        <v>56924.306509063252</v>
      </c>
      <c r="AD39" s="186">
        <v>59337.58554750021</v>
      </c>
      <c r="AE39" s="186">
        <v>59105.084434255165</v>
      </c>
      <c r="AF39" s="186">
        <v>59736.650908482705</v>
      </c>
      <c r="AG39" s="186" t="s">
        <v>99</v>
      </c>
      <c r="AH39" s="186">
        <v>59208.792452254034</v>
      </c>
      <c r="AI39" s="186">
        <v>61189.617409426923</v>
      </c>
      <c r="AJ39" s="186">
        <v>61665.793911844048</v>
      </c>
      <c r="AK39" s="186">
        <v>63030.266128126692</v>
      </c>
    </row>
    <row r="40" spans="1:37" ht="9.75" customHeight="1">
      <c r="A40" s="13"/>
      <c r="B40" s="186"/>
      <c r="C40" s="186"/>
      <c r="D40" s="186"/>
      <c r="E40" s="186"/>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ht="30" customHeight="1">
      <c r="A41" s="185" t="s">
        <v>164</v>
      </c>
      <c r="B41" s="193">
        <v>64608</v>
      </c>
      <c r="C41" s="193">
        <v>62699</v>
      </c>
      <c r="D41" s="193">
        <v>74072</v>
      </c>
      <c r="E41" s="193">
        <v>73934</v>
      </c>
      <c r="F41" s="193">
        <v>75905.7</v>
      </c>
      <c r="G41" s="193">
        <v>77427</v>
      </c>
      <c r="H41" s="197"/>
      <c r="I41" s="193" t="s">
        <v>165</v>
      </c>
      <c r="J41" s="193" t="s">
        <v>165</v>
      </c>
      <c r="K41" s="193" t="s">
        <v>165</v>
      </c>
      <c r="L41" s="193" t="s">
        <v>165</v>
      </c>
      <c r="M41" s="193"/>
      <c r="N41" s="193" t="s">
        <v>165</v>
      </c>
      <c r="O41" s="193" t="s">
        <v>165</v>
      </c>
      <c r="P41" s="193" t="s">
        <v>165</v>
      </c>
      <c r="Q41" s="193" t="s">
        <v>165</v>
      </c>
      <c r="R41" s="193"/>
      <c r="S41" s="193" t="s">
        <v>165</v>
      </c>
      <c r="T41" s="193" t="s">
        <v>165</v>
      </c>
      <c r="U41" s="193" t="s">
        <v>165</v>
      </c>
      <c r="V41" s="193" t="s">
        <v>165</v>
      </c>
      <c r="W41" s="193"/>
      <c r="X41" s="193" t="s">
        <v>165</v>
      </c>
      <c r="Y41" s="193" t="s">
        <v>165</v>
      </c>
      <c r="Z41" s="193" t="s">
        <v>165</v>
      </c>
      <c r="AA41" s="193" t="s">
        <v>165</v>
      </c>
      <c r="AB41" s="193"/>
      <c r="AC41" s="193" t="s">
        <v>165</v>
      </c>
      <c r="AD41" s="193" t="s">
        <v>165</v>
      </c>
      <c r="AE41" s="193" t="s">
        <v>165</v>
      </c>
      <c r="AF41" s="193" t="s">
        <v>165</v>
      </c>
      <c r="AG41" s="193"/>
      <c r="AH41" s="193" t="s">
        <v>165</v>
      </c>
      <c r="AI41" s="193" t="s">
        <v>165</v>
      </c>
      <c r="AJ41" s="193" t="s">
        <v>165</v>
      </c>
      <c r="AK41" s="193" t="s">
        <v>165</v>
      </c>
    </row>
    <row r="42" spans="1:37" ht="21.5" customHeight="1">
      <c r="A42" s="13" t="s">
        <v>166</v>
      </c>
      <c r="B42" s="186">
        <v>49578.346406973164</v>
      </c>
      <c r="C42" s="186">
        <v>51184.635376335151</v>
      </c>
      <c r="D42" s="186">
        <v>57115.156693503086</v>
      </c>
      <c r="E42" s="186">
        <v>60017.533080115609</v>
      </c>
      <c r="F42" s="186">
        <v>60805</v>
      </c>
      <c r="G42" s="186">
        <v>67572.600000000006</v>
      </c>
      <c r="H42" s="73"/>
      <c r="I42" s="186" t="s">
        <v>165</v>
      </c>
      <c r="J42" s="186" t="s">
        <v>165</v>
      </c>
      <c r="K42" s="186" t="s">
        <v>165</v>
      </c>
      <c r="L42" s="186" t="s">
        <v>165</v>
      </c>
      <c r="M42" s="186"/>
      <c r="N42" s="186" t="s">
        <v>165</v>
      </c>
      <c r="O42" s="186" t="s">
        <v>165</v>
      </c>
      <c r="P42" s="186" t="s">
        <v>165</v>
      </c>
      <c r="Q42" s="186" t="s">
        <v>165</v>
      </c>
      <c r="R42" s="186"/>
      <c r="S42" s="186" t="s">
        <v>165</v>
      </c>
      <c r="T42" s="186" t="s">
        <v>165</v>
      </c>
      <c r="U42" s="186" t="s">
        <v>165</v>
      </c>
      <c r="V42" s="186" t="s">
        <v>165</v>
      </c>
      <c r="W42" s="186"/>
      <c r="X42" s="186" t="s">
        <v>165</v>
      </c>
      <c r="Y42" s="186" t="s">
        <v>165</v>
      </c>
      <c r="Z42" s="186" t="s">
        <v>165</v>
      </c>
      <c r="AA42" s="186" t="s">
        <v>165</v>
      </c>
      <c r="AB42" s="186"/>
      <c r="AC42" s="186" t="s">
        <v>165</v>
      </c>
      <c r="AD42" s="186" t="s">
        <v>165</v>
      </c>
      <c r="AE42" s="186" t="s">
        <v>165</v>
      </c>
      <c r="AF42" s="186" t="s">
        <v>165</v>
      </c>
      <c r="AG42" s="186"/>
      <c r="AH42" s="186" t="s">
        <v>165</v>
      </c>
      <c r="AI42" s="186" t="s">
        <v>165</v>
      </c>
      <c r="AJ42" s="186" t="s">
        <v>165</v>
      </c>
      <c r="AK42" s="186" t="s">
        <v>165</v>
      </c>
    </row>
    <row r="43" spans="1:37" ht="30" customHeight="1">
      <c r="A43" s="13"/>
      <c r="B43" s="186"/>
      <c r="C43" s="7"/>
      <c r="D43" s="186"/>
      <c r="E43" s="186"/>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30" customHeight="1">
      <c r="A44" s="185" t="s">
        <v>119</v>
      </c>
      <c r="B44" s="186"/>
      <c r="C44" s="42" t="s">
        <v>99</v>
      </c>
      <c r="D44" s="186"/>
      <c r="E44" s="186"/>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1:37" ht="30" customHeight="1">
      <c r="A45" s="13"/>
      <c r="B45" s="186"/>
      <c r="C45" s="186" t="s">
        <v>99</v>
      </c>
      <c r="D45" s="186"/>
      <c r="E45" s="186"/>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30" customHeight="1">
      <c r="A46" s="13" t="s">
        <v>134</v>
      </c>
      <c r="B46" s="10">
        <v>1.8195983320154152</v>
      </c>
      <c r="C46" s="10">
        <v>1.9477649020731389</v>
      </c>
      <c r="D46" s="10">
        <v>1.975887551014335</v>
      </c>
      <c r="E46" s="10">
        <v>1.8419939406322934</v>
      </c>
      <c r="F46" s="73">
        <v>2.1173108238990159</v>
      </c>
      <c r="G46" s="73">
        <v>2.0834294823827841</v>
      </c>
      <c r="H46" s="73"/>
      <c r="I46" s="73">
        <v>1.9650564901991019</v>
      </c>
      <c r="J46" s="73">
        <v>2.7935589795636773</v>
      </c>
      <c r="K46" s="73">
        <v>2.3108200020258876</v>
      </c>
      <c r="L46" s="73">
        <v>1.8903669912305008</v>
      </c>
      <c r="M46" s="73"/>
      <c r="N46" s="73">
        <v>1.8836510998328555</v>
      </c>
      <c r="O46" s="73">
        <v>1.7894123728847164</v>
      </c>
      <c r="P46" s="73">
        <v>1.7663061987030226</v>
      </c>
      <c r="Q46" s="73">
        <v>1.7246699848409355</v>
      </c>
      <c r="R46" s="73"/>
      <c r="S46" s="73">
        <v>1.6751737374362439</v>
      </c>
      <c r="T46" s="73">
        <v>1.5561407567807264</v>
      </c>
      <c r="U46" s="73">
        <v>1.5119424308400682</v>
      </c>
      <c r="V46" s="73">
        <v>1.5828598297959202</v>
      </c>
      <c r="W46" s="73" t="s">
        <v>99</v>
      </c>
      <c r="X46" s="73">
        <v>1.5257326387878836</v>
      </c>
      <c r="Y46" s="73">
        <v>1.5833296180253469</v>
      </c>
      <c r="Z46" s="73">
        <v>1.8093654828678685</v>
      </c>
      <c r="AA46" s="73">
        <v>1.8051468857772521</v>
      </c>
      <c r="AB46" s="73" t="s">
        <v>99</v>
      </c>
      <c r="AC46" s="73">
        <v>1.7578807709435176</v>
      </c>
      <c r="AD46" s="73">
        <v>1.7068476892193021</v>
      </c>
      <c r="AE46" s="73">
        <v>1.8568648561195471</v>
      </c>
      <c r="AF46" s="73">
        <v>1.729310799882317</v>
      </c>
      <c r="AG46" s="73"/>
      <c r="AH46" s="73">
        <v>1.6058073202342631</v>
      </c>
      <c r="AI46" s="73">
        <v>1.6980309809943737</v>
      </c>
      <c r="AJ46" s="73">
        <v>1.8756386545604555</v>
      </c>
      <c r="AK46" s="73">
        <v>1.9399019883236013</v>
      </c>
    </row>
    <row r="47" spans="1:37" ht="30" customHeight="1">
      <c r="A47" s="13" t="s">
        <v>135</v>
      </c>
      <c r="B47" s="10">
        <v>23.262836789603199</v>
      </c>
      <c r="C47" s="10">
        <v>18.364510795490911</v>
      </c>
      <c r="D47" s="10">
        <v>22.89237945039546</v>
      </c>
      <c r="E47" s="10">
        <v>18.822824302600161</v>
      </c>
      <c r="F47" s="73">
        <v>15.998354030677319</v>
      </c>
      <c r="G47" s="73">
        <v>13.609879718542942</v>
      </c>
      <c r="H47" s="73"/>
      <c r="I47" s="73">
        <v>12.238983140130051</v>
      </c>
      <c r="J47" s="73">
        <v>6.028513108914332</v>
      </c>
      <c r="K47" s="73">
        <v>7.31133299967615</v>
      </c>
      <c r="L47" s="73">
        <v>10.084607702972836</v>
      </c>
      <c r="M47" s="73"/>
      <c r="N47" s="73">
        <v>12.042100465241081</v>
      </c>
      <c r="O47" s="73">
        <v>16.195257720932705</v>
      </c>
      <c r="P47" s="73">
        <v>17.210144463500431</v>
      </c>
      <c r="Q47" s="73">
        <v>17.343153007887953</v>
      </c>
      <c r="R47" s="73"/>
      <c r="S47" s="73">
        <v>19.324350309236628</v>
      </c>
      <c r="T47" s="73">
        <v>24.140342585464847</v>
      </c>
      <c r="U47" s="73">
        <v>18.330609309490818</v>
      </c>
      <c r="V47" s="73">
        <v>19.43504208826576</v>
      </c>
      <c r="W47" s="73"/>
      <c r="X47" s="73">
        <v>19.214594234649855</v>
      </c>
      <c r="Y47" s="73">
        <v>21.300785029136801</v>
      </c>
      <c r="Z47" s="73">
        <v>13.764216731239379</v>
      </c>
      <c r="AA47" s="73">
        <v>9.5858441749836185</v>
      </c>
      <c r="AB47" s="73"/>
      <c r="AC47" s="73">
        <v>11.637705450367463</v>
      </c>
      <c r="AD47" s="73">
        <v>13.057638826263684</v>
      </c>
      <c r="AE47" s="73">
        <v>8.8343489857901449</v>
      </c>
      <c r="AF47" s="73">
        <v>6.7758810152059796</v>
      </c>
      <c r="AG47" s="73"/>
      <c r="AH47" s="73">
        <v>8.7266001214061362</v>
      </c>
      <c r="AI47" s="73">
        <v>11.382861878686981</v>
      </c>
      <c r="AJ47" s="73">
        <v>8.6952799708404722</v>
      </c>
      <c r="AK47" s="73">
        <v>6.7935844848368037</v>
      </c>
    </row>
    <row r="48" spans="1:37" ht="30" customHeight="1">
      <c r="A48" s="13" t="s">
        <v>136</v>
      </c>
      <c r="B48" s="10">
        <v>7.8487866712251817</v>
      </c>
      <c r="C48" s="10">
        <v>7.2420239218963038</v>
      </c>
      <c r="D48" s="10">
        <v>6.5032363183611341</v>
      </c>
      <c r="E48" s="10">
        <v>6.173604193924489</v>
      </c>
      <c r="F48" s="73">
        <v>6.1474615245432922</v>
      </c>
      <c r="G48" s="73">
        <v>6.0923699320438729</v>
      </c>
      <c r="H48" s="73"/>
      <c r="I48" s="73">
        <v>5.8434275301773564</v>
      </c>
      <c r="J48" s="73">
        <v>5.4052547721642634</v>
      </c>
      <c r="K48" s="73">
        <v>5.7459582072219701</v>
      </c>
      <c r="L48" s="73">
        <v>5.5918168025984496</v>
      </c>
      <c r="M48" s="73"/>
      <c r="N48" s="73">
        <v>5.3474265685064237</v>
      </c>
      <c r="O48" s="73">
        <v>5.1360138318092625</v>
      </c>
      <c r="P48" s="73">
        <v>5.1758752066590068</v>
      </c>
      <c r="Q48" s="73">
        <v>5.2580247342718049</v>
      </c>
      <c r="R48" s="73"/>
      <c r="S48" s="73">
        <v>5.4057608207214152</v>
      </c>
      <c r="T48" s="73">
        <v>5.1564459590714495</v>
      </c>
      <c r="U48" s="73">
        <v>5.5016758927191889</v>
      </c>
      <c r="V48" s="73">
        <v>5.4812116858556799</v>
      </c>
      <c r="W48" s="73"/>
      <c r="X48" s="73">
        <v>5.4151904313638219</v>
      </c>
      <c r="Y48" s="73">
        <v>5.358532811986783</v>
      </c>
      <c r="Z48" s="73">
        <v>5.8002839226810297</v>
      </c>
      <c r="AA48" s="73">
        <v>5.9630715232623688</v>
      </c>
      <c r="AB48" s="73"/>
      <c r="AC48" s="73">
        <v>5.4674876357271369</v>
      </c>
      <c r="AD48" s="73">
        <v>5.4610787228604876</v>
      </c>
      <c r="AE48" s="73">
        <v>5.7151922911901156</v>
      </c>
      <c r="AF48" s="73">
        <v>5.6826543066073443</v>
      </c>
      <c r="AG48" s="73"/>
      <c r="AH48" s="73">
        <v>5.6086880366877008</v>
      </c>
      <c r="AI48" s="73">
        <v>5.5657347346218842</v>
      </c>
      <c r="AJ48" s="73">
        <v>5.7434688314558811</v>
      </c>
      <c r="AK48" s="73">
        <v>5.8461398064943593</v>
      </c>
    </row>
    <row r="49" spans="1:37" ht="30" customHeight="1">
      <c r="A49" s="13" t="s">
        <v>137</v>
      </c>
      <c r="B49" s="10">
        <v>1.1119917100035772</v>
      </c>
      <c r="C49" s="10">
        <v>1.3982657011717934</v>
      </c>
      <c r="D49" s="10">
        <v>1.1958165426542209</v>
      </c>
      <c r="E49" s="10">
        <v>1.653136906176967</v>
      </c>
      <c r="F49" s="73">
        <v>1.6764870805483796</v>
      </c>
      <c r="G49" s="73">
        <v>0.91262933077968289</v>
      </c>
      <c r="H49" s="73"/>
      <c r="I49" s="73">
        <v>0.68148633045678775</v>
      </c>
      <c r="J49" s="73">
        <v>1.285439681036052</v>
      </c>
      <c r="K49" s="73">
        <v>1.5519899843721394</v>
      </c>
      <c r="L49" s="73">
        <v>1.374304310743605</v>
      </c>
      <c r="M49" s="73"/>
      <c r="N49" s="73">
        <v>1.3245510240063905</v>
      </c>
      <c r="O49" s="73">
        <v>0.84953467316087417</v>
      </c>
      <c r="P49" s="73">
        <v>1.2523460182057717</v>
      </c>
      <c r="Q49" s="73">
        <v>0.97603289700840501</v>
      </c>
      <c r="R49" s="73"/>
      <c r="S49" s="73">
        <v>0.92591331579973657</v>
      </c>
      <c r="T49" s="73">
        <v>1.3064191370969789</v>
      </c>
      <c r="U49" s="73">
        <v>1.263842361705162</v>
      </c>
      <c r="V49" s="73">
        <v>1.3290234553393829</v>
      </c>
      <c r="W49" s="73"/>
      <c r="X49" s="73">
        <v>1.2746015599584115</v>
      </c>
      <c r="Y49" s="73">
        <v>0.99771068076084801</v>
      </c>
      <c r="Z49" s="73">
        <v>1.3988556664314993</v>
      </c>
      <c r="AA49" s="73">
        <v>1.3954990694389298</v>
      </c>
      <c r="AB49" s="73"/>
      <c r="AC49" s="73">
        <v>1.3704356375225066</v>
      </c>
      <c r="AD49" s="73">
        <v>1.2462177915709696</v>
      </c>
      <c r="AE49" s="73">
        <v>1.4164971153130046</v>
      </c>
      <c r="AF49" s="73">
        <v>1.454411035952998</v>
      </c>
      <c r="AG49" s="73"/>
      <c r="AH49" s="73">
        <v>1.0493112876005328</v>
      </c>
      <c r="AI49" s="73">
        <v>1.0071670690643544</v>
      </c>
      <c r="AJ49" s="73">
        <v>1.5529153750364628</v>
      </c>
      <c r="AK49" s="73">
        <v>1.6021772864250332</v>
      </c>
    </row>
    <row r="50" spans="1:37" ht="30" customHeight="1">
      <c r="A50" s="13" t="s">
        <v>138</v>
      </c>
      <c r="B50" s="10">
        <v>0.70676468035211792</v>
      </c>
      <c r="C50" s="10">
        <v>0.90727539854310535</v>
      </c>
      <c r="D50" s="10">
        <v>0.69618209876669979</v>
      </c>
      <c r="E50" s="10">
        <v>1.1015857011123931</v>
      </c>
      <c r="F50" s="73">
        <v>1.0496883362533582</v>
      </c>
      <c r="G50" s="73">
        <v>0.35331339982840371</v>
      </c>
      <c r="H50" s="73"/>
      <c r="I50" s="73">
        <v>0.23199573115676517</v>
      </c>
      <c r="J50" s="73">
        <v>0.84924096086731182</v>
      </c>
      <c r="K50" s="73">
        <v>1.2079406462981355</v>
      </c>
      <c r="L50" s="73">
        <v>0.90168799092035512</v>
      </c>
      <c r="M50" s="73"/>
      <c r="N50" s="73">
        <v>0.79425232337256746</v>
      </c>
      <c r="O50" s="73">
        <v>0.40057966289136121</v>
      </c>
      <c r="P50" s="73">
        <v>0.77970072540340363</v>
      </c>
      <c r="Q50" s="73">
        <v>0.39979908665207187</v>
      </c>
      <c r="R50" s="73"/>
      <c r="S50" s="73">
        <v>0.36467300144320158</v>
      </c>
      <c r="T50" s="73">
        <v>0.8418908064110997</v>
      </c>
      <c r="U50" s="73">
        <v>0.8179572176032941</v>
      </c>
      <c r="V50" s="73">
        <v>0.96146483977268338</v>
      </c>
      <c r="W50" s="73"/>
      <c r="X50" s="73">
        <v>0.84478437246434024</v>
      </c>
      <c r="Y50" s="73">
        <v>0.57404961624558082</v>
      </c>
      <c r="Z50" s="73">
        <v>0.88434754270320659</v>
      </c>
      <c r="AA50" s="73">
        <v>0.81512507000396328</v>
      </c>
      <c r="AB50" s="73"/>
      <c r="AC50" s="73">
        <v>0.80484540492647627</v>
      </c>
      <c r="AD50" s="73">
        <v>0.70635937089240353</v>
      </c>
      <c r="AE50" s="73">
        <v>0.84562342287993819</v>
      </c>
      <c r="AF50" s="73">
        <v>0.84949948437457112</v>
      </c>
      <c r="AG50" s="73"/>
      <c r="AH50" s="73">
        <v>0.540074292070302</v>
      </c>
      <c r="AI50" s="73">
        <v>0.47997943361906381</v>
      </c>
      <c r="AJ50" s="73">
        <v>0.91440047211179043</v>
      </c>
      <c r="AK50" s="73">
        <v>0.97837648539455513</v>
      </c>
    </row>
    <row r="51" spans="1:37" ht="30" customHeight="1">
      <c r="A51" s="13" t="s">
        <v>139</v>
      </c>
      <c r="B51" s="10">
        <v>0.40522702965145918</v>
      </c>
      <c r="C51" s="10">
        <v>0.49099030262868815</v>
      </c>
      <c r="D51" s="10">
        <v>0.49963444388752121</v>
      </c>
      <c r="E51" s="10">
        <v>0.551551205064574</v>
      </c>
      <c r="F51" s="73">
        <v>0.62679874429502147</v>
      </c>
      <c r="G51" s="73">
        <v>0.55931593095127918</v>
      </c>
      <c r="H51" s="73"/>
      <c r="I51" s="73">
        <v>0.44949059930002261</v>
      </c>
      <c r="J51" s="73">
        <v>0.43619872016874023</v>
      </c>
      <c r="K51" s="73">
        <v>0.34404933807400406</v>
      </c>
      <c r="L51" s="73">
        <v>0.47261631982324981</v>
      </c>
      <c r="M51" s="73"/>
      <c r="N51" s="73">
        <v>0.53029870063382323</v>
      </c>
      <c r="O51" s="73">
        <v>0.44895501026951301</v>
      </c>
      <c r="P51" s="73">
        <v>0.47264529280236806</v>
      </c>
      <c r="Q51" s="73">
        <v>0.57623381035633325</v>
      </c>
      <c r="R51" s="73"/>
      <c r="S51" s="73">
        <v>0.56124031435653488</v>
      </c>
      <c r="T51" s="73">
        <v>0.46452833068587912</v>
      </c>
      <c r="U51" s="73">
        <v>0.44588514410186786</v>
      </c>
      <c r="V51" s="73">
        <v>0.36755861556669955</v>
      </c>
      <c r="W51" s="73"/>
      <c r="X51" s="73">
        <v>0.42981718749407144</v>
      </c>
      <c r="Y51" s="73">
        <v>0.42366106451526708</v>
      </c>
      <c r="Z51" s="73">
        <v>0.51450812372829258</v>
      </c>
      <c r="AA51" s="73">
        <v>0.58037399943496626</v>
      </c>
      <c r="AB51" s="73"/>
      <c r="AC51" s="73">
        <v>0.56559023259603047</v>
      </c>
      <c r="AD51" s="73">
        <v>0.53985842067856593</v>
      </c>
      <c r="AE51" s="73">
        <v>0.5708736924330664</v>
      </c>
      <c r="AF51" s="73">
        <v>0.60491155157842691</v>
      </c>
      <c r="AG51" s="73"/>
      <c r="AH51" s="73">
        <v>0.50923699553023072</v>
      </c>
      <c r="AI51" s="73">
        <v>0.52718763544529046</v>
      </c>
      <c r="AJ51" s="73">
        <v>0.6385149029246725</v>
      </c>
      <c r="AK51" s="73">
        <v>0.62380080103047775</v>
      </c>
    </row>
    <row r="52" spans="1:37" ht="30" customHeight="1">
      <c r="A52" s="13" t="s">
        <v>140</v>
      </c>
      <c r="B52" s="10">
        <v>9.5540882554787885</v>
      </c>
      <c r="C52" s="10">
        <v>10.539199196692163</v>
      </c>
      <c r="D52" s="10">
        <v>9.7537298076579138</v>
      </c>
      <c r="E52" s="10">
        <v>10.45143960545345</v>
      </c>
      <c r="F52" s="73">
        <v>10.978025046329464</v>
      </c>
      <c r="G52" s="73">
        <v>11.332226448237224</v>
      </c>
      <c r="H52" s="73"/>
      <c r="I52" s="73">
        <v>11.452172359022525</v>
      </c>
      <c r="J52" s="73">
        <v>9.3286947538048182</v>
      </c>
      <c r="K52" s="73">
        <v>10.75972641334374</v>
      </c>
      <c r="L52" s="73">
        <v>11.041822017253997</v>
      </c>
      <c r="M52" s="73"/>
      <c r="N52" s="73">
        <v>11.122610713730218</v>
      </c>
      <c r="O52" s="73">
        <v>10.874421070575375</v>
      </c>
      <c r="P52" s="73">
        <v>10.856414244951774</v>
      </c>
      <c r="Q52" s="73">
        <v>10.891085742000781</v>
      </c>
      <c r="R52" s="73"/>
      <c r="S52" s="73">
        <v>10.911784694985165</v>
      </c>
      <c r="T52" s="73">
        <v>10.054537161278883</v>
      </c>
      <c r="U52" s="73">
        <v>10.518657044970105</v>
      </c>
      <c r="V52" s="73">
        <v>10.613146442791029</v>
      </c>
      <c r="W52" s="73"/>
      <c r="X52" s="73">
        <v>10.643058130838106</v>
      </c>
      <c r="Y52" s="73">
        <v>10.175241149631557</v>
      </c>
      <c r="Z52" s="73">
        <v>11.28598504618077</v>
      </c>
      <c r="AA52" s="73">
        <v>12.094493166890226</v>
      </c>
      <c r="AB52" s="73"/>
      <c r="AC52" s="73">
        <v>11.861134453352195</v>
      </c>
      <c r="AD52" s="73">
        <v>11.509373046960524</v>
      </c>
      <c r="AE52" s="73">
        <v>12.224966252683052</v>
      </c>
      <c r="AF52" s="73">
        <v>12.467782651265264</v>
      </c>
      <c r="AG52" s="73"/>
      <c r="AH52" s="73">
        <v>12.35266781675708</v>
      </c>
      <c r="AI52" s="73">
        <v>11.593330302586645</v>
      </c>
      <c r="AJ52" s="73">
        <v>11.828990145079823</v>
      </c>
      <c r="AK52" s="73">
        <v>12.144749133438861</v>
      </c>
    </row>
    <row r="53" spans="1:37" ht="30" customHeight="1">
      <c r="A53" s="13" t="s">
        <v>141</v>
      </c>
      <c r="B53" s="10">
        <v>7.4957179491977319</v>
      </c>
      <c r="C53" s="10">
        <v>7.5899440444368453</v>
      </c>
      <c r="D53" s="10">
        <v>8.0309554216571524</v>
      </c>
      <c r="E53" s="10">
        <v>9.1661523831878426</v>
      </c>
      <c r="F53" s="73">
        <v>9.4656012694794143</v>
      </c>
      <c r="G53" s="73">
        <v>9.9499835769372673</v>
      </c>
      <c r="H53" s="73"/>
      <c r="I53" s="73">
        <v>10.4473074266757</v>
      </c>
      <c r="J53" s="73">
        <v>10.87921430809981</v>
      </c>
      <c r="K53" s="73">
        <v>10.880928894656694</v>
      </c>
      <c r="L53" s="73">
        <v>11.044473936243712</v>
      </c>
      <c r="M53" s="73"/>
      <c r="N53" s="73">
        <v>11.166794282176934</v>
      </c>
      <c r="O53" s="73">
        <v>11.096423659035631</v>
      </c>
      <c r="P53" s="73">
        <v>10.3222368968597</v>
      </c>
      <c r="Q53" s="73">
        <v>10.405470395790823</v>
      </c>
      <c r="R53" s="73"/>
      <c r="S53" s="73">
        <v>10.376981387280523</v>
      </c>
      <c r="T53" s="73">
        <v>10.098714077802434</v>
      </c>
      <c r="U53" s="73">
        <v>10.710166130094922</v>
      </c>
      <c r="V53" s="73">
        <v>10.702468399330705</v>
      </c>
      <c r="W53" s="73"/>
      <c r="X53" s="73">
        <v>11.075494220419802</v>
      </c>
      <c r="Y53" s="73">
        <v>10.789452608944085</v>
      </c>
      <c r="Z53" s="73">
        <v>11.456022604012864</v>
      </c>
      <c r="AA53" s="73">
        <v>12.264675924255513</v>
      </c>
      <c r="AB53" s="73"/>
      <c r="AC53" s="73">
        <v>12.145955496207394</v>
      </c>
      <c r="AD53" s="73">
        <v>11.831606193130245</v>
      </c>
      <c r="AE53" s="73">
        <v>12.604599600780212</v>
      </c>
      <c r="AF53" s="73">
        <v>13.033497466007695</v>
      </c>
      <c r="AG53" s="73"/>
      <c r="AH53" s="73">
        <v>12.900284860024378</v>
      </c>
      <c r="AI53" s="73">
        <v>12.434508387799937</v>
      </c>
      <c r="AJ53" s="73">
        <v>12.827106634553854</v>
      </c>
      <c r="AK53" s="73">
        <v>13.182319807095993</v>
      </c>
    </row>
    <row r="54" spans="1:37" ht="30" customHeight="1">
      <c r="A54" s="13" t="s">
        <v>142</v>
      </c>
      <c r="B54" s="10">
        <v>3.1860373464637459</v>
      </c>
      <c r="C54" s="10">
        <v>1.9731555724332071</v>
      </c>
      <c r="D54" s="10">
        <v>2.4416223675574953</v>
      </c>
      <c r="E54" s="10">
        <v>1.9729507657926852</v>
      </c>
      <c r="F54" s="73">
        <v>1.7168867711607128</v>
      </c>
      <c r="G54" s="73">
        <v>1.1977132661500496</v>
      </c>
      <c r="H54" s="73"/>
      <c r="I54" s="73">
        <v>0.80422795682331705</v>
      </c>
      <c r="J54" s="73">
        <v>5.0189988439702037E-2</v>
      </c>
      <c r="K54" s="73">
        <v>1.1302000512451216</v>
      </c>
      <c r="L54" s="73">
        <v>0.99788212420541722</v>
      </c>
      <c r="M54" s="73"/>
      <c r="N54" s="73">
        <v>2.2456272903621124</v>
      </c>
      <c r="O54" s="73">
        <v>0.99348687673892522</v>
      </c>
      <c r="P54" s="73">
        <v>2.0158306421917063</v>
      </c>
      <c r="Q54" s="73">
        <v>1.5369080396202712</v>
      </c>
      <c r="R54" s="73"/>
      <c r="S54" s="73">
        <v>2.1526407526792442</v>
      </c>
      <c r="T54" s="73">
        <v>2.058258270357197</v>
      </c>
      <c r="U54" s="73">
        <v>2.3081951891931274</v>
      </c>
      <c r="V54" s="73">
        <v>1.8622604206957425</v>
      </c>
      <c r="W54" s="73"/>
      <c r="X54" s="73">
        <v>2.1727027711421827</v>
      </c>
      <c r="Y54" s="73">
        <v>1.5283838778467473</v>
      </c>
      <c r="Z54" s="73">
        <v>1.6015918180701576</v>
      </c>
      <c r="AA54" s="73">
        <v>0.29077389195425474</v>
      </c>
      <c r="AB54" s="73"/>
      <c r="AC54" s="73">
        <v>1.2299468552849369</v>
      </c>
      <c r="AD54" s="73">
        <v>1.4324457253640843</v>
      </c>
      <c r="AE54" s="73">
        <v>0.45718869347257307</v>
      </c>
      <c r="AF54" s="73">
        <v>0.847520359010282</v>
      </c>
      <c r="AG54" s="73"/>
      <c r="AH54" s="73">
        <v>0.78745712435044946</v>
      </c>
      <c r="AI54" s="73">
        <v>0.76128273994832818</v>
      </c>
      <c r="AJ54" s="73">
        <v>0.8251296682348197</v>
      </c>
      <c r="AK54" s="73">
        <v>0.82030129785015182</v>
      </c>
    </row>
    <row r="55" spans="1:37" ht="30" customHeight="1">
      <c r="A55" s="13" t="s">
        <v>143</v>
      </c>
      <c r="B55" s="10">
        <v>1.8134998865010226</v>
      </c>
      <c r="C55" s="10">
        <v>1.9730509950931074</v>
      </c>
      <c r="D55" s="10">
        <v>1.7708985242619188</v>
      </c>
      <c r="E55" s="10">
        <v>1.8541917159737193</v>
      </c>
      <c r="F55" s="73">
        <v>1.9109231653424943</v>
      </c>
      <c r="G55" s="73">
        <v>1.9421395831442607</v>
      </c>
      <c r="H55" s="73"/>
      <c r="I55" s="73">
        <v>1.9700474907016381</v>
      </c>
      <c r="J55" s="73">
        <v>1.9269093353199929</v>
      </c>
      <c r="K55" s="73">
        <v>1.9981744084521615</v>
      </c>
      <c r="L55" s="73">
        <v>2.0526295822194189</v>
      </c>
      <c r="M55" s="73"/>
      <c r="N55" s="73">
        <v>1.928762324476416</v>
      </c>
      <c r="O55" s="73">
        <v>1.8640740717686632</v>
      </c>
      <c r="P55" s="73">
        <v>1.8993482255831373</v>
      </c>
      <c r="Q55" s="73">
        <v>2.0062608612354191</v>
      </c>
      <c r="R55" s="73"/>
      <c r="S55" s="73">
        <v>2.080054094619479</v>
      </c>
      <c r="T55" s="73">
        <v>2.0914842667457481</v>
      </c>
      <c r="U55" s="73">
        <v>2.3521202203565625</v>
      </c>
      <c r="V55" s="73">
        <v>2.3815136207748155</v>
      </c>
      <c r="W55" s="73"/>
      <c r="X55" s="73">
        <v>2.1962177468698849</v>
      </c>
      <c r="Y55" s="73">
        <v>2.051390161996109</v>
      </c>
      <c r="Z55" s="73">
        <v>2.2180731254771038</v>
      </c>
      <c r="AA55" s="73">
        <v>2.5912836084914006</v>
      </c>
      <c r="AB55" s="73"/>
      <c r="AC55" s="73">
        <v>2.4100267502198447</v>
      </c>
      <c r="AD55" s="73">
        <v>2.2552657958801752</v>
      </c>
      <c r="AE55" s="73">
        <v>2.2610720851139789</v>
      </c>
      <c r="AF55" s="73">
        <v>2.422200578460322</v>
      </c>
      <c r="AG55" s="73"/>
      <c r="AH55" s="73">
        <v>2.3103846407754749</v>
      </c>
      <c r="AI55" s="73">
        <v>2.198008256649171</v>
      </c>
      <c r="AJ55" s="73">
        <v>2.2514492989562895</v>
      </c>
      <c r="AK55" s="73">
        <v>2.4865924547322944</v>
      </c>
    </row>
    <row r="56" spans="1:37" ht="30" customHeight="1">
      <c r="A56" s="13" t="s">
        <v>144</v>
      </c>
      <c r="B56" s="10">
        <v>1.2487522355146683</v>
      </c>
      <c r="C56" s="10">
        <v>1.3558787578434739</v>
      </c>
      <c r="D56" s="10">
        <v>1.2707368477955521</v>
      </c>
      <c r="E56" s="10">
        <v>1.3469190001780067</v>
      </c>
      <c r="F56" s="73">
        <v>1.4045049514102885</v>
      </c>
      <c r="G56" s="73">
        <v>1.4796307596893949</v>
      </c>
      <c r="H56" s="73"/>
      <c r="I56" s="73">
        <v>1.5160728890016466</v>
      </c>
      <c r="J56" s="73">
        <v>1.4985403276224434</v>
      </c>
      <c r="K56" s="73">
        <v>1.5968647101038846</v>
      </c>
      <c r="L56" s="73">
        <v>1.6273541050444564</v>
      </c>
      <c r="M56" s="73"/>
      <c r="N56" s="73">
        <v>1.5108112772581141</v>
      </c>
      <c r="O56" s="73">
        <v>1.5126746780274265</v>
      </c>
      <c r="P56" s="73">
        <v>1.5631582739304211</v>
      </c>
      <c r="Q56" s="73">
        <v>1.6777687246283031</v>
      </c>
      <c r="R56" s="73"/>
      <c r="S56" s="73">
        <v>1.7774567984391729</v>
      </c>
      <c r="T56" s="73">
        <v>1.8153143030947825</v>
      </c>
      <c r="U56" s="73">
        <v>2.0334278213809411</v>
      </c>
      <c r="V56" s="73">
        <v>2.0714219902807507</v>
      </c>
      <c r="W56" s="73"/>
      <c r="X56" s="73">
        <v>1.8701372765596853</v>
      </c>
      <c r="Y56" s="73">
        <v>1.7576009242601838</v>
      </c>
      <c r="Z56" s="73">
        <v>1.8642924378226764</v>
      </c>
      <c r="AA56" s="73">
        <v>2.2133011651713383</v>
      </c>
      <c r="AB56" s="73"/>
      <c r="AC56" s="73">
        <v>2.0429142104189455</v>
      </c>
      <c r="AD56" s="73">
        <v>1.9090515123602709</v>
      </c>
      <c r="AE56" s="73">
        <v>1.9091765366510101</v>
      </c>
      <c r="AF56" s="73">
        <v>2.0475427370271433</v>
      </c>
      <c r="AG56" s="73"/>
      <c r="AH56" s="73">
        <v>1.9618929949949335</v>
      </c>
      <c r="AI56" s="73">
        <v>1.8615669022336891</v>
      </c>
      <c r="AJ56" s="73">
        <v>1.8956009012010229</v>
      </c>
      <c r="AK56" s="73">
        <v>2.1014431661119084</v>
      </c>
    </row>
    <row r="57" spans="1:37" ht="30" customHeight="1">
      <c r="A57" s="13" t="s">
        <v>145</v>
      </c>
      <c r="B57" s="10">
        <v>8.5011177803558366E-2</v>
      </c>
      <c r="C57" s="10">
        <v>9.2080766865968625E-2</v>
      </c>
      <c r="D57" s="10">
        <v>8.7329101943643864E-2</v>
      </c>
      <c r="E57" s="10">
        <v>9.7079137376281974E-2</v>
      </c>
      <c r="F57" s="73">
        <v>9.9340300770915116E-2</v>
      </c>
      <c r="G57" s="73">
        <v>9.3307451416339185E-2</v>
      </c>
      <c r="H57" s="73"/>
      <c r="I57" s="73">
        <v>9.2496760715316192E-2</v>
      </c>
      <c r="J57" s="73" t="s">
        <v>117</v>
      </c>
      <c r="K57" s="73" t="s">
        <v>117</v>
      </c>
      <c r="L57" s="73" t="s">
        <v>117</v>
      </c>
      <c r="M57" s="73"/>
      <c r="N57" s="73" t="s">
        <v>117</v>
      </c>
      <c r="O57" s="73" t="s">
        <v>117</v>
      </c>
      <c r="P57" s="73" t="s">
        <v>117</v>
      </c>
      <c r="Q57" s="73" t="s">
        <v>117</v>
      </c>
      <c r="R57" s="73"/>
      <c r="S57" s="73" t="s">
        <v>117</v>
      </c>
      <c r="T57" s="73" t="s">
        <v>117</v>
      </c>
      <c r="U57" s="73" t="s">
        <v>117</v>
      </c>
      <c r="V57" s="73" t="s">
        <v>117</v>
      </c>
      <c r="W57" s="73"/>
      <c r="X57" s="73" t="s">
        <v>117</v>
      </c>
      <c r="Y57" s="73" t="s">
        <v>117</v>
      </c>
      <c r="Z57" s="73" t="s">
        <v>117</v>
      </c>
      <c r="AA57" s="73" t="s">
        <v>117</v>
      </c>
      <c r="AB57" s="73"/>
      <c r="AC57" s="73" t="s">
        <v>117</v>
      </c>
      <c r="AD57" s="73" t="s">
        <v>117</v>
      </c>
      <c r="AE57" s="73" t="s">
        <v>117</v>
      </c>
      <c r="AF57" s="73" t="s">
        <v>117</v>
      </c>
      <c r="AG57" s="73"/>
      <c r="AH57" s="73" t="s">
        <v>117</v>
      </c>
      <c r="AI57" s="73" t="s">
        <v>117</v>
      </c>
      <c r="AJ57" s="73" t="s">
        <v>117</v>
      </c>
      <c r="AK57" s="73" t="s">
        <v>117</v>
      </c>
    </row>
    <row r="58" spans="1:37" ht="30" customHeight="1">
      <c r="A58" s="13" t="s">
        <v>146</v>
      </c>
      <c r="B58" s="10">
        <v>2.5941141142745807</v>
      </c>
      <c r="C58" s="10">
        <v>2.8374078198088726</v>
      </c>
      <c r="D58" s="10">
        <v>2.5777639087248136</v>
      </c>
      <c r="E58" s="10">
        <v>2.7235185035992791</v>
      </c>
      <c r="F58" s="73">
        <v>2.8027746357181313</v>
      </c>
      <c r="G58" s="73">
        <v>2.8692434209945992</v>
      </c>
      <c r="H58" s="73"/>
      <c r="I58" s="73">
        <v>2.7567257691884945</v>
      </c>
      <c r="J58" s="73">
        <v>1.6840449527584351</v>
      </c>
      <c r="K58" s="73">
        <v>1.9208458674114173</v>
      </c>
      <c r="L58" s="73">
        <v>2.2823974575790751</v>
      </c>
      <c r="M58" s="73"/>
      <c r="N58" s="73">
        <v>1.7191173709363925</v>
      </c>
      <c r="O58" s="73">
        <v>1.6675321511798697</v>
      </c>
      <c r="P58" s="73">
        <v>1.6371373563156859</v>
      </c>
      <c r="Q58" s="73">
        <v>1.8466496783680775</v>
      </c>
      <c r="R58" s="73"/>
      <c r="S58" s="73">
        <v>1.7011416415560576</v>
      </c>
      <c r="T58" s="73">
        <v>1.5673653454326901</v>
      </c>
      <c r="U58" s="73">
        <v>1.6365552744365186</v>
      </c>
      <c r="V58" s="73">
        <v>1.7869731749894691</v>
      </c>
      <c r="W58" s="73"/>
      <c r="X58" s="73">
        <v>1.5095924518754353</v>
      </c>
      <c r="Y58" s="73">
        <v>1.4622417071398655</v>
      </c>
      <c r="Z58" s="73">
        <v>1.57282683049109</v>
      </c>
      <c r="AA58" s="73">
        <v>2.0373653209497768</v>
      </c>
      <c r="AB58" s="73"/>
      <c r="AC58" s="73">
        <v>1.720078727865479</v>
      </c>
      <c r="AD58" s="73">
        <v>1.6413402352353617</v>
      </c>
      <c r="AE58" s="73">
        <v>1.7215926430536055</v>
      </c>
      <c r="AF58" s="73">
        <v>2.0648839651750852</v>
      </c>
      <c r="AG58" s="73"/>
      <c r="AH58" s="73">
        <v>1.7583108014167435</v>
      </c>
      <c r="AI58" s="73">
        <v>1.6854733346959496</v>
      </c>
      <c r="AJ58" s="73">
        <v>1.7327800581518111</v>
      </c>
      <c r="AK58" s="73">
        <v>2.0417337186071736</v>
      </c>
    </row>
    <row r="59" spans="1:37" ht="30" customHeight="1">
      <c r="A59" s="13" t="s">
        <v>147</v>
      </c>
      <c r="B59" s="10">
        <v>2.3855376609674619</v>
      </c>
      <c r="C59" s="10">
        <v>2.6232904125455052</v>
      </c>
      <c r="D59" s="10">
        <v>2.3941678110589928</v>
      </c>
      <c r="E59" s="10">
        <v>2.54192400171363</v>
      </c>
      <c r="F59" s="73">
        <v>2.6040974178073721</v>
      </c>
      <c r="G59" s="73">
        <v>2.6923786626340278</v>
      </c>
      <c r="H59" s="73"/>
      <c r="I59" s="73">
        <v>2.8002275343683563</v>
      </c>
      <c r="J59" s="73">
        <v>3.281803030774348</v>
      </c>
      <c r="K59" s="73">
        <v>2.8697881931401334</v>
      </c>
      <c r="L59" s="73">
        <v>2.9343069821961736</v>
      </c>
      <c r="M59" s="73"/>
      <c r="N59" s="73">
        <v>2.809497841004049</v>
      </c>
      <c r="O59" s="73">
        <v>2.6330500362245677</v>
      </c>
      <c r="P59" s="73">
        <v>2.5404433888334981</v>
      </c>
      <c r="Q59" s="73">
        <v>2.6118839535762084</v>
      </c>
      <c r="R59" s="73"/>
      <c r="S59" s="73">
        <v>2.5052293588142862</v>
      </c>
      <c r="T59" s="73">
        <v>2.3583295419137684</v>
      </c>
      <c r="U59" s="73">
        <v>2.4647738600641369</v>
      </c>
      <c r="V59" s="73">
        <v>2.5167875528058041</v>
      </c>
      <c r="W59" s="73"/>
      <c r="X59" s="73">
        <v>2.5727245251241198</v>
      </c>
      <c r="Y59" s="73">
        <v>2.49155885349548</v>
      </c>
      <c r="Z59" s="73">
        <v>2.6833714979091674</v>
      </c>
      <c r="AA59" s="73">
        <v>2.8865690675206044</v>
      </c>
      <c r="AB59" s="73"/>
      <c r="AC59" s="73">
        <v>2.873163476429812</v>
      </c>
      <c r="AD59" s="73">
        <v>2.7715787550859954</v>
      </c>
      <c r="AE59" s="73">
        <v>2.9754076829329885</v>
      </c>
      <c r="AF59" s="73">
        <v>3.004921328051696</v>
      </c>
      <c r="AG59" s="73"/>
      <c r="AH59" s="73">
        <v>3.0111153822047934</v>
      </c>
      <c r="AI59" s="73">
        <v>2.9037390564489729</v>
      </c>
      <c r="AJ59" s="73">
        <v>2.9996338966015008</v>
      </c>
      <c r="AK59" s="73">
        <v>3.0431071631561841</v>
      </c>
    </row>
    <row r="60" spans="1:37" ht="30" customHeight="1">
      <c r="A60" s="13" t="s">
        <v>148</v>
      </c>
      <c r="B60" s="10">
        <v>3.7166966692342296</v>
      </c>
      <c r="C60" s="10">
        <v>4.5244411325768148</v>
      </c>
      <c r="D60" s="10">
        <v>4.6924123944797174</v>
      </c>
      <c r="E60" s="10">
        <v>4.7411883452997952</v>
      </c>
      <c r="F60" s="73">
        <v>5.2841918237138064</v>
      </c>
      <c r="G60" s="73">
        <v>5.6004430606923306</v>
      </c>
      <c r="H60" s="73"/>
      <c r="I60" s="73">
        <v>5.5127032085270482</v>
      </c>
      <c r="J60" s="73">
        <v>6.7827757852608954</v>
      </c>
      <c r="K60" s="73">
        <v>5.8530996286109609</v>
      </c>
      <c r="L60" s="73">
        <v>5.3935753725742774</v>
      </c>
      <c r="M60" s="73"/>
      <c r="N60" s="73">
        <v>5.2955022162342953</v>
      </c>
      <c r="O60" s="73">
        <v>5.2147467946548964</v>
      </c>
      <c r="P60" s="73">
        <v>5.1044850659808709</v>
      </c>
      <c r="Q60" s="73">
        <v>5.2858385421257505</v>
      </c>
      <c r="R60" s="73"/>
      <c r="S60" s="73">
        <v>5.1546207620237805</v>
      </c>
      <c r="T60" s="73">
        <v>4.1163887155004923</v>
      </c>
      <c r="U60" s="73">
        <v>5.7154573977501339</v>
      </c>
      <c r="V60" s="73">
        <v>5.4477640242942291</v>
      </c>
      <c r="W60" s="73"/>
      <c r="X60" s="73">
        <v>5.4672383166876131</v>
      </c>
      <c r="Y60" s="73">
        <v>5.531488028716482</v>
      </c>
      <c r="Z60" s="73">
        <v>6.0605475675675349</v>
      </c>
      <c r="AA60" s="73">
        <v>6.3876831084789654</v>
      </c>
      <c r="AB60" s="73"/>
      <c r="AC60" s="73">
        <v>6.1941578566307163</v>
      </c>
      <c r="AD60" s="73">
        <v>6.6016207070662665</v>
      </c>
      <c r="AE60" s="73">
        <v>6.6746720385889677</v>
      </c>
      <c r="AF60" s="73">
        <v>6.4986341459033277</v>
      </c>
      <c r="AG60" s="73"/>
      <c r="AH60" s="73">
        <v>6.359881536037185</v>
      </c>
      <c r="AI60" s="73">
        <v>6.4594279442865901</v>
      </c>
      <c r="AJ60" s="73">
        <v>6.4911443469074266</v>
      </c>
      <c r="AK60" s="73">
        <v>6.4697557333512696</v>
      </c>
    </row>
    <row r="61" spans="1:37" ht="30" customHeight="1">
      <c r="A61" s="13" t="s">
        <v>149</v>
      </c>
      <c r="B61" s="10">
        <v>4.2694359730973934</v>
      </c>
      <c r="C61" s="10">
        <v>4.8174851010533901</v>
      </c>
      <c r="D61" s="10">
        <v>4.3621223564587073</v>
      </c>
      <c r="E61" s="10">
        <v>4.6749965179369202</v>
      </c>
      <c r="F61" s="73">
        <v>4.8278557418338508</v>
      </c>
      <c r="G61" s="73">
        <v>4.9860104133651193</v>
      </c>
      <c r="H61" s="73"/>
      <c r="I61" s="73">
        <v>5.0890726450409174</v>
      </c>
      <c r="J61" s="73">
        <v>5.3369680351177422</v>
      </c>
      <c r="K61" s="73">
        <v>5.0638775689457258</v>
      </c>
      <c r="L61" s="73">
        <v>5.0399680225680976</v>
      </c>
      <c r="M61" s="73"/>
      <c r="N61" s="73">
        <v>4.8809285366949871</v>
      </c>
      <c r="O61" s="73">
        <v>4.6474139340985348</v>
      </c>
      <c r="P61" s="73">
        <v>4.4574032426984758</v>
      </c>
      <c r="Q61" s="73">
        <v>4.4190882318864064</v>
      </c>
      <c r="R61" s="73"/>
      <c r="S61" s="73">
        <v>4.1858220113395399</v>
      </c>
      <c r="T61" s="73">
        <v>3.8696052064562108</v>
      </c>
      <c r="U61" s="73">
        <v>4.0903981402942131</v>
      </c>
      <c r="V61" s="73">
        <v>4.1299850835466847</v>
      </c>
      <c r="W61" s="73"/>
      <c r="X61" s="73">
        <v>4.1502983584596826</v>
      </c>
      <c r="Y61" s="73">
        <v>4.0891218258390438</v>
      </c>
      <c r="Z61" s="73">
        <v>4.4772731392199585</v>
      </c>
      <c r="AA61" s="73">
        <v>4.7206324610335137</v>
      </c>
      <c r="AB61" s="73"/>
      <c r="AC61" s="73">
        <v>4.5995973706082411</v>
      </c>
      <c r="AD61" s="73">
        <v>4.3974478829463637</v>
      </c>
      <c r="AE61" s="73">
        <v>4.6927179915332697</v>
      </c>
      <c r="AF61" s="73">
        <v>4.8625715125343687</v>
      </c>
      <c r="AG61" s="73"/>
      <c r="AH61" s="73">
        <v>4.9004014382526249</v>
      </c>
      <c r="AI61" s="73">
        <v>4.6347932990598615</v>
      </c>
      <c r="AJ61" s="73">
        <v>4.755762546316852</v>
      </c>
      <c r="AK61" s="73">
        <v>4.8023185561685136</v>
      </c>
    </row>
    <row r="62" spans="1:37" ht="30" customHeight="1">
      <c r="A62" s="13" t="s">
        <v>150</v>
      </c>
      <c r="B62" s="10">
        <v>1.6382559049231069</v>
      </c>
      <c r="C62" s="10">
        <v>1.8048494191322084</v>
      </c>
      <c r="D62" s="10">
        <v>1.6253064494596534</v>
      </c>
      <c r="E62" s="10">
        <v>1.7228069762297711</v>
      </c>
      <c r="F62" s="73">
        <v>1.7669865427502867</v>
      </c>
      <c r="G62" s="73">
        <v>1.8167741901629009</v>
      </c>
      <c r="H62" s="73"/>
      <c r="I62" s="73">
        <v>1.7979305476401513</v>
      </c>
      <c r="J62" s="73">
        <v>2.0450153991486375</v>
      </c>
      <c r="K62" s="73">
        <v>1.9347492817364296</v>
      </c>
      <c r="L62" s="73">
        <v>1.9311435736624318</v>
      </c>
      <c r="M62" s="73"/>
      <c r="N62" s="73">
        <v>1.8363957765334462</v>
      </c>
      <c r="O62" s="73">
        <v>1.7504465426889413</v>
      </c>
      <c r="P62" s="73">
        <v>1.7305153673313014</v>
      </c>
      <c r="Q62" s="73">
        <v>1.7225581918768034</v>
      </c>
      <c r="R62" s="73"/>
      <c r="S62" s="73">
        <v>1.6315504219381327</v>
      </c>
      <c r="T62" s="73">
        <v>1.540402065871014</v>
      </c>
      <c r="U62" s="73">
        <v>1.6605808083916498</v>
      </c>
      <c r="V62" s="73">
        <v>1.6835531315461882</v>
      </c>
      <c r="W62" s="73"/>
      <c r="X62" s="73">
        <v>1.6833949016772567</v>
      </c>
      <c r="Y62" s="73">
        <v>1.6624052901386459</v>
      </c>
      <c r="Z62" s="73">
        <v>1.8331348081872276</v>
      </c>
      <c r="AA62" s="73">
        <v>1.972161116380116</v>
      </c>
      <c r="AB62" s="73"/>
      <c r="AC62" s="73">
        <v>1.934109006658967</v>
      </c>
      <c r="AD62" s="73">
        <v>1.8530166124876186</v>
      </c>
      <c r="AE62" s="73">
        <v>1.993586318223906</v>
      </c>
      <c r="AF62" s="73">
        <v>2.0654563569385744</v>
      </c>
      <c r="AG62" s="73"/>
      <c r="AH62" s="73">
        <v>2.0912718671746577</v>
      </c>
      <c r="AI62" s="73">
        <v>2.0000471389856083</v>
      </c>
      <c r="AJ62" s="73">
        <v>2.0570608162355</v>
      </c>
      <c r="AK62" s="73">
        <v>2.0749912470689456</v>
      </c>
    </row>
    <row r="63" spans="1:37" ht="30" customHeight="1">
      <c r="A63" s="13" t="s">
        <v>151</v>
      </c>
      <c r="B63" s="10">
        <v>1.6716182762243861</v>
      </c>
      <c r="C63" s="10">
        <v>1.8048404427111788</v>
      </c>
      <c r="D63" s="10">
        <v>1.6151806146462746</v>
      </c>
      <c r="E63" s="10">
        <v>1.7096623223539826</v>
      </c>
      <c r="F63" s="73">
        <v>1.7454226610533103</v>
      </c>
      <c r="G63" s="73">
        <v>1.7817997858737171</v>
      </c>
      <c r="H63" s="73"/>
      <c r="I63" s="73">
        <v>1.7950173168263397</v>
      </c>
      <c r="J63" s="73">
        <v>1.806057340576291</v>
      </c>
      <c r="K63" s="73">
        <v>1.7276237296826549</v>
      </c>
      <c r="L63" s="73">
        <v>1.7903007787849645</v>
      </c>
      <c r="M63" s="73"/>
      <c r="N63" s="73">
        <v>1.7460447034940187</v>
      </c>
      <c r="O63" s="73">
        <v>1.6664394917413463</v>
      </c>
      <c r="P63" s="73">
        <v>1.5859193615562834</v>
      </c>
      <c r="Q63" s="73">
        <v>1.652120329393348</v>
      </c>
      <c r="R63" s="73"/>
      <c r="S63" s="73">
        <v>1.5651759336000164</v>
      </c>
      <c r="T63" s="73">
        <v>1.4561984144860636</v>
      </c>
      <c r="U63" s="73">
        <v>1.5563394532469779</v>
      </c>
      <c r="V63" s="73">
        <v>1.6148138950867224</v>
      </c>
      <c r="W63" s="73"/>
      <c r="X63" s="73">
        <v>1.6076516597373463</v>
      </c>
      <c r="Y63" s="73">
        <v>1.5856099465468447</v>
      </c>
      <c r="Z63" s="73">
        <v>1.7207853676138307</v>
      </c>
      <c r="AA63" s="73">
        <v>1.8591302225360948</v>
      </c>
      <c r="AB63" s="73"/>
      <c r="AC63" s="73">
        <v>1.8093547895767523</v>
      </c>
      <c r="AD63" s="73">
        <v>1.7351091295408034</v>
      </c>
      <c r="AE63" s="73">
        <v>1.865406863943937</v>
      </c>
      <c r="AF63" s="73">
        <v>1.9577716982883877</v>
      </c>
      <c r="AG63" s="73"/>
      <c r="AH63" s="73">
        <v>1.9425815290177464</v>
      </c>
      <c r="AI63" s="73">
        <v>1.8698200782528036</v>
      </c>
      <c r="AJ63" s="73">
        <v>1.9265948407629372</v>
      </c>
      <c r="AK63" s="73">
        <v>1.9970536973770812</v>
      </c>
    </row>
    <row r="64" spans="1:37" ht="30" customHeight="1">
      <c r="A64" s="13" t="s">
        <v>152</v>
      </c>
      <c r="B64" s="10">
        <v>14.311430291070899</v>
      </c>
      <c r="C64" s="10">
        <v>16.949696114122581</v>
      </c>
      <c r="D64" s="10">
        <v>14.977296850223782</v>
      </c>
      <c r="E64" s="10">
        <v>15.55373806541602</v>
      </c>
      <c r="F64" s="73">
        <v>16.013985684985002</v>
      </c>
      <c r="G64" s="73">
        <v>17.744577743801347</v>
      </c>
      <c r="H64" s="73"/>
      <c r="I64" s="73">
        <v>18.81290872061173</v>
      </c>
      <c r="J64" s="73">
        <v>23.173298217746158</v>
      </c>
      <c r="K64" s="73">
        <v>21.594455897629043</v>
      </c>
      <c r="L64" s="73">
        <v>20.008509359426018</v>
      </c>
      <c r="M64" s="73"/>
      <c r="N64" s="73">
        <v>18.708014587618763</v>
      </c>
      <c r="O64" s="73">
        <v>18.390904235814258</v>
      </c>
      <c r="P64" s="73">
        <v>17.593161337520289</v>
      </c>
      <c r="Q64" s="73">
        <v>17.355162605128658</v>
      </c>
      <c r="R64" s="73"/>
      <c r="S64" s="73">
        <v>16.610766226495581</v>
      </c>
      <c r="T64" s="73">
        <v>15.650406643090022</v>
      </c>
      <c r="U64" s="73">
        <v>16.52957081137107</v>
      </c>
      <c r="V64" s="73">
        <v>15.828633154122734</v>
      </c>
      <c r="W64" s="73"/>
      <c r="X64" s="73">
        <v>16.020539422263493</v>
      </c>
      <c r="Y64" s="73">
        <v>16.111548000918802</v>
      </c>
      <c r="Z64" s="73">
        <v>17.505582724246086</v>
      </c>
      <c r="AA64" s="73">
        <v>18.118612669708796</v>
      </c>
      <c r="AB64" s="73"/>
      <c r="AC64" s="73">
        <v>17.712944884557867</v>
      </c>
      <c r="AD64" s="73">
        <v>17.630382881957679</v>
      </c>
      <c r="AE64" s="73">
        <v>18.571955774898111</v>
      </c>
      <c r="AF64" s="73">
        <v>18.538590378669294</v>
      </c>
      <c r="AG64" s="73"/>
      <c r="AH64" s="73">
        <v>18.357963511256546</v>
      </c>
      <c r="AI64" s="73">
        <v>18.07768500198349</v>
      </c>
      <c r="AJ64" s="73">
        <v>18.184336309114432</v>
      </c>
      <c r="AK64" s="73">
        <v>18.236205149756753</v>
      </c>
    </row>
    <row r="65" spans="1:37" ht="30" customHeight="1">
      <c r="A65" s="13" t="s">
        <v>153</v>
      </c>
      <c r="B65" s="10">
        <v>12.961980454222779</v>
      </c>
      <c r="C65" s="10">
        <v>15.557209266746593</v>
      </c>
      <c r="D65" s="10">
        <v>13.754299865133266</v>
      </c>
      <c r="E65" s="10">
        <v>14.223754775275721</v>
      </c>
      <c r="F65" s="73">
        <v>14.67168166923507</v>
      </c>
      <c r="G65" s="73">
        <v>16.198088884408531</v>
      </c>
      <c r="H65" s="73"/>
      <c r="I65" s="73">
        <v>17.080597666135542</v>
      </c>
      <c r="J65" s="73">
        <v>21.101756654938228</v>
      </c>
      <c r="K65" s="73">
        <v>19.846055080089556</v>
      </c>
      <c r="L65" s="73">
        <v>18.316152700191509</v>
      </c>
      <c r="M65" s="73"/>
      <c r="N65" s="73">
        <v>16.936231201366855</v>
      </c>
      <c r="O65" s="73">
        <v>16.569634637027949</v>
      </c>
      <c r="P65" s="73">
        <v>15.893456905838097</v>
      </c>
      <c r="Q65" s="73">
        <v>15.638749996770482</v>
      </c>
      <c r="R65" s="73"/>
      <c r="S65" s="73">
        <v>14.94885556997097</v>
      </c>
      <c r="T65" s="73">
        <v>14.106048409214031</v>
      </c>
      <c r="U65" s="73">
        <v>14.860126222164304</v>
      </c>
      <c r="V65" s="73">
        <v>14.244258382930186</v>
      </c>
      <c r="W65" s="73"/>
      <c r="X65" s="73">
        <v>14.44809587451566</v>
      </c>
      <c r="Y65" s="73">
        <v>14.569663935924609</v>
      </c>
      <c r="Z65" s="73">
        <v>15.74557278440915</v>
      </c>
      <c r="AA65" s="73">
        <v>16.302784958453749</v>
      </c>
      <c r="AB65" s="73"/>
      <c r="AC65" s="73">
        <v>15.941149782776295</v>
      </c>
      <c r="AD65" s="73">
        <v>15.938332480481424</v>
      </c>
      <c r="AE65" s="73">
        <v>16.725333216603076</v>
      </c>
      <c r="AF65" s="73">
        <v>16.659206259813764</v>
      </c>
      <c r="AG65" s="73"/>
      <c r="AH65" s="73">
        <v>16.498716409026841</v>
      </c>
      <c r="AI65" s="73">
        <v>16.322248464287963</v>
      </c>
      <c r="AJ65" s="73">
        <v>16.357322496157302</v>
      </c>
      <c r="AK65" s="73">
        <v>16.404214270073236</v>
      </c>
    </row>
    <row r="66" spans="1:37" ht="30" customHeight="1">
      <c r="A66" s="13" t="s">
        <v>154</v>
      </c>
      <c r="B66" s="10">
        <v>1.3494498368481183</v>
      </c>
      <c r="C66" s="10">
        <v>1.3924868473759862</v>
      </c>
      <c r="D66" s="10">
        <v>1.2229969850905176</v>
      </c>
      <c r="E66" s="10">
        <v>1.3299832901402984</v>
      </c>
      <c r="F66" s="73">
        <v>1.3423040157499324</v>
      </c>
      <c r="G66" s="73">
        <v>1.5464888593928183</v>
      </c>
      <c r="H66" s="73"/>
      <c r="I66" s="73">
        <v>1.7323110544761864</v>
      </c>
      <c r="J66" s="73">
        <v>2.0715415628079268</v>
      </c>
      <c r="K66" s="73">
        <v>1.7484008175394854</v>
      </c>
      <c r="L66" s="73">
        <v>1.692356659234507</v>
      </c>
      <c r="M66" s="73"/>
      <c r="N66" s="73">
        <v>1.7717833862519077</v>
      </c>
      <c r="O66" s="73">
        <v>1.821269598786307</v>
      </c>
      <c r="P66" s="73">
        <v>1.699704431682193</v>
      </c>
      <c r="Q66" s="73">
        <v>1.7164126083581774</v>
      </c>
      <c r="R66" s="73"/>
      <c r="S66" s="73">
        <v>1.6619106565246091</v>
      </c>
      <c r="T66" s="73">
        <v>1.5443582338759902</v>
      </c>
      <c r="U66" s="73">
        <v>1.6694445892067657</v>
      </c>
      <c r="V66" s="73">
        <v>1.5843747711925489</v>
      </c>
      <c r="W66" s="73"/>
      <c r="X66" s="73">
        <v>1.5724435477478322</v>
      </c>
      <c r="Y66" s="73">
        <v>1.5418840649941936</v>
      </c>
      <c r="Z66" s="73">
        <v>1.7600099398369353</v>
      </c>
      <c r="AA66" s="73">
        <v>1.8158277112550449</v>
      </c>
      <c r="AB66" s="73"/>
      <c r="AC66" s="73">
        <v>1.7717951017815721</v>
      </c>
      <c r="AD66" s="73">
        <v>1.692050401476257</v>
      </c>
      <c r="AE66" s="73">
        <v>1.8466225582950377</v>
      </c>
      <c r="AF66" s="73">
        <v>1.8793841188555311</v>
      </c>
      <c r="AG66" s="73"/>
      <c r="AH66" s="73">
        <v>1.8592471022297066</v>
      </c>
      <c r="AI66" s="73">
        <v>1.7554365376955261</v>
      </c>
      <c r="AJ66" s="73">
        <v>1.8270138129571301</v>
      </c>
      <c r="AK66" s="73">
        <v>1.8319908796835174</v>
      </c>
    </row>
    <row r="67" spans="1:37" ht="25.75" customHeight="1">
      <c r="A67" s="13" t="s">
        <v>155</v>
      </c>
      <c r="B67" s="10">
        <v>5.136369549348851</v>
      </c>
      <c r="C67" s="10">
        <v>4.7245905636320495</v>
      </c>
      <c r="D67" s="10">
        <v>4.7206286565468645</v>
      </c>
      <c r="E67" s="10">
        <v>5.0776601509490122</v>
      </c>
      <c r="F67" s="73">
        <v>4.967464619588605</v>
      </c>
      <c r="G67" s="73">
        <v>5.1200684052717955</v>
      </c>
      <c r="H67" s="73"/>
      <c r="I67" s="73">
        <v>5.3319322083681397</v>
      </c>
      <c r="J67" s="73">
        <v>6.6635068799898889</v>
      </c>
      <c r="K67" s="73">
        <v>5.902689275044108</v>
      </c>
      <c r="L67" s="73">
        <v>5.4594703462948013</v>
      </c>
      <c r="M67" s="73"/>
      <c r="N67" s="73">
        <v>5.2525682987441114</v>
      </c>
      <c r="O67" s="73">
        <v>4.950495182110596</v>
      </c>
      <c r="P67" s="73">
        <v>4.761599424035996</v>
      </c>
      <c r="Q67" s="73">
        <v>4.7171693076746752</v>
      </c>
      <c r="R67" s="73"/>
      <c r="S67" s="73">
        <v>4.3534878149653347</v>
      </c>
      <c r="T67" s="73">
        <v>4.1161414646228893</v>
      </c>
      <c r="U67" s="73">
        <v>4.2601855753127156</v>
      </c>
      <c r="V67" s="73">
        <v>4.144520874300806</v>
      </c>
      <c r="W67" s="73"/>
      <c r="X67" s="73">
        <v>4.1077529314341801</v>
      </c>
      <c r="Y67" s="73">
        <v>4.0569739338739117</v>
      </c>
      <c r="Z67" s="73">
        <v>4.5277504519700393</v>
      </c>
      <c r="AA67" s="73">
        <v>4.7605638113738218</v>
      </c>
      <c r="AB67" s="73"/>
      <c r="AC67" s="73">
        <v>4.5607693959100821</v>
      </c>
      <c r="AD67" s="73">
        <v>4.49497782093158</v>
      </c>
      <c r="AE67" s="73">
        <v>4.8757743734208434</v>
      </c>
      <c r="AF67" s="73">
        <v>5.0289005764557153</v>
      </c>
      <c r="AG67" s="73"/>
      <c r="AH67" s="73">
        <v>5.0504764410181684</v>
      </c>
      <c r="AI67" s="73">
        <v>4.8586788073711746</v>
      </c>
      <c r="AJ67" s="73">
        <v>5.0871887975682952</v>
      </c>
      <c r="AK67" s="73">
        <v>5.1775001262945048</v>
      </c>
    </row>
    <row r="68" spans="1:37" ht="30" customHeight="1">
      <c r="A68" s="13" t="s">
        <v>156</v>
      </c>
      <c r="B68" s="10">
        <v>2.5608504499657925</v>
      </c>
      <c r="C68" s="10">
        <v>2.7941198429203222</v>
      </c>
      <c r="D68" s="10">
        <v>2.720466564440521</v>
      </c>
      <c r="E68" s="10">
        <v>2.9074534828192311</v>
      </c>
      <c r="F68" s="73">
        <v>2.9691105457077285</v>
      </c>
      <c r="G68" s="73">
        <v>3.1262841839198794</v>
      </c>
      <c r="H68" s="73"/>
      <c r="I68" s="73">
        <v>3.2170309430206072</v>
      </c>
      <c r="J68" s="73">
        <v>3.9327729798785107</v>
      </c>
      <c r="K68" s="73">
        <v>3.7019374203476145</v>
      </c>
      <c r="L68" s="73">
        <v>3.5029515092117722</v>
      </c>
      <c r="M68" s="73"/>
      <c r="N68" s="73">
        <v>3.3098376601558259</v>
      </c>
      <c r="O68" s="73">
        <v>3.2626064049967707</v>
      </c>
      <c r="P68" s="73">
        <v>3.2610341148903168</v>
      </c>
      <c r="Q68" s="73">
        <v>3.0619611057125891</v>
      </c>
      <c r="R68" s="73"/>
      <c r="S68" s="73">
        <v>2.8817823205600499</v>
      </c>
      <c r="T68" s="73">
        <v>2.7116369970615102</v>
      </c>
      <c r="U68" s="73">
        <v>2.8412274948322871</v>
      </c>
      <c r="V68" s="73">
        <v>2.7322954001580078</v>
      </c>
      <c r="W68" s="73"/>
      <c r="X68" s="73">
        <v>2.6490949066955869</v>
      </c>
      <c r="Y68" s="73">
        <v>2.5991430610278936</v>
      </c>
      <c r="Z68" s="73">
        <v>2.861343956883228</v>
      </c>
      <c r="AA68" s="73">
        <v>3.0192331092531957</v>
      </c>
      <c r="AB68" s="73"/>
      <c r="AC68" s="73">
        <v>2.925385840288147</v>
      </c>
      <c r="AD68" s="73">
        <v>2.8203215352681665</v>
      </c>
      <c r="AE68" s="73">
        <v>3.0265763822412084</v>
      </c>
      <c r="AF68" s="73">
        <v>3.0746556853428442</v>
      </c>
      <c r="AG68" s="73"/>
      <c r="AH68" s="73">
        <v>3.0418167655619217</v>
      </c>
      <c r="AI68" s="73">
        <v>2.906311821775545</v>
      </c>
      <c r="AJ68" s="73">
        <v>2.9934203271798725</v>
      </c>
      <c r="AK68" s="73">
        <v>3.0186918859388325</v>
      </c>
    </row>
    <row r="69" spans="1:37" ht="24.5" customHeight="1">
      <c r="A69" s="13" t="s">
        <v>157</v>
      </c>
      <c r="B69" s="10">
        <v>2.2546798116874185</v>
      </c>
      <c r="C69" s="10">
        <v>2.4590371789688636</v>
      </c>
      <c r="D69" s="10">
        <v>2.196069263241077</v>
      </c>
      <c r="E69" s="10">
        <v>2.3218203037328382</v>
      </c>
      <c r="F69" s="73">
        <v>2.3609750849591795</v>
      </c>
      <c r="G69" s="73">
        <v>2.3955119686811304</v>
      </c>
      <c r="H69" s="73"/>
      <c r="I69" s="73">
        <v>2.4179532255676808</v>
      </c>
      <c r="J69" s="73">
        <v>2.4863795576145482</v>
      </c>
      <c r="K69" s="73">
        <v>2.4002057171100928</v>
      </c>
      <c r="L69" s="73">
        <v>2.3679554132186635</v>
      </c>
      <c r="M69" s="73"/>
      <c r="N69" s="73">
        <v>2.2641461499254403</v>
      </c>
      <c r="O69" s="73">
        <v>2.1805644813261487</v>
      </c>
      <c r="P69" s="73">
        <v>2.1381803511829016</v>
      </c>
      <c r="Q69" s="73">
        <v>2.1337498830197879</v>
      </c>
      <c r="R69" s="73"/>
      <c r="S69" s="73">
        <v>2.0332932115299784</v>
      </c>
      <c r="T69" s="73">
        <v>1.9017302971678629</v>
      </c>
      <c r="U69" s="73">
        <v>2.0426684354156732</v>
      </c>
      <c r="V69" s="73">
        <v>2.063580158300665</v>
      </c>
      <c r="W69" s="73"/>
      <c r="X69" s="73">
        <v>2.0761906268421417</v>
      </c>
      <c r="Y69" s="73">
        <v>2.0240970351536518</v>
      </c>
      <c r="Z69" s="73">
        <v>2.1911438926507203</v>
      </c>
      <c r="AA69" s="73">
        <v>2.350362568362363</v>
      </c>
      <c r="AB69" s="73"/>
      <c r="AC69" s="73">
        <v>2.3145985100875306</v>
      </c>
      <c r="AD69" s="73">
        <v>2.2383442935360112</v>
      </c>
      <c r="AE69" s="73">
        <v>2.3987256436091893</v>
      </c>
      <c r="AF69" s="73">
        <v>2.4937895119703057</v>
      </c>
      <c r="AG69" s="73"/>
      <c r="AH69" s="73">
        <v>2.4654979638885353</v>
      </c>
      <c r="AI69" s="73">
        <v>2.3585597651368362</v>
      </c>
      <c r="AJ69" s="73">
        <v>2.4465401984082371</v>
      </c>
      <c r="AK69" s="73">
        <v>2.4955844892814638</v>
      </c>
    </row>
    <row r="70" spans="1:37" ht="30" customHeight="1">
      <c r="A70" s="13"/>
      <c r="B70" s="10"/>
      <c r="C70" s="10"/>
      <c r="D70" s="10"/>
      <c r="E70" s="10"/>
      <c r="F70" s="10"/>
      <c r="G70" s="10"/>
      <c r="H70" s="10"/>
      <c r="I70" s="10"/>
      <c r="J70" s="10"/>
      <c r="K70" s="10"/>
      <c r="L70" s="10"/>
      <c r="M70" s="10"/>
      <c r="N70" s="10"/>
      <c r="O70" s="10"/>
      <c r="P70" s="10" t="s">
        <v>99</v>
      </c>
      <c r="Q70" s="10" t="s">
        <v>99</v>
      </c>
      <c r="R70" s="10"/>
      <c r="S70" s="10" t="s">
        <v>99</v>
      </c>
      <c r="T70" s="10" t="s">
        <v>99</v>
      </c>
      <c r="U70" s="10" t="s">
        <v>99</v>
      </c>
      <c r="V70" s="10" t="s">
        <v>99</v>
      </c>
      <c r="W70" s="10"/>
      <c r="X70" s="10" t="s">
        <v>99</v>
      </c>
      <c r="Y70" s="10"/>
      <c r="Z70" s="10" t="s">
        <v>99</v>
      </c>
      <c r="AA70" s="10" t="s">
        <v>99</v>
      </c>
      <c r="AB70" s="10"/>
      <c r="AC70" s="10" t="s">
        <v>99</v>
      </c>
      <c r="AD70" s="10" t="s">
        <v>99</v>
      </c>
      <c r="AE70" s="10" t="s">
        <v>99</v>
      </c>
      <c r="AF70" s="10" t="s">
        <v>99</v>
      </c>
      <c r="AG70" s="10"/>
      <c r="AH70" s="10" t="s">
        <v>99</v>
      </c>
      <c r="AI70" s="10" t="s">
        <v>99</v>
      </c>
      <c r="AJ70" s="10" t="s">
        <v>99</v>
      </c>
      <c r="AK70" s="10"/>
    </row>
    <row r="71" spans="1:37" ht="30" customHeight="1">
      <c r="A71" s="185" t="s">
        <v>158</v>
      </c>
      <c r="B71" s="11">
        <v>96.631545641282784</v>
      </c>
      <c r="C71" s="11">
        <v>96.367673156759267</v>
      </c>
      <c r="D71" s="11">
        <v>96.44594085284001</v>
      </c>
      <c r="E71" s="11">
        <v>95.911062483792065</v>
      </c>
      <c r="F71" s="11">
        <v>95.353914470097351</v>
      </c>
      <c r="G71" s="11">
        <v>95.253463173614932</v>
      </c>
      <c r="H71" s="11"/>
      <c r="I71" s="11">
        <v>94.934210843345937</v>
      </c>
      <c r="J71" s="11">
        <v>94.890397106208084</v>
      </c>
      <c r="K71" s="11">
        <v>94.658403540652031</v>
      </c>
      <c r="L71" s="11">
        <v>94.788482282984205</v>
      </c>
      <c r="M71" s="11"/>
      <c r="N71" s="11">
        <v>94.883576909673764</v>
      </c>
      <c r="O71" s="11">
        <v>95.162823531742092</v>
      </c>
      <c r="P71" s="11">
        <v>95.308380907000156</v>
      </c>
      <c r="Q71" s="11">
        <v>94.947787491418694</v>
      </c>
      <c r="R71" s="11"/>
      <c r="S71" s="11">
        <v>95.475528815581185</v>
      </c>
      <c r="T71" s="11">
        <v>95.750546906200782</v>
      </c>
      <c r="U71" s="11">
        <v>95.294965830485339</v>
      </c>
      <c r="V71" s="11">
        <v>95.336432392000361</v>
      </c>
      <c r="W71" s="11"/>
      <c r="X71" s="11">
        <v>95.362069834826798</v>
      </c>
      <c r="Y71" s="11">
        <v>95.399013621178909</v>
      </c>
      <c r="Z71" s="11">
        <v>94.768154633699581</v>
      </c>
      <c r="AA71" s="11">
        <v>94.103101700650811</v>
      </c>
      <c r="AB71" s="11"/>
      <c r="AC71" s="11">
        <v>94.524732908238605</v>
      </c>
      <c r="AD71" s="11">
        <v>94.684613645305319</v>
      </c>
      <c r="AE71" s="11">
        <v>94.167145592908639</v>
      </c>
      <c r="AF71" s="11">
        <v>94.003433371721783</v>
      </c>
      <c r="AG71" s="11"/>
      <c r="AH71" s="11">
        <v>94.320518443664952</v>
      </c>
      <c r="AI71" s="11">
        <v>94.395460598348507</v>
      </c>
      <c r="AJ71" s="11">
        <v>94.2744407159649</v>
      </c>
      <c r="AK71" s="11">
        <v>94.172708026197839</v>
      </c>
    </row>
    <row r="72" spans="1:37" ht="30" customHeight="1">
      <c r="A72" s="13"/>
      <c r="B72" s="10"/>
      <c r="C72" s="10"/>
      <c r="D72" s="10"/>
      <c r="E72" s="10"/>
      <c r="F72" s="10"/>
      <c r="G72" s="10"/>
      <c r="H72" s="10"/>
      <c r="I72" s="10"/>
      <c r="J72" s="10"/>
      <c r="K72" s="10"/>
      <c r="L72" s="10"/>
      <c r="M72" s="10"/>
      <c r="N72" s="10"/>
      <c r="O72" s="10"/>
      <c r="P72" s="10" t="s">
        <v>99</v>
      </c>
      <c r="Q72" s="10" t="s">
        <v>99</v>
      </c>
      <c r="R72" s="10"/>
      <c r="S72" s="10" t="s">
        <v>99</v>
      </c>
      <c r="T72" s="10" t="s">
        <v>99</v>
      </c>
      <c r="U72" s="10" t="s">
        <v>99</v>
      </c>
      <c r="V72" s="10" t="s">
        <v>99</v>
      </c>
      <c r="W72" s="10"/>
      <c r="X72" s="10" t="s">
        <v>99</v>
      </c>
      <c r="Y72" s="10"/>
      <c r="Z72" s="10" t="s">
        <v>99</v>
      </c>
      <c r="AA72" s="10" t="s">
        <v>99</v>
      </c>
      <c r="AB72" s="10"/>
      <c r="AC72" s="10" t="s">
        <v>99</v>
      </c>
      <c r="AD72" s="10" t="s">
        <v>99</v>
      </c>
      <c r="AE72" s="10" t="s">
        <v>99</v>
      </c>
      <c r="AF72" s="10" t="s">
        <v>99</v>
      </c>
      <c r="AG72" s="10"/>
      <c r="AH72" s="10" t="s">
        <v>99</v>
      </c>
      <c r="AI72" s="10" t="s">
        <v>99</v>
      </c>
      <c r="AJ72" s="10" t="s">
        <v>99</v>
      </c>
      <c r="AK72" s="10"/>
    </row>
    <row r="73" spans="1:37" ht="21.5" customHeight="1">
      <c r="A73" s="13" t="s">
        <v>159</v>
      </c>
      <c r="B73" s="10">
        <v>3.3684543587172175</v>
      </c>
      <c r="C73" s="10">
        <v>3.6323268432407496</v>
      </c>
      <c r="D73" s="10">
        <v>3.5540591471599567</v>
      </c>
      <c r="E73" s="10">
        <v>4.088937516207916</v>
      </c>
      <c r="F73" s="10">
        <v>4.6460855299026376</v>
      </c>
      <c r="G73" s="10">
        <v>4.7465368263850669</v>
      </c>
      <c r="H73" s="10"/>
      <c r="I73" s="10">
        <v>5.0657891566540751</v>
      </c>
      <c r="J73" s="10">
        <v>1.0263354468912149</v>
      </c>
      <c r="K73" s="10">
        <v>1.2988627941115896</v>
      </c>
      <c r="L73" s="10">
        <v>1.3243174057722009</v>
      </c>
      <c r="M73" s="10" t="s">
        <v>99</v>
      </c>
      <c r="N73" s="10">
        <v>1.3836400019716315</v>
      </c>
      <c r="O73" s="10">
        <v>1.3888218355070974</v>
      </c>
      <c r="P73" s="10">
        <v>1.3843453603966032</v>
      </c>
      <c r="Q73" s="10">
        <v>5.052212508581305</v>
      </c>
      <c r="R73" s="10"/>
      <c r="S73" s="10">
        <v>4.5244711844188208</v>
      </c>
      <c r="T73" s="10">
        <v>4.2494530937992145</v>
      </c>
      <c r="U73" s="10">
        <v>4.7050341695146454</v>
      </c>
      <c r="V73" s="10">
        <v>4.6635676079996369</v>
      </c>
      <c r="W73" s="10"/>
      <c r="X73" s="10">
        <v>4.6379301651732092</v>
      </c>
      <c r="Y73" s="10">
        <v>4.6009863788211121</v>
      </c>
      <c r="Z73" s="10">
        <v>5.2318453663004334</v>
      </c>
      <c r="AA73" s="10">
        <v>5.8968982993491865</v>
      </c>
      <c r="AB73" s="10"/>
      <c r="AC73" s="10">
        <v>5.4752670917613901</v>
      </c>
      <c r="AD73" s="10">
        <v>5.3153863546946747</v>
      </c>
      <c r="AE73" s="10">
        <v>5.8328544070913493</v>
      </c>
      <c r="AF73" s="10">
        <v>5.9965666282781962</v>
      </c>
      <c r="AG73" s="10"/>
      <c r="AH73" s="10">
        <v>5.6794815563350447</v>
      </c>
      <c r="AI73" s="10">
        <v>5.6045394016514924</v>
      </c>
      <c r="AJ73" s="10">
        <v>5.7255592840350698</v>
      </c>
      <c r="AK73" s="10">
        <v>5.8272919738022058</v>
      </c>
    </row>
    <row r="74" spans="1:37" ht="30" customHeight="1">
      <c r="A74" s="13" t="s">
        <v>160</v>
      </c>
      <c r="B74" s="10">
        <v>4.8930747155060201</v>
      </c>
      <c r="C74" s="10">
        <v>5.3270891592938296</v>
      </c>
      <c r="D74" s="10">
        <v>4.6676614595318977</v>
      </c>
      <c r="E74" s="10">
        <v>4.994820695866947</v>
      </c>
      <c r="F74" s="10">
        <v>5.2011281599102386</v>
      </c>
      <c r="G74" s="10">
        <v>5.1078453656217313</v>
      </c>
      <c r="H74" s="10"/>
      <c r="I74" s="10">
        <v>5.3552242299821469</v>
      </c>
      <c r="J74" s="10">
        <v>5.4547523278440959</v>
      </c>
      <c r="K74" s="10">
        <v>5.657443994200916</v>
      </c>
      <c r="L74" s="10">
        <v>5.4949490002464056</v>
      </c>
      <c r="M74" s="10"/>
      <c r="N74" s="10">
        <v>5.3682441354763171</v>
      </c>
      <c r="O74" s="10">
        <v>5.082277989355525</v>
      </c>
      <c r="P74" s="10">
        <v>4.9367865803742843</v>
      </c>
      <c r="Q74" s="10">
        <v>5.2737532790530803</v>
      </c>
      <c r="R74" s="10"/>
      <c r="S74" s="10">
        <v>4.7123769754225284</v>
      </c>
      <c r="T74" s="10">
        <v>4.4146604956360678</v>
      </c>
      <c r="U74" s="10">
        <v>4.8707811183841407</v>
      </c>
      <c r="V74" s="10">
        <v>4.8227354549738735</v>
      </c>
      <c r="W74" s="10"/>
      <c r="X74" s="10">
        <v>4.7953843987922173</v>
      </c>
      <c r="Y74" s="10">
        <v>4.7423764575330969</v>
      </c>
      <c r="Z74" s="10">
        <v>5.4003523750790814</v>
      </c>
      <c r="AA74" s="10">
        <v>6.0626241059673838</v>
      </c>
      <c r="AB74" s="10"/>
      <c r="AC74" s="10">
        <v>5.6337151291442833</v>
      </c>
      <c r="AD74" s="10">
        <v>5.4628139091611585</v>
      </c>
      <c r="AE74" s="10">
        <v>5.9894908096453854</v>
      </c>
      <c r="AF74" s="10">
        <v>6.1590057217471781</v>
      </c>
      <c r="AG74" s="10"/>
      <c r="AH74" s="10">
        <v>5.8227427515635286</v>
      </c>
      <c r="AI74" s="10">
        <v>5.7386580404835916</v>
      </c>
      <c r="AJ74" s="10">
        <v>5.8964678410136733</v>
      </c>
      <c r="AK74" s="10">
        <v>5.9915918393858885</v>
      </c>
    </row>
    <row r="75" spans="1:37" ht="21.5" customHeight="1">
      <c r="A75" s="13" t="s">
        <v>161</v>
      </c>
      <c r="B75" s="10">
        <v>-1.5246203567888039</v>
      </c>
      <c r="C75" s="10">
        <v>-1.6947623160530809</v>
      </c>
      <c r="D75" s="10">
        <v>-1.1136023123719421</v>
      </c>
      <c r="E75" s="10">
        <v>-0.90588317965903209</v>
      </c>
      <c r="F75" s="10">
        <v>-0.5550426300076019</v>
      </c>
      <c r="G75" s="10">
        <v>-0.36130853923666501</v>
      </c>
      <c r="H75" s="10"/>
      <c r="I75" s="10">
        <v>-0.28943507332807172</v>
      </c>
      <c r="J75" s="10">
        <v>-0.34514943405219073</v>
      </c>
      <c r="K75" s="10">
        <v>-0.31584753485295891</v>
      </c>
      <c r="L75" s="10">
        <v>-0.28343128323060324</v>
      </c>
      <c r="M75" s="10"/>
      <c r="N75" s="10">
        <v>-0.25182104515007303</v>
      </c>
      <c r="O75" s="10">
        <v>-0.24510152109761535</v>
      </c>
      <c r="P75" s="10">
        <v>-0.24516748737443547</v>
      </c>
      <c r="Q75" s="10">
        <v>-0.22154077047177514</v>
      </c>
      <c r="R75" s="10"/>
      <c r="S75" s="10">
        <v>-0.18790579100370874</v>
      </c>
      <c r="T75" s="10">
        <v>-0.16520740183685356</v>
      </c>
      <c r="U75" s="10">
        <v>-0.16574694886949515</v>
      </c>
      <c r="V75" s="10">
        <v>-0.15916784697423736</v>
      </c>
      <c r="W75" s="10"/>
      <c r="X75" s="10">
        <v>-0.15745423361900787</v>
      </c>
      <c r="Y75" s="10">
        <v>-0.14139007871198503</v>
      </c>
      <c r="Z75" s="10">
        <v>-0.16850700877864799</v>
      </c>
      <c r="AA75" s="10">
        <v>-0.16572580661819941</v>
      </c>
      <c r="AB75" s="10"/>
      <c r="AC75" s="10">
        <v>-0.15844803738289526</v>
      </c>
      <c r="AD75" s="10">
        <v>-0.14742755446648584</v>
      </c>
      <c r="AE75" s="10">
        <v>-0.15663640255403591</v>
      </c>
      <c r="AF75" s="10">
        <v>-0.16243909346897814</v>
      </c>
      <c r="AG75" s="10"/>
      <c r="AH75" s="10">
        <v>-0.14326119522847636</v>
      </c>
      <c r="AI75" s="10">
        <v>-0.1341186388320883</v>
      </c>
      <c r="AJ75" s="10">
        <v>-0.17090855697858734</v>
      </c>
      <c r="AK75" s="10">
        <v>-0.1642998655836822</v>
      </c>
    </row>
    <row r="76" spans="1:37" ht="30" customHeight="1">
      <c r="A76" s="13"/>
      <c r="B76" s="10"/>
      <c r="C76" s="10"/>
      <c r="D76" s="10"/>
      <c r="E76" s="10"/>
      <c r="F76" s="10"/>
      <c r="G76" s="10"/>
      <c r="H76" s="10"/>
      <c r="I76" s="10"/>
      <c r="J76" s="10"/>
      <c r="K76" s="10"/>
      <c r="L76" s="10"/>
      <c r="M76" s="10"/>
      <c r="N76" s="10"/>
      <c r="O76" s="10"/>
      <c r="P76" s="10" t="s">
        <v>99</v>
      </c>
      <c r="Q76" s="10" t="s">
        <v>99</v>
      </c>
      <c r="R76" s="10"/>
      <c r="S76" s="10" t="s">
        <v>99</v>
      </c>
      <c r="T76" s="10" t="s">
        <v>99</v>
      </c>
      <c r="U76" s="10" t="s">
        <v>99</v>
      </c>
      <c r="V76" s="10" t="s">
        <v>99</v>
      </c>
      <c r="W76" s="10"/>
      <c r="X76" s="10" t="s">
        <v>99</v>
      </c>
      <c r="Y76" s="10"/>
      <c r="Z76" s="10" t="s">
        <v>99</v>
      </c>
      <c r="AA76" s="10" t="s">
        <v>99</v>
      </c>
      <c r="AB76" s="10"/>
      <c r="AC76" s="10" t="s">
        <v>99</v>
      </c>
      <c r="AD76" s="10" t="s">
        <v>99</v>
      </c>
      <c r="AE76" s="10" t="s">
        <v>99</v>
      </c>
      <c r="AF76" s="10" t="s">
        <v>99</v>
      </c>
      <c r="AG76" s="10"/>
      <c r="AH76" s="10" t="s">
        <v>99</v>
      </c>
      <c r="AI76" s="10" t="s">
        <v>99</v>
      </c>
      <c r="AJ76" s="10" t="s">
        <v>99</v>
      </c>
      <c r="AK76" s="10"/>
    </row>
    <row r="77" spans="1:37" ht="22.75" customHeight="1">
      <c r="A77" s="13" t="s">
        <v>163</v>
      </c>
      <c r="B77" s="10">
        <v>76.737163210396801</v>
      </c>
      <c r="C77" s="10">
        <v>81.635489204509085</v>
      </c>
      <c r="D77" s="10">
        <v>77.107620549604533</v>
      </c>
      <c r="E77" s="10">
        <v>81.177175697399832</v>
      </c>
      <c r="F77" s="73">
        <v>84.001645969322695</v>
      </c>
      <c r="G77" s="73">
        <v>86.390120281457058</v>
      </c>
      <c r="H77" s="73"/>
      <c r="I77" s="73">
        <v>87.761016859869954</v>
      </c>
      <c r="J77" s="73">
        <v>93.971486891085675</v>
      </c>
      <c r="K77" s="73">
        <v>92.688667000323861</v>
      </c>
      <c r="L77" s="73">
        <v>89.915392297027168</v>
      </c>
      <c r="M77" s="73"/>
      <c r="N77" s="73">
        <v>87.957899534758923</v>
      </c>
      <c r="O77" s="73">
        <v>83.804742279067284</v>
      </c>
      <c r="P77" s="73">
        <v>82.789855536499573</v>
      </c>
      <c r="Q77" s="73">
        <v>82.656846992112037</v>
      </c>
      <c r="R77" s="73" t="s">
        <v>99</v>
      </c>
      <c r="S77" s="73">
        <v>80.675649690763379</v>
      </c>
      <c r="T77" s="73">
        <v>75.859657414535135</v>
      </c>
      <c r="U77" s="73">
        <v>81.669390690509175</v>
      </c>
      <c r="V77" s="73">
        <v>80.56495791173424</v>
      </c>
      <c r="W77" s="73"/>
      <c r="X77" s="73">
        <v>80.785405765350134</v>
      </c>
      <c r="Y77" s="73">
        <v>78.69921497086321</v>
      </c>
      <c r="Z77" s="73">
        <v>86.235783268760613</v>
      </c>
      <c r="AA77" s="73">
        <v>90.41415582501638</v>
      </c>
      <c r="AB77" s="73"/>
      <c r="AC77" s="73">
        <v>88.362294549632537</v>
      </c>
      <c r="AD77" s="73">
        <v>86.942361173736316</v>
      </c>
      <c r="AE77" s="73">
        <v>91.165651014209843</v>
      </c>
      <c r="AF77" s="73">
        <v>93.224118984794018</v>
      </c>
      <c r="AG77" s="73" t="s">
        <v>99</v>
      </c>
      <c r="AH77" s="73">
        <v>91.273399878593864</v>
      </c>
      <c r="AI77" s="73">
        <v>88.617138121313019</v>
      </c>
      <c r="AJ77" s="73">
        <v>91.304720029159526</v>
      </c>
      <c r="AK77" s="73">
        <v>93.206415515163201</v>
      </c>
    </row>
    <row r="78" spans="1:37" ht="30" customHeight="1">
      <c r="A78" s="184"/>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37" ht="30" customHeight="1">
      <c r="A79" s="185" t="s">
        <v>167</v>
      </c>
      <c r="B79" s="13"/>
      <c r="C79" s="13"/>
      <c r="D79" s="13"/>
      <c r="E79" s="13"/>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30" customHeight="1">
      <c r="A80" s="185"/>
      <c r="B80" s="13"/>
      <c r="C80" s="13"/>
      <c r="D80" s="13"/>
      <c r="E80" s="13"/>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37" ht="30" customHeight="1">
      <c r="A81" s="185" t="s">
        <v>168</v>
      </c>
      <c r="B81" s="9"/>
      <c r="C81" s="9"/>
      <c r="D81" s="9"/>
      <c r="E81" s="9"/>
      <c r="F81" s="7"/>
      <c r="G81" s="7"/>
      <c r="H81" s="7"/>
      <c r="I81" s="7" t="s">
        <v>99</v>
      </c>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1:37" ht="30" customHeight="1">
      <c r="A82" s="13" t="s">
        <v>134</v>
      </c>
      <c r="B82" s="73">
        <v>5.7382387598416109</v>
      </c>
      <c r="C82" s="12">
        <v>5.6499774184232754</v>
      </c>
      <c r="D82" s="12">
        <v>21.699150554913974</v>
      </c>
      <c r="E82" s="12">
        <v>-5.5128091852216654</v>
      </c>
      <c r="F82" s="12">
        <v>19.829250830273974</v>
      </c>
      <c r="G82" s="12">
        <v>1.8980824559258531</v>
      </c>
      <c r="H82" s="12"/>
      <c r="I82" s="12">
        <v>-3.4241508425526979</v>
      </c>
      <c r="J82" s="12">
        <v>7.4403286235626949</v>
      </c>
      <c r="K82" s="12">
        <v>6.4495322852220687</v>
      </c>
      <c r="L82" s="12">
        <v>-6.7948496911844565</v>
      </c>
      <c r="M82" s="12"/>
      <c r="N82" s="12">
        <v>1.8418202124781839</v>
      </c>
      <c r="O82" s="12">
        <v>-8.4401618847571882</v>
      </c>
      <c r="P82" s="12">
        <v>-7.2466982427108579</v>
      </c>
      <c r="Q82" s="12">
        <v>8.7692589588621868</v>
      </c>
      <c r="R82" s="12"/>
      <c r="S82" s="12">
        <v>7.3930151993784321</v>
      </c>
      <c r="T82" s="12">
        <v>8.9574389343059835</v>
      </c>
      <c r="U82" s="12">
        <v>1.5477191795566152</v>
      </c>
      <c r="V82" s="12">
        <v>9.3035803048601355</v>
      </c>
      <c r="W82" s="12"/>
      <c r="X82" s="12">
        <v>3.656231604323374</v>
      </c>
      <c r="Y82" s="12">
        <v>10.176505010800312</v>
      </c>
      <c r="Z82" s="12">
        <v>23.666046751752614</v>
      </c>
      <c r="AA82" s="12">
        <v>8.8258358904096887</v>
      </c>
      <c r="AB82" s="12" t="s">
        <v>99</v>
      </c>
      <c r="AC82" s="12">
        <v>11.008561194656773</v>
      </c>
      <c r="AD82" s="12">
        <v>4.9898123221841422</v>
      </c>
      <c r="AE82" s="12">
        <v>2.2422554955388549</v>
      </c>
      <c r="AF82" s="12">
        <v>-0.89308837266662811</v>
      </c>
      <c r="AG82" s="12"/>
      <c r="AH82" s="12">
        <v>-8.0153775563130214</v>
      </c>
      <c r="AI82" s="12">
        <v>0.64968459708748261</v>
      </c>
      <c r="AJ82" s="12">
        <v>5.2268019091322104</v>
      </c>
      <c r="AK82" s="12">
        <v>18.385220131722967</v>
      </c>
    </row>
    <row r="83" spans="1:37" ht="30" customHeight="1">
      <c r="A83" s="13" t="s">
        <v>135</v>
      </c>
      <c r="B83" s="73">
        <v>34.549772522218305</v>
      </c>
      <c r="C83" s="12">
        <v>-22.084279147602345</v>
      </c>
      <c r="D83" s="12">
        <v>49.545527758770433</v>
      </c>
      <c r="E83" s="12">
        <v>-16.662432953608945</v>
      </c>
      <c r="F83" s="12">
        <v>-11.395263498307326</v>
      </c>
      <c r="G83" s="12">
        <v>-11.905091779779664</v>
      </c>
      <c r="H83" s="12"/>
      <c r="I83" s="12">
        <v>-22.311063395064249</v>
      </c>
      <c r="J83" s="12">
        <v>-65.835935758852244</v>
      </c>
      <c r="K83" s="12">
        <v>-49.561981299907259</v>
      </c>
      <c r="L83" s="12">
        <v>1.2607315633530458</v>
      </c>
      <c r="M83" s="12"/>
      <c r="N83" s="12">
        <v>4.534016760993465</v>
      </c>
      <c r="O83" s="12">
        <v>283.99898725983286</v>
      </c>
      <c r="P83" s="12">
        <v>185.63896744835807</v>
      </c>
      <c r="Q83" s="12">
        <v>105.02902043030625</v>
      </c>
      <c r="R83" s="12"/>
      <c r="S83" s="12">
        <v>93.784617157944837</v>
      </c>
      <c r="T83" s="12">
        <v>86.755762236274165</v>
      </c>
      <c r="U83" s="12">
        <v>26.355251510058935</v>
      </c>
      <c r="V83" s="12">
        <v>33.46130441929823</v>
      </c>
      <c r="W83" s="12"/>
      <c r="X83" s="12">
        <v>13.162660917499439</v>
      </c>
      <c r="Y83" s="12">
        <v>-4.4526352064994796</v>
      </c>
      <c r="Z83" s="12">
        <v>-22.404947158962052</v>
      </c>
      <c r="AA83" s="12">
        <v>-52.93405290873087</v>
      </c>
      <c r="AB83" s="12"/>
      <c r="AC83" s="12">
        <v>-41.644520976489289</v>
      </c>
      <c r="AD83" s="12">
        <v>-40.297465377995145</v>
      </c>
      <c r="AE83" s="12">
        <v>-36.056047857871903</v>
      </c>
      <c r="AF83" s="12">
        <v>-26.872817352728184</v>
      </c>
      <c r="AG83" s="12"/>
      <c r="AH83" s="12">
        <v>-24.492702431349084</v>
      </c>
      <c r="AI83" s="12">
        <v>-11.80410104177483</v>
      </c>
      <c r="AJ83" s="12">
        <v>2.533672324825496</v>
      </c>
      <c r="AK83" s="12">
        <v>5.809329198227223</v>
      </c>
    </row>
    <row r="84" spans="1:37" ht="30" customHeight="1">
      <c r="A84" s="13" t="s">
        <v>136</v>
      </c>
      <c r="B84" s="73">
        <v>13.752117886961489</v>
      </c>
      <c r="C84" s="12">
        <v>-8.9319929044232911</v>
      </c>
      <c r="D84" s="12">
        <v>7.7287048342903732</v>
      </c>
      <c r="E84" s="12">
        <v>-3.7820252623264299</v>
      </c>
      <c r="F84" s="12">
        <v>3.8062400169319166</v>
      </c>
      <c r="G84" s="12">
        <v>2.6271504331354145</v>
      </c>
      <c r="H84" s="12"/>
      <c r="I84" s="12">
        <v>-1.5633099905300878</v>
      </c>
      <c r="J84" s="12">
        <v>-30.349112665274241</v>
      </c>
      <c r="K84" s="12">
        <v>-11.245688096215183</v>
      </c>
      <c r="L84" s="12">
        <v>-1.8905881017048802</v>
      </c>
      <c r="M84" s="12"/>
      <c r="N84" s="12">
        <v>-2.7750124455046996</v>
      </c>
      <c r="O84" s="12">
        <v>35.819598059924019</v>
      </c>
      <c r="P84" s="12">
        <v>9.3077203564660884</v>
      </c>
      <c r="Q84" s="12">
        <v>12.102675989346128</v>
      </c>
      <c r="R84" s="12"/>
      <c r="S84" s="12">
        <v>22.075536196305933</v>
      </c>
      <c r="T84" s="12">
        <v>25.78901922327405</v>
      </c>
      <c r="U84" s="12">
        <v>26.099137708448271</v>
      </c>
      <c r="V84" s="12">
        <v>24.15147556694621</v>
      </c>
      <c r="W84" s="12"/>
      <c r="X84" s="12">
        <v>14.007583998739403</v>
      </c>
      <c r="Y84" s="12">
        <v>12.52835161135464</v>
      </c>
      <c r="Z84" s="12">
        <v>8.9466002707260728</v>
      </c>
      <c r="AA84" s="12">
        <v>3.8138664659859081</v>
      </c>
      <c r="AB84" s="12"/>
      <c r="AC84" s="12">
        <v>-2.7208939602138682</v>
      </c>
      <c r="AD84" s="12">
        <v>-0.74411423974651569</v>
      </c>
      <c r="AE84" s="12">
        <v>-1.8346949769226222</v>
      </c>
      <c r="AF84" s="12">
        <v>-1.4118642345450034</v>
      </c>
      <c r="AG84" s="12"/>
      <c r="AH84" s="12">
        <v>3.2962813508027615</v>
      </c>
      <c r="AI84" s="12">
        <v>3.1111531385548159</v>
      </c>
      <c r="AJ84" s="12">
        <v>4.6889671417643557</v>
      </c>
      <c r="AK84" s="12">
        <v>8.5697183604624172</v>
      </c>
    </row>
    <row r="85" spans="1:37" ht="30" customHeight="1">
      <c r="A85" s="13" t="s">
        <v>137</v>
      </c>
      <c r="B85" s="73">
        <v>53.110980405947537</v>
      </c>
      <c r="C85" s="12">
        <v>24.107080116919672</v>
      </c>
      <c r="D85" s="12">
        <v>2.5974838390093518</v>
      </c>
      <c r="E85" s="12">
        <v>40.11712883548909</v>
      </c>
      <c r="F85" s="17">
        <v>5.7201603252003563</v>
      </c>
      <c r="G85" s="17">
        <v>-43.627663595955944</v>
      </c>
      <c r="H85" s="17"/>
      <c r="I85" s="17">
        <v>-67.942299279154838</v>
      </c>
      <c r="J85" s="17">
        <v>121.81193382523037</v>
      </c>
      <c r="K85" s="17">
        <v>132.40025379338061</v>
      </c>
      <c r="L85" s="17">
        <v>276.58200717386285</v>
      </c>
      <c r="M85" s="17"/>
      <c r="N85" s="17">
        <v>106.49629924198688</v>
      </c>
      <c r="O85" s="17">
        <v>-5.532628437972491</v>
      </c>
      <c r="P85" s="17">
        <v>-2.0814602488609451</v>
      </c>
      <c r="Q85" s="17">
        <v>-15.330335927686079</v>
      </c>
      <c r="R85" s="17"/>
      <c r="S85" s="17">
        <v>-15.58526123355233</v>
      </c>
      <c r="T85" s="17">
        <v>92.672560785352871</v>
      </c>
      <c r="U85" s="17">
        <v>19.720764099760775</v>
      </c>
      <c r="V85" s="17">
        <v>62.168360222268312</v>
      </c>
      <c r="W85" s="17"/>
      <c r="X85" s="17">
        <v>56.668235026068523</v>
      </c>
      <c r="Y85" s="17">
        <v>-17.303215874652693</v>
      </c>
      <c r="Z85" s="17">
        <v>14.377192020688598</v>
      </c>
      <c r="AA85" s="17">
        <v>0.19794819413774642</v>
      </c>
      <c r="AB85" s="17"/>
      <c r="AC85" s="17">
        <v>3.592828948678608</v>
      </c>
      <c r="AD85" s="17">
        <v>21.650263049344819</v>
      </c>
      <c r="AE85" s="17">
        <v>0.88328466388921978</v>
      </c>
      <c r="AF85" s="17">
        <v>7.8204265525222372</v>
      </c>
      <c r="AG85" s="17"/>
      <c r="AH85" s="17">
        <v>-22.899549935587359</v>
      </c>
      <c r="AI85" s="17">
        <v>-18.234678777719854</v>
      </c>
      <c r="AJ85" s="17">
        <v>14.206175690069314</v>
      </c>
      <c r="AK85" s="17">
        <v>16.255674683154943</v>
      </c>
    </row>
    <row r="86" spans="1:37" ht="30" customHeight="1">
      <c r="A86" s="13" t="s">
        <v>138</v>
      </c>
      <c r="B86" s="73" t="s">
        <v>165</v>
      </c>
      <c r="C86" s="12">
        <v>26.698857768289493</v>
      </c>
      <c r="D86" s="12">
        <v>-7.945383140668218</v>
      </c>
      <c r="E86" s="12">
        <v>60.377117356613027</v>
      </c>
      <c r="F86" s="12">
        <v>-0.66357981235557162</v>
      </c>
      <c r="G86" s="12">
        <v>-65.144480425356804</v>
      </c>
      <c r="H86" s="12"/>
      <c r="I86" s="12">
        <v>-84.515570760786289</v>
      </c>
      <c r="J86" s="12">
        <v>1254.2127131392026</v>
      </c>
      <c r="K86" s="12">
        <v>1252.8307718645397</v>
      </c>
      <c r="L86" s="12">
        <v>754.95701803518114</v>
      </c>
      <c r="M86" s="12"/>
      <c r="N86" s="12">
        <v>263.73008930805611</v>
      </c>
      <c r="O86" s="12">
        <v>-32.576640418691447</v>
      </c>
      <c r="P86" s="12">
        <v>-21.672936273544476</v>
      </c>
      <c r="Q86" s="12">
        <v>-47.139434880297912</v>
      </c>
      <c r="R86" s="12"/>
      <c r="S86" s="12">
        <v>-44.555079981996556</v>
      </c>
      <c r="T86" s="12">
        <v>163.32089058361404</v>
      </c>
      <c r="U86" s="12">
        <v>24.45248188586228</v>
      </c>
      <c r="V86" s="12">
        <v>186.41090179568513</v>
      </c>
      <c r="W86" s="12"/>
      <c r="X86" s="12">
        <v>163.6447301028368</v>
      </c>
      <c r="Y86" s="12">
        <v>-26.165353953105114</v>
      </c>
      <c r="Z86" s="12">
        <v>11.725373816545339</v>
      </c>
      <c r="AA86" s="12">
        <v>-19.099209289215281</v>
      </c>
      <c r="AB86" s="12"/>
      <c r="AC86" s="12">
        <v>-8.2064655051011481</v>
      </c>
      <c r="AD86" s="12">
        <v>19.83950509280908</v>
      </c>
      <c r="AE86" s="12">
        <v>-4.7356394700702875</v>
      </c>
      <c r="AF86" s="12">
        <v>7.8157739122615295</v>
      </c>
      <c r="AG86" s="12"/>
      <c r="AH86" s="12">
        <v>-32.4302599080143</v>
      </c>
      <c r="AI86" s="12">
        <v>-31.25224907288321</v>
      </c>
      <c r="AJ86" s="12">
        <v>12.646299961867349</v>
      </c>
      <c r="AK86" s="12">
        <v>21.54403172406543</v>
      </c>
    </row>
    <row r="87" spans="1:37" ht="30" customHeight="1">
      <c r="A87" s="13" t="s">
        <v>139</v>
      </c>
      <c r="B87" s="73" t="s">
        <v>165</v>
      </c>
      <c r="C87" s="12">
        <v>19.586708154344322</v>
      </c>
      <c r="D87" s="12">
        <v>22.079098423987553</v>
      </c>
      <c r="E87" s="12">
        <v>11.887206935227587</v>
      </c>
      <c r="F87" s="12">
        <v>18.470085972313306</v>
      </c>
      <c r="G87" s="12">
        <v>-7.5938459396600617</v>
      </c>
      <c r="H87" s="12"/>
      <c r="I87" s="12">
        <v>-28.374867645688408</v>
      </c>
      <c r="J87" s="12">
        <v>-33.210558760758005</v>
      </c>
      <c r="K87" s="12">
        <v>-40.529315726287493</v>
      </c>
      <c r="L87" s="12">
        <v>-5.9681275225372401</v>
      </c>
      <c r="M87" s="12"/>
      <c r="N87" s="12">
        <v>25.343171355146936</v>
      </c>
      <c r="O87" s="12">
        <v>47.119710182664214</v>
      </c>
      <c r="P87" s="12">
        <v>66.703267963870857</v>
      </c>
      <c r="Q87" s="12">
        <v>45.357120947044521</v>
      </c>
      <c r="R87" s="12"/>
      <c r="S87" s="12">
        <v>27.8041451917939</v>
      </c>
      <c r="T87" s="12">
        <v>29.636658552217781</v>
      </c>
      <c r="U87" s="12">
        <v>11.915071656801921</v>
      </c>
      <c r="V87" s="12">
        <v>-24.032854895025405</v>
      </c>
      <c r="W87" s="12"/>
      <c r="X87" s="12">
        <v>-12.841097332291659</v>
      </c>
      <c r="Y87" s="12">
        <v>-1.2418648643091814</v>
      </c>
      <c r="Z87" s="12">
        <v>19.241839045921676</v>
      </c>
      <c r="AA87" s="12">
        <v>50.675715935194546</v>
      </c>
      <c r="AB87" s="12"/>
      <c r="AC87" s="12">
        <v>26.783757210000825</v>
      </c>
      <c r="AD87" s="12">
        <v>24.103792526386279</v>
      </c>
      <c r="AE87" s="12">
        <v>10.541211373569263</v>
      </c>
      <c r="AF87" s="12">
        <v>7.8269611039010307</v>
      </c>
      <c r="AG87" s="12"/>
      <c r="AH87" s="12">
        <v>-9.3371726438395637</v>
      </c>
      <c r="AI87" s="12">
        <v>-1.2022821121614768</v>
      </c>
      <c r="AJ87" s="12">
        <v>16.516787424387637</v>
      </c>
      <c r="AK87" s="12">
        <v>8.8290408757500547</v>
      </c>
    </row>
    <row r="88" spans="1:37" ht="30" customHeight="1">
      <c r="A88" s="13" t="s">
        <v>140</v>
      </c>
      <c r="B88" s="73">
        <v>8.0582672492894361</v>
      </c>
      <c r="C88" s="12">
        <v>8.8746488009879574</v>
      </c>
      <c r="D88" s="12">
        <v>11.02606954276161</v>
      </c>
      <c r="E88" s="12">
        <v>8.6056350648142761</v>
      </c>
      <c r="F88" s="12">
        <v>9.5001024894225843</v>
      </c>
      <c r="G88" s="12">
        <v>6.8963436517661574</v>
      </c>
      <c r="H88" s="12"/>
      <c r="I88" s="12">
        <v>6.0178820000000055</v>
      </c>
      <c r="J88" s="12">
        <v>-33.187425256066469</v>
      </c>
      <c r="K88" s="12">
        <v>-8.9867315613813812</v>
      </c>
      <c r="L88" s="12">
        <v>-3.3596446495331369</v>
      </c>
      <c r="M88" s="12"/>
      <c r="N88" s="12">
        <v>3.1857180634464783</v>
      </c>
      <c r="O88" s="12">
        <v>66.624050583789085</v>
      </c>
      <c r="P88" s="12">
        <v>22.437564108900602</v>
      </c>
      <c r="Q88" s="12">
        <v>17.591715008000044</v>
      </c>
      <c r="R88" s="12"/>
      <c r="S88" s="12">
        <v>18.469265120000014</v>
      </c>
      <c r="T88" s="12">
        <v>15.844223600000035</v>
      </c>
      <c r="U88" s="12">
        <v>14.940954800000025</v>
      </c>
      <c r="V88" s="12">
        <v>16.056886399999993</v>
      </c>
      <c r="W88" s="12"/>
      <c r="X88" s="12">
        <v>11.006262640000008</v>
      </c>
      <c r="Y88" s="12">
        <v>9.584507551999998</v>
      </c>
      <c r="Z88" s="12">
        <v>10.876269919999974</v>
      </c>
      <c r="AA88" s="12">
        <v>8.744033960000003</v>
      </c>
      <c r="AB88" s="12"/>
      <c r="AC88" s="12">
        <v>7.3755224000000101</v>
      </c>
      <c r="AD88" s="12">
        <v>10.161713600000011</v>
      </c>
      <c r="AE88" s="12">
        <v>7.9156980800000163</v>
      </c>
      <c r="AF88" s="12">
        <v>6.6461016319999855</v>
      </c>
      <c r="AG88" s="12"/>
      <c r="AH88" s="12">
        <v>4.8686666047999978</v>
      </c>
      <c r="AI88" s="12">
        <v>1.9103092783999833</v>
      </c>
      <c r="AJ88" s="12">
        <v>0.79929500479999327</v>
      </c>
      <c r="AK88" s="12">
        <v>2.7992810167999984</v>
      </c>
    </row>
    <row r="89" spans="1:37" ht="30" customHeight="1">
      <c r="A89" s="13" t="s">
        <v>141</v>
      </c>
      <c r="B89" s="73">
        <v>-2.6150145008623414E-2</v>
      </c>
      <c r="C89" s="12">
        <v>-6.1289712789223079E-2</v>
      </c>
      <c r="D89" s="12">
        <v>26.937663101231131</v>
      </c>
      <c r="E89" s="12">
        <v>15.682275493744863</v>
      </c>
      <c r="F89" s="12">
        <v>7.6533519971822601</v>
      </c>
      <c r="G89" s="12">
        <v>8.8543982277856053</v>
      </c>
      <c r="H89" s="12"/>
      <c r="I89" s="12">
        <v>12.773181430689487</v>
      </c>
      <c r="J89" s="12">
        <v>-9.994075531624242</v>
      </c>
      <c r="K89" s="12">
        <v>5.0828850044153961</v>
      </c>
      <c r="L89" s="12">
        <v>6.0592974943708802</v>
      </c>
      <c r="M89" s="12"/>
      <c r="N89" s="12">
        <v>13.559865621237725</v>
      </c>
      <c r="O89" s="12">
        <v>45.79341970649655</v>
      </c>
      <c r="P89" s="12">
        <v>15.116440650213567</v>
      </c>
      <c r="Q89" s="12">
        <v>12.321520280000023</v>
      </c>
      <c r="R89" s="12"/>
      <c r="S89" s="12">
        <v>12.217132249999992</v>
      </c>
      <c r="T89" s="12">
        <v>14.025370400000014</v>
      </c>
      <c r="U89" s="12">
        <v>23.090148800000016</v>
      </c>
      <c r="V89" s="12">
        <v>22.495510399999986</v>
      </c>
      <c r="W89" s="12"/>
      <c r="X89" s="12">
        <v>21.469966592000027</v>
      </c>
      <c r="Y89" s="12">
        <v>15.691078256000015</v>
      </c>
      <c r="Z89" s="12">
        <v>10.534305387999996</v>
      </c>
      <c r="AA89" s="12">
        <v>9.3538419324000177</v>
      </c>
      <c r="AB89" s="12"/>
      <c r="AC89" s="12">
        <v>5.6608416419999985</v>
      </c>
      <c r="AD89" s="12">
        <v>6.7992052639999994</v>
      </c>
      <c r="AE89" s="12">
        <v>9.6154114880000154</v>
      </c>
      <c r="AF89" s="12">
        <v>9.9381261439999715</v>
      </c>
      <c r="AG89" s="12"/>
      <c r="AH89" s="12">
        <v>6.9495168895999955</v>
      </c>
      <c r="AI89" s="12">
        <v>6.3277173727999898</v>
      </c>
      <c r="AJ89" s="12">
        <v>6.0125166295999763</v>
      </c>
      <c r="AK89" s="12">
        <v>6.7386297572000116</v>
      </c>
    </row>
    <row r="90" spans="1:37" ht="30" customHeight="1">
      <c r="A90" s="13" t="s">
        <v>142</v>
      </c>
      <c r="B90" s="73">
        <v>137.7196624884553</v>
      </c>
      <c r="C90" s="12">
        <v>-38.875000451842183</v>
      </c>
      <c r="D90" s="12">
        <v>48.4495974308863</v>
      </c>
      <c r="E90" s="12">
        <v>-18.099846090736683</v>
      </c>
      <c r="F90" s="12">
        <v>-9.2823418985909214</v>
      </c>
      <c r="G90" s="12">
        <v>-27.759119754610069</v>
      </c>
      <c r="H90" s="12"/>
      <c r="I90" s="12">
        <v>-38.328480942466435</v>
      </c>
      <c r="J90" s="12">
        <v>-97.331219022158692</v>
      </c>
      <c r="K90" s="12">
        <v>9.0996063025971488</v>
      </c>
      <c r="L90" s="12">
        <v>7.3876623297841988</v>
      </c>
      <c r="M90" s="12"/>
      <c r="N90" s="12">
        <v>196.66016943107658</v>
      </c>
      <c r="O90" s="12">
        <v>2729.4202942799911</v>
      </c>
      <c r="P90" s="12">
        <v>116.43536411926631</v>
      </c>
      <c r="Q90" s="12">
        <v>83.617863267816574</v>
      </c>
      <c r="R90" s="12"/>
      <c r="S90" s="12">
        <v>15.757869230289263</v>
      </c>
      <c r="T90" s="12">
        <v>159.57100547283113</v>
      </c>
      <c r="U90" s="12">
        <v>35.8374124756469</v>
      </c>
      <c r="V90" s="12">
        <v>44.308019397464363</v>
      </c>
      <c r="W90" s="12"/>
      <c r="X90" s="12">
        <v>14.869728720608796</v>
      </c>
      <c r="Y90" s="12">
        <v>-19.592027389961665</v>
      </c>
      <c r="Z90" s="12">
        <v>-28.296766325271577</v>
      </c>
      <c r="AA90" s="12">
        <v>-85.100320757523917</v>
      </c>
      <c r="AB90" s="12"/>
      <c r="AC90" s="12">
        <v>-45.457941707120874</v>
      </c>
      <c r="AD90" s="12">
        <v>-8.7212982401532493</v>
      </c>
      <c r="AE90" s="12">
        <v>-71.560623810505717</v>
      </c>
      <c r="AF90" s="12">
        <v>201.53530307985167</v>
      </c>
      <c r="AG90" s="12"/>
      <c r="AH90" s="12">
        <v>-35.530874030777483</v>
      </c>
      <c r="AI90" s="12">
        <v>-46.231318780161331</v>
      </c>
      <c r="AJ90" s="12">
        <v>88.011413657263063</v>
      </c>
      <c r="AK90" s="12">
        <v>2.1442704087448878</v>
      </c>
    </row>
    <row r="91" spans="1:37" ht="30" customHeight="1">
      <c r="A91" s="13" t="s">
        <v>143</v>
      </c>
      <c r="B91" s="73">
        <v>8.3441829773496536</v>
      </c>
      <c r="C91" s="12">
        <v>7.3814292667095991</v>
      </c>
      <c r="D91" s="12">
        <v>7.6755809531356869</v>
      </c>
      <c r="E91" s="12">
        <v>6.1226106935790323</v>
      </c>
      <c r="F91" s="12">
        <v>7.4372819162511847</v>
      </c>
      <c r="G91" s="12">
        <v>5.2468334488014907</v>
      </c>
      <c r="H91" s="12"/>
      <c r="I91" s="12">
        <v>4.6678850344683891</v>
      </c>
      <c r="J91" s="12">
        <v>-19.21539470547388</v>
      </c>
      <c r="K91" s="12">
        <v>-7.6574512519130195E-2</v>
      </c>
      <c r="L91" s="12">
        <v>4.8045705352424797</v>
      </c>
      <c r="M91" s="12"/>
      <c r="N91" s="12">
        <v>4.0166224638118413</v>
      </c>
      <c r="O91" s="12">
        <v>38.278388634765804</v>
      </c>
      <c r="P91" s="12">
        <v>15.34551332864841</v>
      </c>
      <c r="Q91" s="12">
        <v>16.526072002325151</v>
      </c>
      <c r="R91" s="12"/>
      <c r="S91" s="12">
        <v>30.230455354677083</v>
      </c>
      <c r="T91" s="12">
        <v>40.575579098035654</v>
      </c>
      <c r="U91" s="12">
        <v>46.911512945972916</v>
      </c>
      <c r="V91" s="12">
        <v>41.372065822905526</v>
      </c>
      <c r="W91" s="12"/>
      <c r="X91" s="12">
        <v>20.164892449248402</v>
      </c>
      <c r="Y91" s="12">
        <v>6.2087260900318917</v>
      </c>
      <c r="Z91" s="12">
        <v>-2.5513613500609043</v>
      </c>
      <c r="AA91" s="12">
        <v>3.830226382779363</v>
      </c>
      <c r="AB91" s="12"/>
      <c r="AC91" s="12">
        <v>5.7284733952101856</v>
      </c>
      <c r="AD91" s="12">
        <v>7.0713285790525129</v>
      </c>
      <c r="AE91" s="12">
        <v>1.5581952058347199</v>
      </c>
      <c r="AF91" s="12">
        <v>-3.2973019616657764</v>
      </c>
      <c r="AG91" s="12"/>
      <c r="AH91" s="12">
        <v>-3.4674812762461116</v>
      </c>
      <c r="AI91" s="12">
        <v>-1.3963110088817026</v>
      </c>
      <c r="AJ91" s="12">
        <v>3.7302099013978323</v>
      </c>
      <c r="AK91" s="12">
        <v>8.3391090097672116</v>
      </c>
    </row>
    <row r="92" spans="1:37" ht="30" customHeight="1">
      <c r="A92" s="13" t="s">
        <v>144</v>
      </c>
      <c r="B92" s="73" t="s">
        <v>165</v>
      </c>
      <c r="C92" s="12">
        <v>7.1650031264141383</v>
      </c>
      <c r="D92" s="12">
        <v>12.433731456978878</v>
      </c>
      <c r="E92" s="12">
        <v>7.4317922203997204</v>
      </c>
      <c r="F92" s="12">
        <v>8.7046742561802546</v>
      </c>
      <c r="G92" s="12">
        <v>9.0942598490387656</v>
      </c>
      <c r="H92" s="12"/>
      <c r="I92" s="12">
        <v>7.7092790480007265</v>
      </c>
      <c r="J92" s="12">
        <v>-17.795266479999366</v>
      </c>
      <c r="K92" s="12">
        <v>3.9648100400009385</v>
      </c>
      <c r="L92" s="12">
        <v>8.339063300000964</v>
      </c>
      <c r="M92" s="12"/>
      <c r="N92" s="12">
        <v>5.8743763999999237</v>
      </c>
      <c r="O92" s="12">
        <v>44.287771939999779</v>
      </c>
      <c r="P92" s="12">
        <v>18.785747131999731</v>
      </c>
      <c r="Q92" s="12">
        <v>22.91257590559967</v>
      </c>
      <c r="R92" s="12"/>
      <c r="S92" s="12">
        <v>42.071013850399979</v>
      </c>
      <c r="T92" s="12">
        <v>50.357375900000015</v>
      </c>
      <c r="U92" s="12">
        <v>54.321600499999988</v>
      </c>
      <c r="V92" s="12">
        <v>47.039637500000019</v>
      </c>
      <c r="W92" s="12"/>
      <c r="X92" s="12">
        <v>19.743312500000002</v>
      </c>
      <c r="Y92" s="12">
        <v>4.8419224999999884</v>
      </c>
      <c r="Z92" s="12">
        <v>-5.2575287499999925</v>
      </c>
      <c r="AA92" s="12">
        <v>1.9609452499999747</v>
      </c>
      <c r="AB92" s="12"/>
      <c r="AC92" s="12">
        <v>5.250007999999986</v>
      </c>
      <c r="AD92" s="12">
        <v>5.7842720000000059</v>
      </c>
      <c r="AE92" s="12">
        <v>2.0254399999999886</v>
      </c>
      <c r="AF92" s="12">
        <v>-4.2947199999999857</v>
      </c>
      <c r="AG92" s="12"/>
      <c r="AH92" s="12">
        <v>-3.2977899999999942</v>
      </c>
      <c r="AI92" s="12">
        <v>-1.3442100000000337</v>
      </c>
      <c r="AJ92" s="12">
        <v>3.432807199999957</v>
      </c>
      <c r="AK92" s="12">
        <v>8.3117131999999856</v>
      </c>
    </row>
    <row r="93" spans="1:37" ht="30" customHeight="1">
      <c r="A93" s="13" t="s">
        <v>145</v>
      </c>
      <c r="B93" s="73" t="s">
        <v>165</v>
      </c>
      <c r="C93" s="12">
        <v>6.9058072258059706</v>
      </c>
      <c r="D93" s="12">
        <v>13.776330866406679</v>
      </c>
      <c r="E93" s="12">
        <v>12.671449000289606</v>
      </c>
      <c r="F93" s="12">
        <v>6.6758189459041688</v>
      </c>
      <c r="G93" s="12">
        <v>-2.733636242058731</v>
      </c>
      <c r="H93" s="12"/>
      <c r="I93" s="12">
        <v>1.0731132125000387</v>
      </c>
      <c r="J93" s="12">
        <v>-98.170315898877931</v>
      </c>
      <c r="K93" s="12">
        <v>-90.482104625296188</v>
      </c>
      <c r="L93" s="12">
        <v>-71.910155286192733</v>
      </c>
      <c r="M93" s="12"/>
      <c r="N93" s="12">
        <v>-58.1813360268808</v>
      </c>
      <c r="O93" s="12">
        <v>1855.0784615067614</v>
      </c>
      <c r="P93" s="12">
        <v>114.53709706101043</v>
      </c>
      <c r="Q93" s="12">
        <v>57.245931978554999</v>
      </c>
      <c r="R93" s="12"/>
      <c r="S93" s="12">
        <v>-15.633289202620016</v>
      </c>
      <c r="T93" s="12">
        <v>-33.560437753127175</v>
      </c>
      <c r="U93" s="12">
        <v>23.680947512382428</v>
      </c>
      <c r="V93" s="12">
        <v>-35.203494967974763</v>
      </c>
      <c r="W93" s="12"/>
      <c r="X93" s="12">
        <v>-17.140132413292431</v>
      </c>
      <c r="Y93" s="12">
        <v>62.355891551986865</v>
      </c>
      <c r="Z93" s="12">
        <v>76.551754499562477</v>
      </c>
      <c r="AA93" s="12">
        <v>65.1718564937906</v>
      </c>
      <c r="AB93" s="12"/>
      <c r="AC93" s="12">
        <v>47.7373464742683</v>
      </c>
      <c r="AD93" s="12">
        <v>22.738502029032929</v>
      </c>
      <c r="AE93" s="12">
        <v>-1.6024871121233848</v>
      </c>
      <c r="AF93" s="12">
        <v>13.618124872096146</v>
      </c>
      <c r="AG93" s="12"/>
      <c r="AH93" s="12">
        <v>6.7232287025241559</v>
      </c>
      <c r="AI93" s="12">
        <v>0.17378451631650654</v>
      </c>
      <c r="AJ93" s="12">
        <v>25.940209884090415</v>
      </c>
      <c r="AK93" s="12">
        <v>-8.1882092851254704</v>
      </c>
    </row>
    <row r="94" spans="1:37" ht="30" customHeight="1">
      <c r="A94" s="13" t="s">
        <v>146</v>
      </c>
      <c r="B94" s="73">
        <v>17.412338772173936</v>
      </c>
      <c r="C94" s="12">
        <v>7.954583826999956</v>
      </c>
      <c r="D94" s="12">
        <v>8.9891423880669272</v>
      </c>
      <c r="E94" s="12">
        <v>7.0863599449895283</v>
      </c>
      <c r="F94" s="12">
        <v>7.2813604072989895</v>
      </c>
      <c r="G94" s="12">
        <v>6.0110264241892013</v>
      </c>
      <c r="H94" s="12"/>
      <c r="I94" s="12">
        <v>-1.1926351258992256</v>
      </c>
      <c r="J94" s="12">
        <v>-52.45264766794007</v>
      </c>
      <c r="K94" s="12">
        <v>-34.939936910002743</v>
      </c>
      <c r="L94" s="12">
        <v>-20.521352935958838</v>
      </c>
      <c r="M94" s="12"/>
      <c r="N94" s="12">
        <v>-33.745910231917101</v>
      </c>
      <c r="O94" s="12">
        <v>41.537969585883708</v>
      </c>
      <c r="P94" s="12">
        <v>3.4241842265473985</v>
      </c>
      <c r="Q94" s="12">
        <v>-3.5417164353042234</v>
      </c>
      <c r="R94" s="12"/>
      <c r="S94" s="12">
        <v>19.495510963674555</v>
      </c>
      <c r="T94" s="12">
        <v>17.764520769447824</v>
      </c>
      <c r="U94" s="12">
        <v>18.589563627732016</v>
      </c>
      <c r="V94" s="12">
        <v>15.247484230895877</v>
      </c>
      <c r="W94" s="12"/>
      <c r="X94" s="12">
        <v>0.99411666441794666</v>
      </c>
      <c r="Y94" s="12">
        <v>1.0218831771899348</v>
      </c>
      <c r="Z94" s="12">
        <v>-0.68618548143528413</v>
      </c>
      <c r="AA94" s="12">
        <v>8.7959676337561383</v>
      </c>
      <c r="AB94" s="12"/>
      <c r="AC94" s="12">
        <v>9.7827497349708565</v>
      </c>
      <c r="AD94" s="12">
        <v>9.3208942163234116</v>
      </c>
      <c r="AE94" s="12">
        <v>9.0500615462286778</v>
      </c>
      <c r="AF94" s="12">
        <v>4.8504208091915464</v>
      </c>
      <c r="AG94" s="12"/>
      <c r="AH94" s="12">
        <v>2.9339245260500157</v>
      </c>
      <c r="AI94" s="12">
        <v>3.8926555815872885</v>
      </c>
      <c r="AJ94" s="12">
        <v>4.8505074485116211</v>
      </c>
      <c r="AK94" s="12">
        <v>4.3504198810516712</v>
      </c>
    </row>
    <row r="95" spans="1:37" ht="30" customHeight="1">
      <c r="A95" s="13" t="s">
        <v>147</v>
      </c>
      <c r="B95" s="73">
        <v>14.289474837796176</v>
      </c>
      <c r="C95" s="12">
        <v>8.5346718771120145</v>
      </c>
      <c r="D95" s="12">
        <v>9.4888951177869405</v>
      </c>
      <c r="E95" s="12">
        <v>7.6105718737659753</v>
      </c>
      <c r="F95" s="12">
        <v>6.7975005346054216</v>
      </c>
      <c r="G95" s="12">
        <v>7.0657926835512894</v>
      </c>
      <c r="H95" s="12"/>
      <c r="I95" s="12">
        <v>8.1652634145800267</v>
      </c>
      <c r="J95" s="12">
        <v>-0.78582640393603864</v>
      </c>
      <c r="K95" s="12">
        <v>2.5641688823660327</v>
      </c>
      <c r="L95" s="12">
        <v>8.2804744041131855</v>
      </c>
      <c r="M95" s="12"/>
      <c r="N95" s="12">
        <v>6.5948223330607414</v>
      </c>
      <c r="O95" s="12">
        <v>14.682994809705461</v>
      </c>
      <c r="P95" s="12">
        <v>7.4209973555704787</v>
      </c>
      <c r="Q95" s="12">
        <v>6.1193594697567466</v>
      </c>
      <c r="R95" s="12"/>
      <c r="S95" s="12">
        <v>7.6800958795163483</v>
      </c>
      <c r="T95" s="12">
        <v>12.21833588458872</v>
      </c>
      <c r="U95" s="12">
        <v>15.09818339117178</v>
      </c>
      <c r="V95" s="12">
        <v>14.760020070917673</v>
      </c>
      <c r="W95" s="12"/>
      <c r="X95" s="12">
        <v>16.875270491777627</v>
      </c>
      <c r="Y95" s="12">
        <v>14.401888108682135</v>
      </c>
      <c r="Z95" s="12">
        <v>12.502754298850396</v>
      </c>
      <c r="AA95" s="12">
        <v>9.4453510986299865</v>
      </c>
      <c r="AB95" s="12"/>
      <c r="AC95" s="12">
        <v>7.6000679388904908</v>
      </c>
      <c r="AD95" s="12">
        <v>8.337747122950665</v>
      </c>
      <c r="AE95" s="12">
        <v>10.469427570515286</v>
      </c>
      <c r="AF95" s="12">
        <v>7.6947638686793454</v>
      </c>
      <c r="AG95" s="12"/>
      <c r="AH95" s="12">
        <v>5.5305672717908143</v>
      </c>
      <c r="AI95" s="12">
        <v>5.9966011085012312</v>
      </c>
      <c r="AJ95" s="12">
        <v>5.0217537080879016</v>
      </c>
      <c r="AK95" s="12">
        <v>6.8746958303801131</v>
      </c>
    </row>
    <row r="96" spans="1:37" ht="30" customHeight="1">
      <c r="A96" s="13" t="s">
        <v>148</v>
      </c>
      <c r="B96" s="73">
        <v>5.7115484719179159</v>
      </c>
      <c r="C96" s="12">
        <v>20.14791161012047</v>
      </c>
      <c r="D96" s="12">
        <v>24.420828512361243</v>
      </c>
      <c r="E96" s="12">
        <v>2.4089704111132813</v>
      </c>
      <c r="F96" s="12">
        <v>16.187067439005649</v>
      </c>
      <c r="G96" s="12">
        <v>9.7528066365500354</v>
      </c>
      <c r="H96" s="12"/>
      <c r="I96" s="12">
        <v>6.3631632547057784</v>
      </c>
      <c r="J96" s="12">
        <v>-7.204205019236662</v>
      </c>
      <c r="K96" s="12">
        <v>-0.45437234039786245</v>
      </c>
      <c r="L96" s="12">
        <v>-0.91685524409852903</v>
      </c>
      <c r="M96" s="12"/>
      <c r="N96" s="12">
        <v>2.0571112810197145</v>
      </c>
      <c r="O96" s="12">
        <v>9.8950649148468521</v>
      </c>
      <c r="P96" s="12">
        <v>5.8267659250439499</v>
      </c>
      <c r="Q96" s="12">
        <v>16.837816154266381</v>
      </c>
      <c r="R96" s="12"/>
      <c r="S96" s="12">
        <v>17.545554297116272</v>
      </c>
      <c r="T96" s="12">
        <v>-1.0987915518954983</v>
      </c>
      <c r="U96" s="12">
        <v>32.831160095470466</v>
      </c>
      <c r="V96" s="12">
        <v>22.744581485829794</v>
      </c>
      <c r="W96" s="12"/>
      <c r="X96" s="12">
        <v>20.711354037017919</v>
      </c>
      <c r="Y96" s="12">
        <v>45.509762261049318</v>
      </c>
      <c r="Z96" s="12">
        <v>9.5772266081542732</v>
      </c>
      <c r="AA96" s="12">
        <v>11.888898435018698</v>
      </c>
      <c r="AB96" s="12"/>
      <c r="AC96" s="12">
        <v>9.1590528941963214</v>
      </c>
      <c r="AD96" s="12">
        <v>16.233768443632222</v>
      </c>
      <c r="AE96" s="12">
        <v>9.7221965322006341</v>
      </c>
      <c r="AF96" s="12">
        <v>5.2500136820348304</v>
      </c>
      <c r="AG96" s="12"/>
      <c r="AH96" s="12">
        <v>3.3898652822693656</v>
      </c>
      <c r="AI96" s="12">
        <v>-1.0068676454587879</v>
      </c>
      <c r="AJ96" s="12">
        <v>1.3091867339670478</v>
      </c>
      <c r="AK96" s="12">
        <v>5.0646329389959543</v>
      </c>
    </row>
    <row r="97" spans="1:37" ht="30" customHeight="1">
      <c r="A97" s="13" t="s">
        <v>149</v>
      </c>
      <c r="B97" s="73">
        <v>10.050357127377209</v>
      </c>
      <c r="C97" s="12">
        <v>11.367450609669575</v>
      </c>
      <c r="D97" s="12">
        <v>8.6273839803404169</v>
      </c>
      <c r="E97" s="12">
        <v>8.6251560765129209</v>
      </c>
      <c r="F97" s="12">
        <v>7.6562918303455145</v>
      </c>
      <c r="G97" s="12">
        <v>6.9475204542255256</v>
      </c>
      <c r="H97" s="12"/>
      <c r="I97" s="12">
        <v>6.55142253393179</v>
      </c>
      <c r="J97" s="12">
        <v>-13.375728127993055</v>
      </c>
      <c r="K97" s="12">
        <v>-2.1200837430867114</v>
      </c>
      <c r="L97" s="12">
        <v>0.46882536183006052</v>
      </c>
      <c r="M97" s="12"/>
      <c r="N97" s="12">
        <v>1.8977343443675414</v>
      </c>
      <c r="O97" s="12">
        <v>24.47128675709839</v>
      </c>
      <c r="P97" s="12">
        <v>6.8140127643668196</v>
      </c>
      <c r="Q97" s="12">
        <v>4.5324625622174528</v>
      </c>
      <c r="R97" s="12"/>
      <c r="S97" s="12">
        <v>3.5606939824166974</v>
      </c>
      <c r="T97" s="12">
        <v>4.3214819750832163</v>
      </c>
      <c r="U97" s="12">
        <v>8.864070498149097</v>
      </c>
      <c r="V97" s="12">
        <v>11.304762083803203</v>
      </c>
      <c r="W97" s="12"/>
      <c r="X97" s="12">
        <v>12.843200734240348</v>
      </c>
      <c r="Y97" s="12">
        <v>14.42737208050959</v>
      </c>
      <c r="Z97" s="12">
        <v>13.111676485478233</v>
      </c>
      <c r="AA97" s="12">
        <v>9.0720882784315044</v>
      </c>
      <c r="AB97" s="12"/>
      <c r="AC97" s="12">
        <v>6.7790354476980577</v>
      </c>
      <c r="AD97" s="12">
        <v>4.735612831746443</v>
      </c>
      <c r="AE97" s="12">
        <v>4.4208664388946559</v>
      </c>
      <c r="AF97" s="12">
        <v>6.5636895264345245</v>
      </c>
      <c r="AG97" s="12"/>
      <c r="AH97" s="12">
        <v>7.2810594902040764</v>
      </c>
      <c r="AI97" s="12">
        <v>6.6329063531976598</v>
      </c>
      <c r="AJ97" s="12">
        <v>5.5730819177898825</v>
      </c>
      <c r="AK97" s="12">
        <v>4.2259147047051933</v>
      </c>
    </row>
    <row r="98" spans="1:37" ht="30" customHeight="1">
      <c r="A98" s="13" t="s">
        <v>150</v>
      </c>
      <c r="B98" s="73">
        <v>11.49988438142039</v>
      </c>
      <c r="C98" s="12">
        <v>8.7345683754689158</v>
      </c>
      <c r="D98" s="12">
        <v>8.0329268842157102</v>
      </c>
      <c r="E98" s="12">
        <v>7.4356282995322003</v>
      </c>
      <c r="F98" s="12">
        <v>6.9210078790636871</v>
      </c>
      <c r="G98" s="12">
        <v>6.4730103244929547</v>
      </c>
      <c r="H98" s="12"/>
      <c r="I98" s="12">
        <v>3.1106593492244907</v>
      </c>
      <c r="J98" s="12">
        <v>-8.8680287681293688</v>
      </c>
      <c r="K98" s="12">
        <v>2.7988021289035325</v>
      </c>
      <c r="L98" s="12">
        <v>5.6359087807843151</v>
      </c>
      <c r="M98" s="12"/>
      <c r="N98" s="12">
        <v>8.5160814800319624</v>
      </c>
      <c r="O98" s="12">
        <v>22.35020314164413</v>
      </c>
      <c r="P98" s="12">
        <v>8.5376138033283659</v>
      </c>
      <c r="Q98" s="12">
        <v>6.3421970687999751</v>
      </c>
      <c r="R98" s="12"/>
      <c r="S98" s="12">
        <v>7.2879280703999934</v>
      </c>
      <c r="T98" s="12">
        <v>10.256368767999968</v>
      </c>
      <c r="U98" s="12">
        <v>13.837530352000002</v>
      </c>
      <c r="V98" s="12">
        <v>16.399431719999995</v>
      </c>
      <c r="W98" s="12"/>
      <c r="X98" s="12">
        <v>17.425479599999953</v>
      </c>
      <c r="Y98" s="12">
        <v>16.860934024999999</v>
      </c>
      <c r="Z98" s="12">
        <v>14.075878400000001</v>
      </c>
      <c r="AA98" s="12">
        <v>11.783444480000021</v>
      </c>
      <c r="AB98" s="12"/>
      <c r="AC98" s="12">
        <v>10.698168320000057</v>
      </c>
      <c r="AD98" s="12">
        <v>8.5590732800000229</v>
      </c>
      <c r="AE98" s="12">
        <v>8.3470438399999658</v>
      </c>
      <c r="AF98" s="12">
        <v>8.3470438399999942</v>
      </c>
      <c r="AG98" s="12"/>
      <c r="AH98" s="12">
        <v>8.8781567999999762</v>
      </c>
      <c r="AI98" s="12">
        <v>9.1999641600000253</v>
      </c>
      <c r="AJ98" s="12">
        <v>7.4903756800000316</v>
      </c>
      <c r="AK98" s="12">
        <v>6.0207807000000155</v>
      </c>
    </row>
    <row r="99" spans="1:37" ht="30" customHeight="1">
      <c r="A99" s="13" t="s">
        <v>151</v>
      </c>
      <c r="B99" s="73">
        <v>11.307633424222871</v>
      </c>
      <c r="C99" s="12">
        <v>6.5638999579589967</v>
      </c>
      <c r="D99" s="12">
        <v>7.3604040326289244</v>
      </c>
      <c r="E99" s="12">
        <v>7.2843099589427194</v>
      </c>
      <c r="F99" s="12">
        <v>6.4281941131474936</v>
      </c>
      <c r="G99" s="12">
        <v>5.7134182058941434</v>
      </c>
      <c r="H99" s="12"/>
      <c r="I99" s="12">
        <v>5.0181878538250961</v>
      </c>
      <c r="J99" s="12">
        <v>-18.090509535358937</v>
      </c>
      <c r="K99" s="12">
        <v>-6.4466507359559975</v>
      </c>
      <c r="L99" s="12">
        <v>3.1099877025877021E-2</v>
      </c>
      <c r="M99" s="12"/>
      <c r="N99" s="12">
        <v>3.3445182341627029</v>
      </c>
      <c r="O99" s="12">
        <v>31.889566128109081</v>
      </c>
      <c r="P99" s="12">
        <v>11.393908854626064</v>
      </c>
      <c r="Q99" s="12">
        <v>10.017548741285971</v>
      </c>
      <c r="R99" s="12"/>
      <c r="S99" s="12">
        <v>8.2491379681871386</v>
      </c>
      <c r="T99" s="12">
        <v>9.4836959207300744</v>
      </c>
      <c r="U99" s="12">
        <v>16.419073048538529</v>
      </c>
      <c r="V99" s="12">
        <v>16.40690377423622</v>
      </c>
      <c r="W99" s="12"/>
      <c r="X99" s="12">
        <v>16.897608581575092</v>
      </c>
      <c r="Y99" s="12">
        <v>17.907747012984697</v>
      </c>
      <c r="Z99" s="12">
        <v>14.256734984825837</v>
      </c>
      <c r="AA99" s="12">
        <v>9.8624439690032979</v>
      </c>
      <c r="AB99" s="12"/>
      <c r="AC99" s="12">
        <v>8.4369456304146073</v>
      </c>
      <c r="AD99" s="12">
        <v>6.5747101344397789</v>
      </c>
      <c r="AE99" s="12">
        <v>7.9998847427339372</v>
      </c>
      <c r="AF99" s="12">
        <v>8.9420819495949253</v>
      </c>
      <c r="AG99" s="12"/>
      <c r="AH99" s="12">
        <v>8.1102154454815789</v>
      </c>
      <c r="AI99" s="12">
        <v>9.027135292723921</v>
      </c>
      <c r="AJ99" s="12">
        <v>7.5905966878608924</v>
      </c>
      <c r="AK99" s="12">
        <v>7.6510940907065521</v>
      </c>
    </row>
    <row r="100" spans="1:37" ht="30" customHeight="1">
      <c r="A100" s="13" t="s">
        <v>152</v>
      </c>
      <c r="B100" s="73">
        <v>5.8917259242432838</v>
      </c>
      <c r="C100" s="12">
        <v>16.892670252321125</v>
      </c>
      <c r="D100" s="12">
        <v>6.0067156036837828</v>
      </c>
      <c r="E100" s="12">
        <v>5.2563506027011568</v>
      </c>
      <c r="F100" s="12">
        <v>7.3324588801901873</v>
      </c>
      <c r="G100" s="12">
        <v>14.746132545909834</v>
      </c>
      <c r="H100" s="12"/>
      <c r="I100" s="12">
        <v>21.821283557789037</v>
      </c>
      <c r="J100" s="12">
        <v>2.0114475656915873</v>
      </c>
      <c r="K100" s="12">
        <v>11.887338745140976</v>
      </c>
      <c r="L100" s="12">
        <v>11.555207802454253</v>
      </c>
      <c r="M100" s="12"/>
      <c r="N100" s="12">
        <v>5.6507247491399015</v>
      </c>
      <c r="O100" s="12">
        <v>13.440376037129193</v>
      </c>
      <c r="P100" s="12">
        <v>-1.1376060327037603</v>
      </c>
      <c r="Q100" s="12">
        <v>3.4094532709475192</v>
      </c>
      <c r="R100" s="12"/>
      <c r="S100" s="12">
        <v>7.2206930340521103</v>
      </c>
      <c r="T100" s="12">
        <v>6.6205671422101915</v>
      </c>
      <c r="U100" s="12">
        <v>11.459888213946638</v>
      </c>
      <c r="V100" s="12">
        <v>8.6207162676925417</v>
      </c>
      <c r="W100" s="12"/>
      <c r="X100" s="12">
        <v>9.7651066753964564</v>
      </c>
      <c r="Y100" s="12">
        <v>11.475178532197484</v>
      </c>
      <c r="Z100" s="12">
        <v>9.4395822888826668</v>
      </c>
      <c r="AA100" s="12">
        <v>9.2303813311900136</v>
      </c>
      <c r="AB100" s="12"/>
      <c r="AC100" s="12">
        <v>6.5268613384247294</v>
      </c>
      <c r="AD100" s="12">
        <v>6.5732478465606992</v>
      </c>
      <c r="AE100" s="12">
        <v>5.6957426834520435</v>
      </c>
      <c r="AF100" s="12">
        <v>5.8510579817570045</v>
      </c>
      <c r="AG100" s="12"/>
      <c r="AH100" s="12">
        <v>4.3626127563597281</v>
      </c>
      <c r="AI100" s="12">
        <v>3.739141024285249</v>
      </c>
      <c r="AJ100" s="12">
        <v>1.9993273127887659</v>
      </c>
      <c r="AK100" s="12">
        <v>3.812228081376194</v>
      </c>
    </row>
    <row r="101" spans="1:37" ht="30" customHeight="1">
      <c r="A101" s="13" t="s">
        <v>153</v>
      </c>
      <c r="B101" s="73" t="s">
        <v>165</v>
      </c>
      <c r="C101" s="12">
        <v>18.459183333252653</v>
      </c>
      <c r="D101" s="12">
        <v>6.0641589366492425</v>
      </c>
      <c r="E101" s="12">
        <v>4.8148296488150741</v>
      </c>
      <c r="F101" s="12">
        <v>7.5305984917648425</v>
      </c>
      <c r="G101" s="12">
        <v>14.328815960214381</v>
      </c>
      <c r="H101" s="12"/>
      <c r="I101" s="12">
        <v>22.256790370540706</v>
      </c>
      <c r="J101" s="12">
        <v>1.2055399671240123</v>
      </c>
      <c r="K101" s="12">
        <v>12.449823472349967</v>
      </c>
      <c r="L101" s="12">
        <v>11.82210547310863</v>
      </c>
      <c r="M101" s="12"/>
      <c r="N101" s="12">
        <v>5.3451242690729126</v>
      </c>
      <c r="O101" s="12">
        <v>12.239764534751005</v>
      </c>
      <c r="P101" s="12">
        <v>-2.8207194380746845</v>
      </c>
      <c r="Q101" s="12">
        <v>1.7920993213457737</v>
      </c>
      <c r="R101" s="12"/>
      <c r="S101" s="12">
        <v>6.5878779370891749</v>
      </c>
      <c r="T101" s="12">
        <v>6.6622848640791013</v>
      </c>
      <c r="U101" s="12">
        <v>10.918768964714328</v>
      </c>
      <c r="V101" s="12">
        <v>8.4765192549223052</v>
      </c>
      <c r="W101" s="12"/>
      <c r="X101" s="12">
        <v>9.9966614558057714</v>
      </c>
      <c r="Y101" s="12">
        <v>11.843486739111141</v>
      </c>
      <c r="Z101" s="12">
        <v>9.4952797285326316</v>
      </c>
      <c r="AA101" s="12">
        <v>9.2153997972555945</v>
      </c>
      <c r="AB101" s="12"/>
      <c r="AC101" s="12">
        <v>6.3052033554423055</v>
      </c>
      <c r="AD101" s="12">
        <v>6.541074975732462</v>
      </c>
      <c r="AE101" s="12">
        <v>5.8260877460072038</v>
      </c>
      <c r="AF101" s="12">
        <v>5.7148361036177615</v>
      </c>
      <c r="AG101" s="12"/>
      <c r="AH101" s="12">
        <v>4.2177583339988969</v>
      </c>
      <c r="AI101" s="12">
        <v>3.6092856616703375</v>
      </c>
      <c r="AJ101" s="12">
        <v>1.8814062583123106</v>
      </c>
      <c r="AK101" s="12">
        <v>3.9182631939835946</v>
      </c>
    </row>
    <row r="102" spans="1:37" ht="30" customHeight="1">
      <c r="A102" s="13" t="s">
        <v>154</v>
      </c>
      <c r="B102" s="73" t="s">
        <v>165</v>
      </c>
      <c r="C102" s="12">
        <v>1.8457145360974476</v>
      </c>
      <c r="D102" s="12">
        <v>5.3649444059112987</v>
      </c>
      <c r="E102" s="12">
        <v>10.221867010772542</v>
      </c>
      <c r="F102" s="12">
        <v>5.2134177860656292</v>
      </c>
      <c r="G102" s="12">
        <v>19.307495716081775</v>
      </c>
      <c r="H102" s="12"/>
      <c r="I102" s="12">
        <v>17.687667782823382</v>
      </c>
      <c r="J102" s="12">
        <v>11.016662668654128</v>
      </c>
      <c r="K102" s="12">
        <v>5.8758497391452682</v>
      </c>
      <c r="L102" s="12">
        <v>8.7460699625302034</v>
      </c>
      <c r="M102" s="12"/>
      <c r="N102" s="12">
        <v>8.6639473647402738</v>
      </c>
      <c r="O102" s="12">
        <v>25.670404251462291</v>
      </c>
      <c r="P102" s="12">
        <v>17.967373222588808</v>
      </c>
      <c r="Q102" s="12">
        <v>20.913861546542993</v>
      </c>
      <c r="R102" s="12"/>
      <c r="S102" s="12">
        <v>13.269684616793981</v>
      </c>
      <c r="T102" s="12">
        <v>6.2410256346170199</v>
      </c>
      <c r="U102" s="12">
        <v>16.519741743940443</v>
      </c>
      <c r="V102" s="12">
        <v>9.934538493195733</v>
      </c>
      <c r="W102" s="12"/>
      <c r="X102" s="12">
        <v>7.682275714968112</v>
      </c>
      <c r="Y102" s="12">
        <v>8.1110799168161556</v>
      </c>
      <c r="Z102" s="12">
        <v>8.9438060356300539</v>
      </c>
      <c r="AA102" s="12">
        <v>9.3650722163356992</v>
      </c>
      <c r="AB102" s="12"/>
      <c r="AC102" s="12">
        <v>8.5635231912898089</v>
      </c>
      <c r="AD102" s="12">
        <v>6.877257678728645</v>
      </c>
      <c r="AE102" s="12">
        <v>4.5296369569464385</v>
      </c>
      <c r="AF102" s="12">
        <v>7.0740792916399027</v>
      </c>
      <c r="AG102" s="12"/>
      <c r="AH102" s="12">
        <v>5.665893277470623</v>
      </c>
      <c r="AI102" s="12">
        <v>4.9623185028782286</v>
      </c>
      <c r="AJ102" s="12">
        <v>3.0673684891040907</v>
      </c>
      <c r="AK102" s="12">
        <v>2.872313353999969</v>
      </c>
    </row>
    <row r="103" spans="1:37" ht="25.75" customHeight="1">
      <c r="A103" s="13" t="s">
        <v>155</v>
      </c>
      <c r="B103" s="73">
        <v>11.213139987588006</v>
      </c>
      <c r="C103" s="12">
        <v>-9.2145358189319371</v>
      </c>
      <c r="D103" s="12">
        <v>19.866415388791346</v>
      </c>
      <c r="E103" s="12">
        <v>9.0211494473944072</v>
      </c>
      <c r="F103" s="12">
        <v>1.9852996257425954</v>
      </c>
      <c r="G103" s="12">
        <v>6.7364622896749822</v>
      </c>
      <c r="H103" s="12"/>
      <c r="I103" s="12">
        <v>7.9104953880191493</v>
      </c>
      <c r="J103" s="12">
        <v>4.3373404046322417</v>
      </c>
      <c r="K103" s="12">
        <v>11.902534203129491</v>
      </c>
      <c r="L103" s="12">
        <v>6.97095757172199</v>
      </c>
      <c r="M103" s="12"/>
      <c r="N103" s="12">
        <v>4.6617080954361683</v>
      </c>
      <c r="O103" s="12">
        <v>6.1935689594179211</v>
      </c>
      <c r="P103" s="12">
        <v>-2.1113276651543842</v>
      </c>
      <c r="Q103" s="12">
        <v>3.0094912928535744</v>
      </c>
      <c r="R103" s="12"/>
      <c r="S103" s="12">
        <v>8.8059380362178932E-2</v>
      </c>
      <c r="T103" s="12">
        <v>4.174181079540495</v>
      </c>
      <c r="U103" s="12">
        <v>6.1393862012897609</v>
      </c>
      <c r="V103" s="12">
        <v>4.6383306699578482</v>
      </c>
      <c r="W103" s="12"/>
      <c r="X103" s="12">
        <v>7.385048101880419</v>
      </c>
      <c r="Y103" s="12">
        <v>6.7280214312996938</v>
      </c>
      <c r="Z103" s="12">
        <v>9.8280814223953641</v>
      </c>
      <c r="AA103" s="12">
        <v>9.6089411414247596</v>
      </c>
      <c r="AB103" s="12"/>
      <c r="AC103" s="12">
        <v>6.9742608970760056</v>
      </c>
      <c r="AD103" s="12">
        <v>7.9068618389120493</v>
      </c>
      <c r="AE103" s="12">
        <v>7.2846389099224096</v>
      </c>
      <c r="AF103" s="12">
        <v>9.284380366532357</v>
      </c>
      <c r="AG103" s="12"/>
      <c r="AH103" s="12">
        <v>11.507851513886154</v>
      </c>
      <c r="AI103" s="12">
        <v>9.3584167230794932</v>
      </c>
      <c r="AJ103" s="12">
        <v>8.6905405875417046</v>
      </c>
      <c r="AK103" s="12">
        <v>8.6520238384022736</v>
      </c>
    </row>
    <row r="104" spans="1:37" ht="30" customHeight="1">
      <c r="A104" s="13" t="s">
        <v>156</v>
      </c>
      <c r="B104" s="73">
        <v>13.001649401101215</v>
      </c>
      <c r="C104" s="12">
        <v>7.688472151719056</v>
      </c>
      <c r="D104" s="12">
        <v>16.804673764834398</v>
      </c>
      <c r="E104" s="12">
        <v>8.3219195428416217</v>
      </c>
      <c r="F104" s="12">
        <v>6.4584199558764332</v>
      </c>
      <c r="G104" s="12">
        <v>9.037003907908808</v>
      </c>
      <c r="H104" s="12"/>
      <c r="I104" s="12">
        <v>10.520479611778065</v>
      </c>
      <c r="J104" s="12">
        <v>1.4338576327778014</v>
      </c>
      <c r="K104" s="12">
        <v>13.440829067994962</v>
      </c>
      <c r="L104" s="12">
        <v>9.4792578655443407</v>
      </c>
      <c r="M104" s="12"/>
      <c r="N104" s="12">
        <v>9.3080593732990344</v>
      </c>
      <c r="O104" s="12">
        <v>18.581852907550463</v>
      </c>
      <c r="P104" s="12">
        <v>6.8946014688665205</v>
      </c>
      <c r="Q104" s="12">
        <v>4.2105850389592012</v>
      </c>
      <c r="R104" s="12"/>
      <c r="S104" s="12">
        <v>5.1407627298286735</v>
      </c>
      <c r="T104" s="12">
        <v>4.1322641310572408</v>
      </c>
      <c r="U104" s="12">
        <v>3.3597803734258158</v>
      </c>
      <c r="V104" s="12">
        <v>6.2737282431197858</v>
      </c>
      <c r="W104" s="12"/>
      <c r="X104" s="12">
        <v>4.6196300520371585</v>
      </c>
      <c r="Y104" s="12">
        <v>3.7923074441108167</v>
      </c>
      <c r="Z104" s="12">
        <v>4.0695052502953475</v>
      </c>
      <c r="AA104" s="12">
        <v>5.4461960290437936</v>
      </c>
      <c r="AB104" s="12"/>
      <c r="AC104" s="12">
        <v>6.3974286569159782</v>
      </c>
      <c r="AD104" s="12">
        <v>5.679844565895694</v>
      </c>
      <c r="AE104" s="12">
        <v>5.3799524014222948</v>
      </c>
      <c r="AF104" s="12">
        <v>5.352119835247934</v>
      </c>
      <c r="AG104" s="12"/>
      <c r="AH104" s="12">
        <v>4.7034776215525476</v>
      </c>
      <c r="AI104" s="12">
        <v>4.256985107727</v>
      </c>
      <c r="AJ104" s="12">
        <v>3.0323388034214496</v>
      </c>
      <c r="AK104" s="12">
        <v>3.6127142164789912</v>
      </c>
    </row>
    <row r="105" spans="1:37" ht="25.25" customHeight="1">
      <c r="A105" s="13" t="s">
        <v>157</v>
      </c>
      <c r="B105" s="73">
        <v>12.227719223345876</v>
      </c>
      <c r="C105" s="12">
        <v>7.6437011102048533</v>
      </c>
      <c r="D105" s="12">
        <v>7.1378177517970602</v>
      </c>
      <c r="E105" s="12">
        <v>7.1592181290476464</v>
      </c>
      <c r="F105" s="12">
        <v>6.0057011824909177</v>
      </c>
      <c r="G105" s="12">
        <v>5.0700078203695558</v>
      </c>
      <c r="H105" s="12"/>
      <c r="I105" s="12">
        <v>4.6350518374188949</v>
      </c>
      <c r="J105" s="12">
        <v>-16.083906508756847</v>
      </c>
      <c r="K105" s="12">
        <v>-3.1967757818218061</v>
      </c>
      <c r="L105" s="12">
        <v>-1.2351663847332688</v>
      </c>
      <c r="M105" s="12"/>
      <c r="N105" s="12">
        <v>-0.51507183271170076</v>
      </c>
      <c r="O105" s="12">
        <v>25.358541989089755</v>
      </c>
      <c r="P105" s="12">
        <v>8.099919772164963</v>
      </c>
      <c r="Q105" s="12">
        <v>7.4277004051521693</v>
      </c>
      <c r="R105" s="12"/>
      <c r="S105" s="12">
        <v>8.4456652926406317</v>
      </c>
      <c r="T105" s="12">
        <v>9.2693694082678029</v>
      </c>
      <c r="U105" s="12">
        <v>13.33249633634232</v>
      </c>
      <c r="V105" s="12">
        <v>15.179653706402462</v>
      </c>
      <c r="W105" s="12"/>
      <c r="X105" s="12">
        <v>16.210146950390588</v>
      </c>
      <c r="Y105" s="12">
        <v>15.252123670344101</v>
      </c>
      <c r="Z105" s="12">
        <v>10.849171798967246</v>
      </c>
      <c r="AA105" s="12">
        <v>8.686459421008399</v>
      </c>
      <c r="AB105" s="12"/>
      <c r="AC105" s="12">
        <v>7.4122807257485963</v>
      </c>
      <c r="AD105" s="12">
        <v>7.7008886719334253</v>
      </c>
      <c r="AE105" s="12">
        <v>9.0651762012354205</v>
      </c>
      <c r="AF105" s="12">
        <v>9.7661338051850599</v>
      </c>
      <c r="AG105" s="12"/>
      <c r="AH105" s="12">
        <v>7.2605924002776989</v>
      </c>
      <c r="AI105" s="12">
        <v>6.6059816962084561</v>
      </c>
      <c r="AJ105" s="12">
        <v>6.2500814189290388</v>
      </c>
      <c r="AK105" s="12">
        <v>5.6095604793248093</v>
      </c>
    </row>
    <row r="106" spans="1:37" ht="30" customHeight="1">
      <c r="A106" s="13"/>
      <c r="B106" s="7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spans="1:37" ht="30" customHeight="1">
      <c r="A107" s="185" t="s">
        <v>158</v>
      </c>
      <c r="B107" s="197">
        <v>16.336869467964789</v>
      </c>
      <c r="C107" s="41">
        <v>-0.52606428745011258</v>
      </c>
      <c r="D107" s="41">
        <v>20.064450873333829</v>
      </c>
      <c r="E107" s="41">
        <v>0.79331127932135548</v>
      </c>
      <c r="F107" s="41">
        <v>3.6421104863024261</v>
      </c>
      <c r="G107" s="41">
        <v>3.4460879894121139</v>
      </c>
      <c r="H107" s="194"/>
      <c r="I107" s="41">
        <v>1.5343976767028626</v>
      </c>
      <c r="J107" s="41">
        <v>-20.669124876450347</v>
      </c>
      <c r="K107" s="41">
        <v>-5.2194355465011837</v>
      </c>
      <c r="L107" s="41">
        <v>4.0774124413077786</v>
      </c>
      <c r="M107" s="41"/>
      <c r="N107" s="41">
        <v>6.186433114174859</v>
      </c>
      <c r="O107" s="41">
        <v>43.349928380411292</v>
      </c>
      <c r="P107" s="41">
        <v>22.180365353108705</v>
      </c>
      <c r="Q107" s="41">
        <v>19.419588200015085</v>
      </c>
      <c r="R107" s="41"/>
      <c r="S107" s="41">
        <v>21.511579978822876</v>
      </c>
      <c r="T107" s="41">
        <v>26.064379044896651</v>
      </c>
      <c r="U107" s="41">
        <v>18.615045033740575</v>
      </c>
      <c r="V107" s="41">
        <v>19.583698810339119</v>
      </c>
      <c r="W107" s="41"/>
      <c r="X107" s="41">
        <v>13.673813900585452</v>
      </c>
      <c r="Y107" s="41">
        <v>7.8870093147754154</v>
      </c>
      <c r="Z107" s="41">
        <v>2.7665784579877903</v>
      </c>
      <c r="AA107" s="41">
        <v>-5.8095297700772761</v>
      </c>
      <c r="AB107" s="41"/>
      <c r="AC107" s="41">
        <v>-4.4973802290355085</v>
      </c>
      <c r="AD107" s="41">
        <v>-3.3372261062174258</v>
      </c>
      <c r="AE107" s="41">
        <v>-1.0049661931916971</v>
      </c>
      <c r="AF107" s="41">
        <v>3.343511255462122</v>
      </c>
      <c r="AG107" s="41"/>
      <c r="AH107" s="41">
        <v>0.47821995700866837</v>
      </c>
      <c r="AI107" s="41">
        <v>0.86332379098226097</v>
      </c>
      <c r="AJ107" s="41">
        <v>4.2922535932247579</v>
      </c>
      <c r="AK107" s="41">
        <v>5.7236369635152995</v>
      </c>
    </row>
    <row r="108" spans="1:37" ht="17.5" customHeight="1">
      <c r="A108" s="13"/>
      <c r="B108" s="7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row r="109" spans="1:37" ht="28.75" customHeight="1">
      <c r="A109" s="13" t="s">
        <v>159</v>
      </c>
      <c r="B109" s="12">
        <v>3.3308859648892546</v>
      </c>
      <c r="C109" s="12">
        <v>6.4296553664660427</v>
      </c>
      <c r="D109" s="12">
        <v>17.382022621157365</v>
      </c>
      <c r="E109" s="12">
        <v>16.609192502788495</v>
      </c>
      <c r="F109" s="12">
        <v>18.452205137143689</v>
      </c>
      <c r="G109" s="12">
        <v>5.7941071850948793</v>
      </c>
      <c r="H109" s="12"/>
      <c r="I109" s="12">
        <v>13.469400047747907</v>
      </c>
      <c r="J109" s="12">
        <v>-10.69953118231561</v>
      </c>
      <c r="K109" s="12">
        <v>6.1623429168349366</v>
      </c>
      <c r="L109" s="12">
        <v>7.0258616027522747</v>
      </c>
      <c r="M109" s="12"/>
      <c r="N109" s="12">
        <v>7.3050272616656811</v>
      </c>
      <c r="O109" s="12">
        <v>35.318510114198929</v>
      </c>
      <c r="P109" s="12">
        <v>6.5813392047681916</v>
      </c>
      <c r="Q109" s="12">
        <v>15.574941147053348</v>
      </c>
      <c r="R109" s="12"/>
      <c r="S109" s="12">
        <v>6.7869100489556704</v>
      </c>
      <c r="T109" s="12">
        <v>10.067614308160046</v>
      </c>
      <c r="U109" s="12">
        <v>18.970955064814486</v>
      </c>
      <c r="V109" s="12">
        <v>9.9346511800631703</v>
      </c>
      <c r="W109" s="12"/>
      <c r="X109" s="12">
        <v>16.663019683052017</v>
      </c>
      <c r="Y109" s="12">
        <v>17.242330083107628</v>
      </c>
      <c r="Z109" s="12">
        <v>14.908339694321631</v>
      </c>
      <c r="AA109" s="12">
        <v>20.661100901430139</v>
      </c>
      <c r="AB109" s="12"/>
      <c r="AC109" s="12">
        <v>13.743503083903482</v>
      </c>
      <c r="AD109" s="12">
        <v>12.51427247019957</v>
      </c>
      <c r="AE109" s="12">
        <v>11.071506610909337</v>
      </c>
      <c r="AF109" s="12">
        <v>5.2016281679571641</v>
      </c>
      <c r="AG109" s="12"/>
      <c r="AH109" s="12">
        <v>4.4514795797161524</v>
      </c>
      <c r="AI109" s="12">
        <v>6.6759862133018943</v>
      </c>
      <c r="AJ109" s="12">
        <v>2.2572886434701274</v>
      </c>
      <c r="AK109" s="12">
        <v>2.5545343028964282</v>
      </c>
    </row>
    <row r="110" spans="1:37" ht="30" customHeight="1">
      <c r="A110" s="13" t="s">
        <v>160</v>
      </c>
      <c r="B110" s="73" t="s">
        <v>165</v>
      </c>
      <c r="C110" s="12">
        <v>7.4524992220870709</v>
      </c>
      <c r="D110" s="12">
        <v>5.1165846317887222</v>
      </c>
      <c r="E110" s="12">
        <v>8.4594800034108975</v>
      </c>
      <c r="F110" s="12">
        <v>8.5535614366711954</v>
      </c>
      <c r="G110" s="12">
        <v>1.6979056702630133</v>
      </c>
      <c r="H110" s="12"/>
      <c r="I110" s="12">
        <v>10.009385282098734</v>
      </c>
      <c r="J110" s="12">
        <v>-11.657354954309779</v>
      </c>
      <c r="K110" s="12">
        <v>4.9577549360544779</v>
      </c>
      <c r="L110" s="12">
        <v>5.9579602362818429</v>
      </c>
      <c r="M110" s="12"/>
      <c r="N110" s="12">
        <v>6.5014025980382044</v>
      </c>
      <c r="O110" s="12">
        <v>33.179017030971778</v>
      </c>
      <c r="P110" s="12">
        <v>5.8896694857749523</v>
      </c>
      <c r="Q110" s="12">
        <v>14.420128755449587</v>
      </c>
      <c r="R110" s="12"/>
      <c r="S110" s="12">
        <v>6.0045265675938388</v>
      </c>
      <c r="T110" s="12">
        <v>8.8321826178170895</v>
      </c>
      <c r="U110" s="12">
        <v>17.045621544401978</v>
      </c>
      <c r="V110" s="12">
        <v>8.9109551591339073</v>
      </c>
      <c r="W110" s="12"/>
      <c r="X110" s="12">
        <v>15.813779745661193</v>
      </c>
      <c r="Y110" s="12">
        <v>16.32290754040433</v>
      </c>
      <c r="Z110" s="12">
        <v>14.573166700403389</v>
      </c>
      <c r="AA110" s="12">
        <v>19.957974733636831</v>
      </c>
      <c r="AB110" s="12"/>
      <c r="AC110" s="12">
        <v>13.192317554124624</v>
      </c>
      <c r="AD110" s="12">
        <v>12.187406214938784</v>
      </c>
      <c r="AE110" s="12">
        <v>10.495408095081297</v>
      </c>
      <c r="AF110" s="12">
        <v>5.0977458005958347</v>
      </c>
      <c r="AG110" s="12"/>
      <c r="AH110" s="12">
        <v>4.0744040577211038</v>
      </c>
      <c r="AI110" s="12">
        <v>6.2809718340756877</v>
      </c>
      <c r="AJ110" s="12">
        <v>2.5556342857914398</v>
      </c>
      <c r="AK110" s="12">
        <v>2.6649889246454435</v>
      </c>
    </row>
    <row r="111" spans="1:37" ht="30" customHeight="1">
      <c r="A111" s="13" t="s">
        <v>161</v>
      </c>
      <c r="B111" s="73" t="s">
        <v>165</v>
      </c>
      <c r="C111" s="12">
        <v>9.7123423551084045</v>
      </c>
      <c r="D111" s="12">
        <v>-21.171514431356332</v>
      </c>
      <c r="E111" s="12">
        <v>-17.550308170827954</v>
      </c>
      <c r="F111" s="12">
        <v>36.126521487124293</v>
      </c>
      <c r="G111" s="12">
        <v>32.590095929478863</v>
      </c>
      <c r="H111" s="12"/>
      <c r="I111" s="12">
        <v>-28.271782915976161</v>
      </c>
      <c r="J111" s="12">
        <v>-23.762752684540366</v>
      </c>
      <c r="K111" s="12">
        <v>-11.940368510423783</v>
      </c>
      <c r="L111" s="12">
        <v>-10.468203381202024</v>
      </c>
      <c r="M111" s="12"/>
      <c r="N111" s="12">
        <v>-7.5639042088165969</v>
      </c>
      <c r="O111" s="12">
        <v>1.5058952733616904</v>
      </c>
      <c r="P111" s="12">
        <v>5.8078114641161607</v>
      </c>
      <c r="Q111" s="12">
        <v>6.8136785013726247</v>
      </c>
      <c r="R111" s="12"/>
      <c r="S111" s="12">
        <v>9.891702070262177</v>
      </c>
      <c r="T111" s="12">
        <v>15.549555504024138</v>
      </c>
      <c r="U111" s="12">
        <v>19.798299325759015</v>
      </c>
      <c r="V111" s="12">
        <v>14.434318177732958</v>
      </c>
      <c r="W111" s="12"/>
      <c r="X111" s="12">
        <v>4.6345609087607409</v>
      </c>
      <c r="Y111" s="12">
        <v>7.3264140103189543</v>
      </c>
      <c r="Z111" s="12">
        <v>-5.0586604012523466</v>
      </c>
      <c r="AA111" s="12">
        <v>0.64339974489374929</v>
      </c>
      <c r="AB111" s="12"/>
      <c r="AC111" s="12">
        <v>3.0432572945890355</v>
      </c>
      <c r="AD111" s="12">
        <v>-1.550824059733219</v>
      </c>
      <c r="AE111" s="12">
        <v>7.3914345497058926</v>
      </c>
      <c r="AF111" s="12">
        <v>-1.4013766718147478</v>
      </c>
      <c r="AG111" s="12"/>
      <c r="AH111" s="12">
        <v>8.9556670671101664</v>
      </c>
      <c r="AI111" s="12">
        <v>7.9609658338631135</v>
      </c>
      <c r="AJ111" s="12">
        <v>-13.665482739112287</v>
      </c>
      <c r="AK111" s="12">
        <v>-6.7425079785551549</v>
      </c>
    </row>
    <row r="112" spans="1:37" ht="21" customHeight="1">
      <c r="A112" s="13"/>
      <c r="B112" s="7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row>
    <row r="113" spans="1:37" ht="30" customHeight="1">
      <c r="A113" s="185" t="s">
        <v>118</v>
      </c>
      <c r="B113" s="197">
        <v>15.845708706816231</v>
      </c>
      <c r="C113" s="41">
        <v>-1.3019885082565072</v>
      </c>
      <c r="D113" s="41">
        <v>19.967016311879412</v>
      </c>
      <c r="E113" s="41">
        <v>1.3554170526479359</v>
      </c>
      <c r="F113" s="41">
        <v>4.2476860026665637</v>
      </c>
      <c r="G113" s="41">
        <v>3.5551789695020606</v>
      </c>
      <c r="H113" s="194"/>
      <c r="I113" s="41">
        <v>2.0783042505695808</v>
      </c>
      <c r="J113" s="41">
        <v>-20.213992634716679</v>
      </c>
      <c r="K113" s="41">
        <v>-4.6735215127212415</v>
      </c>
      <c r="L113" s="41">
        <v>4.2270530921213387</v>
      </c>
      <c r="M113" s="41"/>
      <c r="N113" s="41">
        <v>6.2430987352054155</v>
      </c>
      <c r="O113" s="41">
        <v>42.939554800268375</v>
      </c>
      <c r="P113" s="41">
        <v>21.347128324676174</v>
      </c>
      <c r="Q113" s="41">
        <v>19.219223737693259</v>
      </c>
      <c r="R113" s="41"/>
      <c r="S113" s="41">
        <v>20.758203566556826</v>
      </c>
      <c r="T113" s="41">
        <v>25.290587305368646</v>
      </c>
      <c r="U113" s="41">
        <v>18.631742976712353</v>
      </c>
      <c r="V113" s="41">
        <v>19.096208419003361</v>
      </c>
      <c r="W113" s="41"/>
      <c r="X113" s="41">
        <v>13.809059654856121</v>
      </c>
      <c r="Y113" s="41">
        <v>8.2845592826001297</v>
      </c>
      <c r="Z113" s="41">
        <v>3.3378524729381733</v>
      </c>
      <c r="AA113" s="41">
        <v>-4.5750540124476533</v>
      </c>
      <c r="AB113" s="41"/>
      <c r="AC113" s="41">
        <v>-3.6513807994706515</v>
      </c>
      <c r="AD113" s="41">
        <v>-2.6079008158774304</v>
      </c>
      <c r="AE113" s="41">
        <v>-0.37314381037779742</v>
      </c>
      <c r="AF113" s="41">
        <v>3.4530825200749757</v>
      </c>
      <c r="AG113" s="41"/>
      <c r="AH113" s="41">
        <v>0.69576653360102036</v>
      </c>
      <c r="AI113" s="41">
        <v>1.1722892562226983</v>
      </c>
      <c r="AJ113" s="41">
        <v>4.1735570504702526</v>
      </c>
      <c r="AK113" s="41">
        <v>5.5335996109527024</v>
      </c>
    </row>
    <row r="114" spans="1:37" ht="30" customHeight="1">
      <c r="A114" s="13" t="s">
        <v>163</v>
      </c>
      <c r="B114" s="73">
        <v>11.16120913918258</v>
      </c>
      <c r="C114" s="12">
        <v>4.9981536266784286</v>
      </c>
      <c r="D114" s="12">
        <v>13.313110050349</v>
      </c>
      <c r="E114" s="12">
        <v>6.704712703110828</v>
      </c>
      <c r="F114" s="12">
        <v>7.8748692287603852</v>
      </c>
      <c r="G114" s="12">
        <v>6.4996318073364687</v>
      </c>
      <c r="H114" s="194"/>
      <c r="I114" s="12">
        <v>6.752007163309341</v>
      </c>
      <c r="J114" s="12">
        <v>-12.738477106825904</v>
      </c>
      <c r="K114" s="12">
        <v>2.5238072218538607</v>
      </c>
      <c r="L114" s="12">
        <v>4.5706203849369587</v>
      </c>
      <c r="M114" s="12"/>
      <c r="N114" s="12">
        <v>6.4814440303707963</v>
      </c>
      <c r="O114" s="12">
        <v>27.474970843070274</v>
      </c>
      <c r="P114" s="12">
        <v>8.3876977509441666</v>
      </c>
      <c r="Q114" s="12">
        <v>9.5950858163657582</v>
      </c>
      <c r="R114" s="12"/>
      <c r="S114" s="12">
        <v>10.760336248951935</v>
      </c>
      <c r="T114" s="12">
        <v>13.412448648806381</v>
      </c>
      <c r="U114" s="12">
        <v>17.026199679618763</v>
      </c>
      <c r="V114" s="12">
        <v>16.082107748917458</v>
      </c>
      <c r="W114" s="12"/>
      <c r="X114" s="12">
        <v>13.963892441304171</v>
      </c>
      <c r="Y114" s="12">
        <v>12.337836729719811</v>
      </c>
      <c r="Z114" s="12">
        <v>9.1157969218332013</v>
      </c>
      <c r="AA114" s="12">
        <v>7.0908017548371438</v>
      </c>
      <c r="AB114" s="12"/>
      <c r="AC114" s="12">
        <v>5.3851867003821834</v>
      </c>
      <c r="AD114" s="12">
        <v>7.5931833102687847</v>
      </c>
      <c r="AE114" s="12">
        <v>5.3222555504539919</v>
      </c>
      <c r="AF114" s="12">
        <v>6.6682798306537912</v>
      </c>
      <c r="AG114" s="12"/>
      <c r="AH114" s="12">
        <v>4.0131994279579963</v>
      </c>
      <c r="AI114" s="12">
        <v>3.1211783304599519</v>
      </c>
      <c r="AJ114" s="12">
        <v>4.3324690288485384</v>
      </c>
      <c r="AK114" s="12">
        <v>5.513558543296722</v>
      </c>
    </row>
    <row r="115" spans="1:37" ht="21" customHeight="1">
      <c r="A115" s="13"/>
      <c r="B115" s="73"/>
      <c r="C115" s="12"/>
      <c r="D115" s="12"/>
      <c r="E115" s="12"/>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7" ht="30" customHeight="1">
      <c r="A116" s="185" t="s">
        <v>164</v>
      </c>
      <c r="B116" s="197">
        <v>13.734464669225083</v>
      </c>
      <c r="C116" s="41">
        <v>-2.9547424467558194</v>
      </c>
      <c r="D116" s="41">
        <v>18.139045279829023</v>
      </c>
      <c r="E116" s="41">
        <v>-0.18630521654606327</v>
      </c>
      <c r="F116" s="197">
        <v>2.666837990640297</v>
      </c>
      <c r="G116" s="197">
        <v>2.0041973132452542</v>
      </c>
      <c r="H116" s="197"/>
      <c r="I116" s="197" t="s">
        <v>165</v>
      </c>
      <c r="J116" s="197" t="s">
        <v>165</v>
      </c>
      <c r="K116" s="197" t="s">
        <v>165</v>
      </c>
      <c r="L116" s="197" t="s">
        <v>165</v>
      </c>
      <c r="M116" s="197"/>
      <c r="N116" s="197" t="s">
        <v>165</v>
      </c>
      <c r="O116" s="197" t="s">
        <v>165</v>
      </c>
      <c r="P116" s="197" t="s">
        <v>165</v>
      </c>
      <c r="Q116" s="197" t="s">
        <v>165</v>
      </c>
      <c r="R116" s="197"/>
      <c r="S116" s="197" t="s">
        <v>165</v>
      </c>
      <c r="T116" s="197" t="s">
        <v>165</v>
      </c>
      <c r="U116" s="197" t="s">
        <v>165</v>
      </c>
      <c r="V116" s="197" t="s">
        <v>165</v>
      </c>
      <c r="W116" s="197"/>
      <c r="X116" s="197" t="s">
        <v>165</v>
      </c>
      <c r="Y116" s="197" t="s">
        <v>165</v>
      </c>
      <c r="Z116" s="197" t="s">
        <v>165</v>
      </c>
      <c r="AA116" s="197" t="s">
        <v>165</v>
      </c>
      <c r="AB116" s="197"/>
      <c r="AC116" s="197" t="s">
        <v>165</v>
      </c>
      <c r="AD116" s="197" t="s">
        <v>165</v>
      </c>
      <c r="AE116" s="197" t="s">
        <v>165</v>
      </c>
      <c r="AF116" s="197" t="s">
        <v>165</v>
      </c>
      <c r="AG116" s="197"/>
      <c r="AH116" s="197" t="s">
        <v>165</v>
      </c>
      <c r="AI116" s="197" t="s">
        <v>165</v>
      </c>
      <c r="AJ116" s="197" t="s">
        <v>165</v>
      </c>
      <c r="AK116" s="197" t="s">
        <v>165</v>
      </c>
    </row>
    <row r="117" spans="1:37" ht="30" customHeight="1">
      <c r="A117" s="419" t="s">
        <v>169</v>
      </c>
      <c r="B117" s="414">
        <v>9.1353377294145179</v>
      </c>
      <c r="C117" s="408">
        <v>3.2399002503561993</v>
      </c>
      <c r="D117" s="408">
        <v>11.586526451861507</v>
      </c>
      <c r="E117" s="408">
        <v>5.0816220328126516</v>
      </c>
      <c r="F117" s="414">
        <v>1.3120614584961785</v>
      </c>
      <c r="G117" s="414">
        <v>11.130005756105593</v>
      </c>
      <c r="H117" s="414"/>
      <c r="I117" s="414" t="s">
        <v>165</v>
      </c>
      <c r="J117" s="414" t="s">
        <v>165</v>
      </c>
      <c r="K117" s="414" t="s">
        <v>165</v>
      </c>
      <c r="L117" s="414" t="s">
        <v>165</v>
      </c>
      <c r="M117" s="414"/>
      <c r="N117" s="414" t="s">
        <v>165</v>
      </c>
      <c r="O117" s="414" t="s">
        <v>165</v>
      </c>
      <c r="P117" s="414" t="s">
        <v>165</v>
      </c>
      <c r="Q117" s="414" t="s">
        <v>165</v>
      </c>
      <c r="R117" s="414"/>
      <c r="S117" s="414" t="s">
        <v>165</v>
      </c>
      <c r="T117" s="414" t="s">
        <v>165</v>
      </c>
      <c r="U117" s="414" t="s">
        <v>165</v>
      </c>
      <c r="V117" s="414" t="s">
        <v>165</v>
      </c>
      <c r="W117" s="414"/>
      <c r="X117" s="414" t="s">
        <v>165</v>
      </c>
      <c r="Y117" s="414" t="s">
        <v>165</v>
      </c>
      <c r="Z117" s="414" t="s">
        <v>165</v>
      </c>
      <c r="AA117" s="414" t="s">
        <v>165</v>
      </c>
      <c r="AB117" s="414"/>
      <c r="AC117" s="414" t="s">
        <v>165</v>
      </c>
      <c r="AD117" s="414" t="s">
        <v>165</v>
      </c>
      <c r="AE117" s="414" t="s">
        <v>165</v>
      </c>
      <c r="AF117" s="414" t="s">
        <v>165</v>
      </c>
      <c r="AG117" s="414"/>
      <c r="AH117" s="414" t="s">
        <v>165</v>
      </c>
      <c r="AI117" s="414" t="s">
        <v>165</v>
      </c>
      <c r="AJ117" s="414" t="s">
        <v>165</v>
      </c>
      <c r="AK117" s="414" t="s">
        <v>165</v>
      </c>
    </row>
    <row r="118" spans="1:37" ht="30" customHeight="1">
      <c r="A118" s="14" t="s">
        <v>170</v>
      </c>
      <c r="B118" s="186"/>
      <c r="C118" s="186"/>
      <c r="D118" s="186"/>
      <c r="E118" s="186"/>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1:37" ht="30" customHeight="1">
      <c r="A119" s="190" t="s">
        <v>121</v>
      </c>
      <c r="B119" s="193"/>
      <c r="C119" s="193"/>
      <c r="D119" s="193"/>
      <c r="E119" s="193"/>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1:37" ht="30" customHeight="1">
      <c r="A120" s="14" t="s">
        <v>171</v>
      </c>
      <c r="B120" s="73"/>
      <c r="C120" s="73"/>
      <c r="D120" s="73"/>
      <c r="E120" s="73"/>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row>
    <row r="121" spans="1:37" ht="18">
      <c r="A121" s="14" t="s">
        <v>172</v>
      </c>
      <c r="B121" s="73"/>
      <c r="C121" s="73"/>
      <c r="D121" s="73"/>
      <c r="E121" s="73"/>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row>
    <row r="122" spans="1:37" ht="18">
      <c r="A122" s="14" t="s">
        <v>173</v>
      </c>
      <c r="B122" s="73"/>
      <c r="C122" s="73"/>
      <c r="D122" s="73"/>
      <c r="E122" s="73"/>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row>
  </sheetData>
  <mergeCells count="7">
    <mergeCell ref="AH4:AK4"/>
    <mergeCell ref="AC4:AF4"/>
    <mergeCell ref="A4:A5"/>
    <mergeCell ref="I4:L4"/>
    <mergeCell ref="N4:Q4"/>
    <mergeCell ref="S4:V4"/>
    <mergeCell ref="X4:AA4"/>
  </mergeCells>
  <hyperlinks>
    <hyperlink ref="J1" location="'Contents Page'!A1" display="BACK TO CONTENTS" xr:uid="{209AC3FB-96A0-410D-9A4F-C005664A851A}"/>
  </hyperlinks>
  <pageMargins left="0.7" right="0.7" top="0.75" bottom="0.75" header="0.3" footer="0.3"/>
  <pageSetup paperSize="9" scale="1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topLeftCell="S96" zoomScaleNormal="100" workbookViewId="0"/>
  </sheetViews>
  <sheetFormatPr baseColWidth="10" defaultColWidth="8.83203125" defaultRowHeight="15"/>
  <cols>
    <col min="1" max="1" width="86.5" customWidth="1"/>
    <col min="2" max="4" width="16.1640625" customWidth="1"/>
    <col min="5" max="5" width="16.33203125" customWidth="1"/>
    <col min="6" max="6" width="16.5" customWidth="1"/>
    <col min="7" max="7" width="16.33203125" customWidth="1"/>
    <col min="8" max="8" width="1.8320312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640625" customWidth="1"/>
    <col min="29" max="32" width="15.6640625" customWidth="1"/>
    <col min="33" max="33" width="3.5" customWidth="1"/>
    <col min="34" max="34" width="15.6640625" customWidth="1"/>
    <col min="35" max="35" width="14.1640625" customWidth="1"/>
    <col min="36" max="37" width="10.6640625" customWidth="1"/>
  </cols>
  <sheetData>
    <row r="1" spans="1:37" ht="30" customHeight="1">
      <c r="A1" s="185" t="s">
        <v>174</v>
      </c>
      <c r="B1" s="7" t="s">
        <v>99</v>
      </c>
      <c r="C1" s="7"/>
      <c r="D1" s="7"/>
      <c r="E1" s="7"/>
      <c r="F1" s="7"/>
      <c r="G1" s="7"/>
      <c r="H1" s="7"/>
      <c r="I1" s="6" t="s">
        <v>85</v>
      </c>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8.75" customHeight="1">
      <c r="A2" s="185" t="s">
        <v>175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184" t="s">
        <v>88</v>
      </c>
      <c r="B3" s="7"/>
      <c r="C3" s="7"/>
      <c r="D3" s="7"/>
      <c r="E3" s="7"/>
      <c r="F3" s="7"/>
      <c r="G3" s="7"/>
      <c r="H3" s="123"/>
      <c r="I3" s="123"/>
      <c r="J3" s="123"/>
      <c r="K3" s="123"/>
      <c r="L3" s="123"/>
      <c r="M3" s="123"/>
      <c r="N3" s="123"/>
      <c r="O3" s="123"/>
      <c r="P3" s="123"/>
      <c r="Q3" s="123"/>
      <c r="R3" s="123"/>
      <c r="S3" s="7"/>
      <c r="T3" s="7"/>
      <c r="U3" s="123"/>
      <c r="V3" s="123"/>
      <c r="W3" s="123"/>
      <c r="X3" s="123"/>
      <c r="Y3" s="123"/>
      <c r="Z3" s="123"/>
      <c r="AA3" s="123"/>
      <c r="AB3" s="123"/>
      <c r="AC3" s="123"/>
      <c r="AD3" s="123"/>
      <c r="AE3" s="123"/>
      <c r="AF3" s="123"/>
      <c r="AG3" s="123"/>
      <c r="AH3" s="123"/>
      <c r="AI3" s="7"/>
      <c r="AJ3" s="123"/>
      <c r="AK3" s="123"/>
    </row>
    <row r="4" spans="1:37" ht="30" customHeight="1">
      <c r="A4" s="870" t="s">
        <v>89</v>
      </c>
      <c r="B4" s="401"/>
      <c r="C4" s="401"/>
      <c r="D4" s="401"/>
      <c r="E4" s="401"/>
      <c r="F4" s="401"/>
      <c r="G4" s="401"/>
      <c r="H4" s="7"/>
      <c r="I4" s="869">
        <v>2020</v>
      </c>
      <c r="J4" s="869"/>
      <c r="K4" s="869"/>
      <c r="L4" s="869"/>
      <c r="M4" s="7"/>
      <c r="N4" s="869">
        <v>2021</v>
      </c>
      <c r="O4" s="869"/>
      <c r="P4" s="869"/>
      <c r="Q4" s="869"/>
      <c r="R4" s="7"/>
      <c r="S4" s="869">
        <v>2022</v>
      </c>
      <c r="T4" s="869"/>
      <c r="U4" s="869"/>
      <c r="V4" s="869"/>
      <c r="W4" s="7"/>
      <c r="X4" s="869">
        <v>2023</v>
      </c>
      <c r="Y4" s="869"/>
      <c r="Z4" s="869"/>
      <c r="AA4" s="869"/>
      <c r="AB4" s="7"/>
      <c r="AC4" s="869">
        <v>2024</v>
      </c>
      <c r="AD4" s="869"/>
      <c r="AE4" s="869"/>
      <c r="AF4" s="869"/>
      <c r="AG4" s="7"/>
      <c r="AH4" s="869">
        <v>2025</v>
      </c>
      <c r="AI4" s="869"/>
      <c r="AJ4" s="869"/>
      <c r="AK4" s="869"/>
    </row>
    <row r="5" spans="1:37" ht="30" customHeight="1">
      <c r="A5" s="871"/>
      <c r="B5" s="405">
        <v>2014</v>
      </c>
      <c r="C5" s="405">
        <v>2015</v>
      </c>
      <c r="D5" s="405">
        <v>2016</v>
      </c>
      <c r="E5" s="405">
        <v>2017</v>
      </c>
      <c r="F5" s="405">
        <v>2018</v>
      </c>
      <c r="G5" s="405">
        <v>2019</v>
      </c>
      <c r="H5" s="123"/>
      <c r="I5" s="406" t="s">
        <v>91</v>
      </c>
      <c r="J5" s="406" t="s">
        <v>92</v>
      </c>
      <c r="K5" s="406" t="s">
        <v>93</v>
      </c>
      <c r="L5" s="406" t="s">
        <v>94</v>
      </c>
      <c r="M5" s="123"/>
      <c r="N5" s="406" t="s">
        <v>91</v>
      </c>
      <c r="O5" s="406" t="s">
        <v>92</v>
      </c>
      <c r="P5" s="406" t="s">
        <v>93</v>
      </c>
      <c r="Q5" s="406" t="s">
        <v>94</v>
      </c>
      <c r="R5" s="123"/>
      <c r="S5" s="406" t="s">
        <v>91</v>
      </c>
      <c r="T5" s="406" t="s">
        <v>92</v>
      </c>
      <c r="U5" s="406" t="s">
        <v>93</v>
      </c>
      <c r="V5" s="406" t="s">
        <v>94</v>
      </c>
      <c r="W5" s="407"/>
      <c r="X5" s="406" t="s">
        <v>91</v>
      </c>
      <c r="Y5" s="406" t="s">
        <v>92</v>
      </c>
      <c r="Z5" s="406" t="s">
        <v>93</v>
      </c>
      <c r="AA5" s="406" t="s">
        <v>94</v>
      </c>
      <c r="AB5" s="405"/>
      <c r="AC5" s="406" t="s">
        <v>91</v>
      </c>
      <c r="AD5" s="406" t="s">
        <v>92</v>
      </c>
      <c r="AE5" s="406" t="s">
        <v>93</v>
      </c>
      <c r="AF5" s="406" t="s">
        <v>94</v>
      </c>
      <c r="AG5" s="123"/>
      <c r="AH5" s="417" t="s">
        <v>91</v>
      </c>
      <c r="AI5" s="417" t="s">
        <v>92</v>
      </c>
      <c r="AJ5" s="417" t="s">
        <v>93</v>
      </c>
      <c r="AK5" s="417" t="s">
        <v>94</v>
      </c>
    </row>
    <row r="6" spans="1:37" ht="30" customHeight="1">
      <c r="A6" s="418" t="s">
        <v>167</v>
      </c>
      <c r="B6" s="9"/>
      <c r="C6" s="9"/>
      <c r="D6" s="9"/>
      <c r="E6" s="9"/>
      <c r="F6" s="9"/>
      <c r="G6" s="9"/>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30" customHeight="1">
      <c r="A7" s="13" t="s">
        <v>134</v>
      </c>
      <c r="B7" s="186">
        <v>2897.4100325683498</v>
      </c>
      <c r="C7" s="186">
        <v>2814.9061698733321</v>
      </c>
      <c r="D7" s="186">
        <v>3248.7189633588209</v>
      </c>
      <c r="E7" s="186">
        <v>2964.3448574858303</v>
      </c>
      <c r="F7" s="186">
        <v>3203.458520869774</v>
      </c>
      <c r="G7" s="186">
        <v>3281.7427031943889</v>
      </c>
      <c r="H7" s="186"/>
      <c r="I7" s="186">
        <v>770.13690037711569</v>
      </c>
      <c r="J7" s="186">
        <v>832.67161308181085</v>
      </c>
      <c r="K7" s="186">
        <v>826.53318397930695</v>
      </c>
      <c r="L7" s="186">
        <v>765.2854739258313</v>
      </c>
      <c r="M7" s="186"/>
      <c r="N7" s="186">
        <v>765.24468556670433</v>
      </c>
      <c r="O7" s="186">
        <v>778.11542100813961</v>
      </c>
      <c r="P7" s="186">
        <v>810.49038211249979</v>
      </c>
      <c r="Q7" s="186">
        <v>807.24439460680605</v>
      </c>
      <c r="R7" s="186"/>
      <c r="S7" s="186">
        <v>792.76090463861044</v>
      </c>
      <c r="T7" s="186">
        <v>800.96486251037391</v>
      </c>
      <c r="U7" s="186">
        <v>802.45452831068451</v>
      </c>
      <c r="V7" s="186">
        <v>803.26624009658121</v>
      </c>
      <c r="W7" s="186"/>
      <c r="X7" s="186">
        <v>807.38374789815987</v>
      </c>
      <c r="Y7" s="186">
        <v>816.0754170431934</v>
      </c>
      <c r="Z7" s="186">
        <v>823.63419088845171</v>
      </c>
      <c r="AA7" s="186">
        <v>809.17215086335955</v>
      </c>
      <c r="AB7" s="186"/>
      <c r="AC7" s="186">
        <v>836.68050745761957</v>
      </c>
      <c r="AD7" s="186">
        <v>824.21306056629783</v>
      </c>
      <c r="AE7" s="186">
        <v>811.29878052534787</v>
      </c>
      <c r="AF7" s="186">
        <v>793.68037096471335</v>
      </c>
      <c r="AG7" s="186"/>
      <c r="AH7" s="186">
        <v>811.48799449617877</v>
      </c>
      <c r="AI7" s="186">
        <v>837.4511408154093</v>
      </c>
      <c r="AJ7" s="186">
        <v>836.26885038660237</v>
      </c>
      <c r="AK7" s="186">
        <v>827.38562146530683</v>
      </c>
    </row>
    <row r="8" spans="1:37" ht="20" customHeight="1">
      <c r="A8" s="13" t="s">
        <v>135</v>
      </c>
      <c r="B8" s="186">
        <v>44298.65139267467</v>
      </c>
      <c r="C8" s="186">
        <v>37531.02241243107</v>
      </c>
      <c r="D8" s="186">
        <v>37639.240754731582</v>
      </c>
      <c r="E8" s="186">
        <v>40011.549874517448</v>
      </c>
      <c r="F8" s="186">
        <v>43373.162931502389</v>
      </c>
      <c r="G8" s="186">
        <v>41766.270545541112</v>
      </c>
      <c r="H8" s="186"/>
      <c r="I8" s="186">
        <v>10053.540838471807</v>
      </c>
      <c r="J8" s="186">
        <v>4038.3913276229423</v>
      </c>
      <c r="K8" s="186">
        <v>8680.4412946969824</v>
      </c>
      <c r="L8" s="186">
        <v>7921.1162515916458</v>
      </c>
      <c r="M8" s="186"/>
      <c r="N8" s="186">
        <v>8893.4279129495153</v>
      </c>
      <c r="O8" s="186">
        <v>10203.826692793176</v>
      </c>
      <c r="P8" s="186">
        <v>11337.813081764405</v>
      </c>
      <c r="Q8" s="186">
        <v>9417.9586093480939</v>
      </c>
      <c r="R8" s="186"/>
      <c r="S8" s="186">
        <v>10973.051757155654</v>
      </c>
      <c r="T8" s="186">
        <v>9874.540708502198</v>
      </c>
      <c r="U8" s="186">
        <v>11674.61068516104</v>
      </c>
      <c r="V8" s="186">
        <v>10369.614077028356</v>
      </c>
      <c r="W8" s="186"/>
      <c r="X8" s="186">
        <v>12138.922770903102</v>
      </c>
      <c r="Y8" s="186">
        <v>10409.967232909785</v>
      </c>
      <c r="Z8" s="186">
        <v>10582.328088382259</v>
      </c>
      <c r="AA8" s="186">
        <v>11019.762283102824</v>
      </c>
      <c r="AB8" s="186"/>
      <c r="AC8" s="186">
        <v>9126.510917507494</v>
      </c>
      <c r="AD8" s="186">
        <v>8700.5688161853122</v>
      </c>
      <c r="AE8" s="186">
        <v>7723.0161207049468</v>
      </c>
      <c r="AF8" s="186">
        <v>8027.5131504391629</v>
      </c>
      <c r="AG8" s="186"/>
      <c r="AH8" s="186">
        <v>8424.8971241145155</v>
      </c>
      <c r="AI8" s="186">
        <v>5421.0002784761728</v>
      </c>
      <c r="AJ8" s="186">
        <v>10775.995740543371</v>
      </c>
      <c r="AK8" s="186">
        <v>4252.2261400043326</v>
      </c>
    </row>
    <row r="9" spans="1:37" ht="20" customHeight="1">
      <c r="A9" s="13" t="s">
        <v>136</v>
      </c>
      <c r="B9" s="186">
        <v>12059.376649509404</v>
      </c>
      <c r="C9" s="186">
        <v>10187.565510814147</v>
      </c>
      <c r="D9" s="186">
        <v>10692.505220902354</v>
      </c>
      <c r="E9" s="186">
        <v>10461.426812109155</v>
      </c>
      <c r="F9" s="186">
        <v>10339.580713779778</v>
      </c>
      <c r="G9" s="186">
        <v>10807.019753545326</v>
      </c>
      <c r="H9" s="186"/>
      <c r="I9" s="186">
        <v>2591.2572695990948</v>
      </c>
      <c r="J9" s="186">
        <v>1828.2492358198331</v>
      </c>
      <c r="K9" s="186">
        <v>2369.953120049543</v>
      </c>
      <c r="L9" s="186">
        <v>2406.8610755497166</v>
      </c>
      <c r="M9" s="186"/>
      <c r="N9" s="186">
        <v>2397.4045938264785</v>
      </c>
      <c r="O9" s="186">
        <v>2414.2492567704226</v>
      </c>
      <c r="P9" s="186">
        <v>2526.7128415533521</v>
      </c>
      <c r="Q9" s="186">
        <v>2600.4993223077572</v>
      </c>
      <c r="R9" s="186"/>
      <c r="S9" s="186">
        <v>2659.6431869354228</v>
      </c>
      <c r="T9" s="186">
        <v>2645.3113866895815</v>
      </c>
      <c r="U9" s="186">
        <v>2720.1583362057172</v>
      </c>
      <c r="V9" s="186">
        <v>2728.888791597516</v>
      </c>
      <c r="W9" s="186"/>
      <c r="X9" s="186">
        <v>2713.2459514436509</v>
      </c>
      <c r="Y9" s="186">
        <v>2731.3215366251343</v>
      </c>
      <c r="Z9" s="186">
        <v>2754.6726737984895</v>
      </c>
      <c r="AA9" s="186">
        <v>2757.6712272919749</v>
      </c>
      <c r="AB9" s="186"/>
      <c r="AC9" s="186">
        <v>2638.6746880939577</v>
      </c>
      <c r="AD9" s="186">
        <v>2777.3203382484262</v>
      </c>
      <c r="AE9" s="186">
        <v>2705.8511199473028</v>
      </c>
      <c r="AF9" s="186">
        <v>2560.1447432408695</v>
      </c>
      <c r="AG9" s="186"/>
      <c r="AH9" s="186">
        <v>2623.4759985051596</v>
      </c>
      <c r="AI9" s="186">
        <v>2764.749753502675</v>
      </c>
      <c r="AJ9" s="186">
        <v>2774.5365445112129</v>
      </c>
      <c r="AK9" s="186">
        <v>2726.3642888700338</v>
      </c>
    </row>
    <row r="10" spans="1:37" ht="20" customHeight="1">
      <c r="A10" s="13" t="s">
        <v>176</v>
      </c>
      <c r="B10" s="186">
        <v>1698.4817454450551</v>
      </c>
      <c r="C10" s="186">
        <v>1813.0211885620224</v>
      </c>
      <c r="D10" s="186">
        <v>1966.1401666428972</v>
      </c>
      <c r="E10" s="186">
        <v>2430.5670288919964</v>
      </c>
      <c r="F10" s="186">
        <v>2172.341780701021</v>
      </c>
      <c r="G10" s="186">
        <v>1688.2365859926094</v>
      </c>
      <c r="H10" s="186"/>
      <c r="I10" s="186">
        <v>361.90564294736572</v>
      </c>
      <c r="J10" s="186">
        <v>301.10752561146114</v>
      </c>
      <c r="K10" s="186">
        <v>511.23424897345194</v>
      </c>
      <c r="L10" s="186">
        <v>407.0287555901275</v>
      </c>
      <c r="M10" s="186"/>
      <c r="N10" s="186">
        <v>502.78334765786622</v>
      </c>
      <c r="O10" s="186">
        <v>389.01753362445817</v>
      </c>
      <c r="P10" s="186">
        <v>474.46342728756429</v>
      </c>
      <c r="Q10" s="186">
        <v>367.53786564325821</v>
      </c>
      <c r="R10" s="186"/>
      <c r="S10" s="186">
        <v>536.35530341943331</v>
      </c>
      <c r="T10" s="186">
        <v>756.73935510291619</v>
      </c>
      <c r="U10" s="186">
        <v>642.97682293956473</v>
      </c>
      <c r="V10" s="186">
        <v>646.19761730560811</v>
      </c>
      <c r="W10" s="186"/>
      <c r="X10" s="186">
        <v>652.33965905013372</v>
      </c>
      <c r="Y10" s="186">
        <v>472.83098497322908</v>
      </c>
      <c r="Z10" s="186">
        <v>600.41288458714996</v>
      </c>
      <c r="AA10" s="186">
        <v>487.22848367059066</v>
      </c>
      <c r="AB10" s="186"/>
      <c r="AC10" s="186">
        <v>606.07379720347842</v>
      </c>
      <c r="AD10" s="186">
        <v>612.65251716679836</v>
      </c>
      <c r="AE10" s="186">
        <v>791.87053970850468</v>
      </c>
      <c r="AF10" s="186">
        <v>715.26344829371237</v>
      </c>
      <c r="AG10" s="186"/>
      <c r="AH10" s="186">
        <v>438.2466675877485</v>
      </c>
      <c r="AI10" s="186">
        <v>576.08148815045297</v>
      </c>
      <c r="AJ10" s="186">
        <v>553.38714802925824</v>
      </c>
      <c r="AK10" s="186">
        <v>706.13351647035165</v>
      </c>
    </row>
    <row r="11" spans="1:37" ht="20" customHeight="1">
      <c r="A11" s="13" t="s">
        <v>138</v>
      </c>
      <c r="B11" s="186">
        <v>1111.2024235192976</v>
      </c>
      <c r="C11" s="186">
        <v>1258.2992361747383</v>
      </c>
      <c r="D11" s="186">
        <v>1144.6501523091551</v>
      </c>
      <c r="E11" s="186">
        <v>1633.7049513658721</v>
      </c>
      <c r="F11" s="186">
        <v>1399.9337044771421</v>
      </c>
      <c r="G11" s="186">
        <v>905.34430279599371</v>
      </c>
      <c r="H11" s="186"/>
      <c r="I11" s="186">
        <v>169.22954215871039</v>
      </c>
      <c r="J11" s="186">
        <v>128.28594314516567</v>
      </c>
      <c r="K11" s="186">
        <v>299.1413391641338</v>
      </c>
      <c r="L11" s="186">
        <v>187.18052787070962</v>
      </c>
      <c r="M11" s="186"/>
      <c r="N11" s="186">
        <v>274.88498601859476</v>
      </c>
      <c r="O11" s="186">
        <v>180.75556162995065</v>
      </c>
      <c r="P11" s="186">
        <v>257.36193412053922</v>
      </c>
      <c r="Q11" s="186">
        <v>140.45488760766466</v>
      </c>
      <c r="R11" s="186"/>
      <c r="S11" s="186">
        <v>303.56641382719192</v>
      </c>
      <c r="T11" s="186">
        <v>538.44725162159796</v>
      </c>
      <c r="U11" s="186">
        <v>422.19013958179607</v>
      </c>
      <c r="V11" s="186">
        <v>431.59358980229456</v>
      </c>
      <c r="W11" s="186"/>
      <c r="X11" s="186">
        <v>426.85761413937121</v>
      </c>
      <c r="Y11" s="186">
        <v>243.18310927616392</v>
      </c>
      <c r="Z11" s="186">
        <v>382.31149885450964</v>
      </c>
      <c r="AA11" s="186">
        <v>263.56541955316402</v>
      </c>
      <c r="AB11" s="186"/>
      <c r="AC11" s="186">
        <v>377.55815054998334</v>
      </c>
      <c r="AD11" s="186">
        <v>378.86938828766699</v>
      </c>
      <c r="AE11" s="186">
        <v>553.52593008635961</v>
      </c>
      <c r="AF11" s="186">
        <v>469.45749070936438</v>
      </c>
      <c r="AG11" s="186"/>
      <c r="AH11" s="186">
        <v>188.75272586518463</v>
      </c>
      <c r="AI11" s="186">
        <v>326.11538215614314</v>
      </c>
      <c r="AJ11" s="186">
        <v>297.40015797604883</v>
      </c>
      <c r="AK11" s="186">
        <v>446.19090875099846</v>
      </c>
    </row>
    <row r="12" spans="1:37" ht="20" customHeight="1">
      <c r="A12" s="13" t="s">
        <v>139</v>
      </c>
      <c r="B12" s="186">
        <v>587.27932192575747</v>
      </c>
      <c r="C12" s="186">
        <v>554.72195238728409</v>
      </c>
      <c r="D12" s="186">
        <v>821.49001433374224</v>
      </c>
      <c r="E12" s="186">
        <v>796.86207752612449</v>
      </c>
      <c r="F12" s="186">
        <v>772.40807622387854</v>
      </c>
      <c r="G12" s="186">
        <v>782.89228319661595</v>
      </c>
      <c r="H12" s="186"/>
      <c r="I12" s="186">
        <v>192.67610078865533</v>
      </c>
      <c r="J12" s="186">
        <v>172.82158246629547</v>
      </c>
      <c r="K12" s="186">
        <v>212.09290980931814</v>
      </c>
      <c r="L12" s="186">
        <v>219.84822771941791</v>
      </c>
      <c r="M12" s="186"/>
      <c r="N12" s="186">
        <v>227.89836163927146</v>
      </c>
      <c r="O12" s="186">
        <v>208.26197199450752</v>
      </c>
      <c r="P12" s="186">
        <v>217.1014931670251</v>
      </c>
      <c r="Q12" s="186">
        <v>227.08297803559353</v>
      </c>
      <c r="R12" s="186"/>
      <c r="S12" s="186">
        <v>232.78888959224139</v>
      </c>
      <c r="T12" s="186">
        <v>218.29210348131821</v>
      </c>
      <c r="U12" s="186">
        <v>220.78668335776871</v>
      </c>
      <c r="V12" s="186">
        <v>214.60402750331352</v>
      </c>
      <c r="W12" s="186"/>
      <c r="X12" s="186">
        <v>225.48204491076248</v>
      </c>
      <c r="Y12" s="186">
        <v>229.64787569706516</v>
      </c>
      <c r="Z12" s="186">
        <v>218.1013857326403</v>
      </c>
      <c r="AA12" s="186">
        <v>223.66306411742667</v>
      </c>
      <c r="AB12" s="186"/>
      <c r="AC12" s="186">
        <v>228.51564665349505</v>
      </c>
      <c r="AD12" s="186">
        <v>233.78312887913131</v>
      </c>
      <c r="AE12" s="186">
        <v>238.34460962214507</v>
      </c>
      <c r="AF12" s="186">
        <v>245.80595758434794</v>
      </c>
      <c r="AG12" s="186"/>
      <c r="AH12" s="186">
        <v>249.49394172256387</v>
      </c>
      <c r="AI12" s="186">
        <v>249.96610599430983</v>
      </c>
      <c r="AJ12" s="186">
        <v>255.98699005320941</v>
      </c>
      <c r="AK12" s="186">
        <v>259.94260771935319</v>
      </c>
    </row>
    <row r="13" spans="1:37" ht="20" customHeight="1">
      <c r="A13" s="13" t="s">
        <v>140</v>
      </c>
      <c r="B13" s="186">
        <v>13703.157837465495</v>
      </c>
      <c r="C13" s="186">
        <v>14681.799163845822</v>
      </c>
      <c r="D13" s="186">
        <v>16036.908058532821</v>
      </c>
      <c r="E13" s="186">
        <v>16658.288349080027</v>
      </c>
      <c r="F13" s="186">
        <v>17458.471194956364</v>
      </c>
      <c r="G13" s="186">
        <v>17992.687484650094</v>
      </c>
      <c r="H13" s="186"/>
      <c r="I13" s="186">
        <v>4608.3375016144237</v>
      </c>
      <c r="J13" s="186">
        <v>3009.8025226196437</v>
      </c>
      <c r="K13" s="186">
        <v>4077.9029319674364</v>
      </c>
      <c r="L13" s="186">
        <v>4247.8549441737532</v>
      </c>
      <c r="M13" s="186"/>
      <c r="N13" s="186">
        <v>4388.4659160596966</v>
      </c>
      <c r="O13" s="186">
        <v>4113.7490379658057</v>
      </c>
      <c r="P13" s="186">
        <v>4149.5181912664193</v>
      </c>
      <c r="Q13" s="186">
        <v>4334.286239929711</v>
      </c>
      <c r="R13" s="186"/>
      <c r="S13" s="186">
        <v>4452.8151928338784</v>
      </c>
      <c r="T13" s="186">
        <v>4266.9855374551225</v>
      </c>
      <c r="U13" s="186">
        <v>4336.9183631875012</v>
      </c>
      <c r="V13" s="186">
        <v>4468.6709027890574</v>
      </c>
      <c r="W13" s="186"/>
      <c r="X13" s="186">
        <v>4572.0161813883742</v>
      </c>
      <c r="Y13" s="186">
        <v>4461.0851143487516</v>
      </c>
      <c r="Z13" s="186">
        <v>4486.1860262725695</v>
      </c>
      <c r="AA13" s="186">
        <v>4580.4504188612736</v>
      </c>
      <c r="AB13" s="186"/>
      <c r="AC13" s="186">
        <v>4580.215130791702</v>
      </c>
      <c r="AD13" s="186">
        <v>4596.2354436016121</v>
      </c>
      <c r="AE13" s="186">
        <v>4581.2278820081065</v>
      </c>
      <c r="AF13" s="186">
        <v>4599.0610943564925</v>
      </c>
      <c r="AG13" s="186"/>
      <c r="AH13" s="186">
        <v>4583.9395287797761</v>
      </c>
      <c r="AI13" s="186">
        <v>4608.8320685329973</v>
      </c>
      <c r="AJ13" s="186">
        <v>4530.7524270007925</v>
      </c>
      <c r="AK13" s="186">
        <v>4495.3492037577344</v>
      </c>
    </row>
    <row r="14" spans="1:37" ht="20" customHeight="1">
      <c r="A14" s="13" t="s">
        <v>141</v>
      </c>
      <c r="B14" s="186">
        <v>11067.71729426586</v>
      </c>
      <c r="C14" s="186">
        <v>10704.604809627283</v>
      </c>
      <c r="D14" s="186">
        <v>13204.353232972844</v>
      </c>
      <c r="E14" s="186">
        <v>14705.719429628894</v>
      </c>
      <c r="F14" s="186">
        <v>15505.839636743623</v>
      </c>
      <c r="G14" s="186">
        <v>16552.904269965111</v>
      </c>
      <c r="H14" s="186"/>
      <c r="I14" s="186">
        <v>4366.7285796818524</v>
      </c>
      <c r="J14" s="186">
        <v>3554.5529960957238</v>
      </c>
      <c r="K14" s="186">
        <v>4290.9385210507244</v>
      </c>
      <c r="L14" s="186">
        <v>4532.2270717138526</v>
      </c>
      <c r="M14" s="186"/>
      <c r="N14" s="186">
        <v>4837.331216569828</v>
      </c>
      <c r="O14" s="186">
        <v>4916.4918395435116</v>
      </c>
      <c r="P14" s="186">
        <v>4627.9132972968528</v>
      </c>
      <c r="Q14" s="186">
        <v>4742.0027856464421</v>
      </c>
      <c r="R14" s="186"/>
      <c r="S14" s="186">
        <v>5042.1362087401303</v>
      </c>
      <c r="T14" s="186">
        <v>5181.3083024159459</v>
      </c>
      <c r="U14" s="186">
        <v>4990.6129948394027</v>
      </c>
      <c r="V14" s="186">
        <v>5013.6788604795111</v>
      </c>
      <c r="W14" s="186"/>
      <c r="X14" s="186">
        <v>5267.6648953488339</v>
      </c>
      <c r="Y14" s="186">
        <v>5359.9454698090885</v>
      </c>
      <c r="Z14" s="186">
        <v>5227.8223646212864</v>
      </c>
      <c r="AA14" s="186">
        <v>5272.5036597962171</v>
      </c>
      <c r="AB14" s="186"/>
      <c r="AC14" s="186">
        <v>5440.4410285318772</v>
      </c>
      <c r="AD14" s="186">
        <v>5597.5978099716849</v>
      </c>
      <c r="AE14" s="186">
        <v>5622.342570921488</v>
      </c>
      <c r="AF14" s="186">
        <v>5685.3700720543584</v>
      </c>
      <c r="AG14" s="186"/>
      <c r="AH14" s="186">
        <v>5689.6109702642343</v>
      </c>
      <c r="AI14" s="186">
        <v>5827.2030869809269</v>
      </c>
      <c r="AJ14" s="186">
        <v>5846.769827964843</v>
      </c>
      <c r="AK14" s="186">
        <v>5917.928241597152</v>
      </c>
    </row>
    <row r="15" spans="1:37" ht="20" customHeight="1">
      <c r="A15" s="13" t="s">
        <v>142</v>
      </c>
      <c r="B15" s="186">
        <v>5231.5401322787729</v>
      </c>
      <c r="C15" s="186">
        <v>2566.432753456254</v>
      </c>
      <c r="D15" s="186">
        <v>4014.4718168668437</v>
      </c>
      <c r="E15" s="186">
        <v>4987.9378650283843</v>
      </c>
      <c r="F15" s="186">
        <v>4258.9158121319197</v>
      </c>
      <c r="G15" s="186">
        <v>4427.1485217344753</v>
      </c>
      <c r="H15" s="186"/>
      <c r="I15" s="186">
        <v>839.11630050313033</v>
      </c>
      <c r="J15" s="186">
        <v>39.954545927301425</v>
      </c>
      <c r="K15" s="186">
        <v>1042.6627832486699</v>
      </c>
      <c r="L15" s="186">
        <v>878.36854396873855</v>
      </c>
      <c r="M15" s="186"/>
      <c r="N15" s="186">
        <v>1861.4742679220678</v>
      </c>
      <c r="O15" s="186">
        <v>796.09078134825711</v>
      </c>
      <c r="P15" s="186">
        <v>1516.9141504195125</v>
      </c>
      <c r="Q15" s="186">
        <v>1096.9396883571712</v>
      </c>
      <c r="R15" s="186"/>
      <c r="S15" s="186">
        <v>1537.7976267570175</v>
      </c>
      <c r="T15" s="186">
        <v>1540.2557792738048</v>
      </c>
      <c r="U15" s="186">
        <v>1634.2965586292205</v>
      </c>
      <c r="V15" s="186">
        <v>1350.330972131394</v>
      </c>
      <c r="W15" s="186"/>
      <c r="X15" s="186">
        <v>1644.0610378815377</v>
      </c>
      <c r="Y15" s="186">
        <v>1222.3804676336831</v>
      </c>
      <c r="Z15" s="186">
        <v>1363.2088721253326</v>
      </c>
      <c r="AA15" s="186">
        <v>206.99622936603129</v>
      </c>
      <c r="AB15" s="186"/>
      <c r="AC15" s="186">
        <v>911.85343179626977</v>
      </c>
      <c r="AD15" s="186">
        <v>1126.0945023499496</v>
      </c>
      <c r="AE15" s="186">
        <v>341.55897159358739</v>
      </c>
      <c r="AF15" s="186">
        <v>625.97090439273995</v>
      </c>
      <c r="AG15" s="186"/>
      <c r="AH15" s="186">
        <v>588.78985356836142</v>
      </c>
      <c r="AI15" s="186">
        <v>605.89507971480884</v>
      </c>
      <c r="AJ15" s="186">
        <v>642.33964276542611</v>
      </c>
      <c r="AK15" s="186">
        <v>639.39341326300223</v>
      </c>
    </row>
    <row r="16" spans="1:37" ht="20" customHeight="1">
      <c r="A16" s="13" t="s">
        <v>143</v>
      </c>
      <c r="B16" s="186">
        <v>2677.7041062261465</v>
      </c>
      <c r="C16" s="186">
        <v>2703.0648010575105</v>
      </c>
      <c r="D16" s="186">
        <v>2911.6796727629717</v>
      </c>
      <c r="E16" s="186">
        <v>3026.1261282991509</v>
      </c>
      <c r="F16" s="186">
        <v>3143.5108923962785</v>
      </c>
      <c r="G16" s="186">
        <v>3234.7683920824861</v>
      </c>
      <c r="H16" s="186"/>
      <c r="I16" s="186">
        <v>816.75724248913355</v>
      </c>
      <c r="J16" s="186">
        <v>627.82961797888561</v>
      </c>
      <c r="K16" s="186">
        <v>776.43724952753814</v>
      </c>
      <c r="L16" s="186">
        <v>806.00999819386652</v>
      </c>
      <c r="M16" s="186"/>
      <c r="N16" s="186">
        <v>821.41923527820541</v>
      </c>
      <c r="O16" s="186">
        <v>775.18257693742794</v>
      </c>
      <c r="P16" s="186">
        <v>790.263566249267</v>
      </c>
      <c r="Q16" s="186">
        <v>818.98907867041623</v>
      </c>
      <c r="R16" s="186"/>
      <c r="S16" s="186">
        <v>827.05206714694702</v>
      </c>
      <c r="T16" s="186">
        <v>808.3640011633006</v>
      </c>
      <c r="U16" s="186">
        <v>834.72418876859615</v>
      </c>
      <c r="V16" s="186">
        <v>867.06853264581252</v>
      </c>
      <c r="W16" s="186"/>
      <c r="X16" s="186">
        <v>868.68858728671012</v>
      </c>
      <c r="Y16" s="186">
        <v>845.82833549705856</v>
      </c>
      <c r="Z16" s="186">
        <v>854.11145644952444</v>
      </c>
      <c r="AA16" s="186">
        <v>896.90795521144094</v>
      </c>
      <c r="AB16" s="186"/>
      <c r="AC16" s="186">
        <v>893.59868329334961</v>
      </c>
      <c r="AD16" s="186">
        <v>869.28514157426014</v>
      </c>
      <c r="AE16" s="186">
        <v>847.69126933105679</v>
      </c>
      <c r="AF16" s="186">
        <v>912.98294493097546</v>
      </c>
      <c r="AG16" s="186"/>
      <c r="AH16" s="186">
        <v>882.3459585319622</v>
      </c>
      <c r="AI16" s="186">
        <v>903.63441861582339</v>
      </c>
      <c r="AJ16" s="186">
        <v>892.18698191917372</v>
      </c>
      <c r="AK16" s="186">
        <v>927.47595118684364</v>
      </c>
    </row>
    <row r="17" spans="1:37" ht="20" customHeight="1">
      <c r="A17" s="13" t="s">
        <v>144</v>
      </c>
      <c r="B17" s="186">
        <v>1853.0808227589914</v>
      </c>
      <c r="C17" s="186">
        <v>1886.7221335358583</v>
      </c>
      <c r="D17" s="186">
        <v>2089.3227920551199</v>
      </c>
      <c r="E17" s="186">
        <v>2243.6813963642849</v>
      </c>
      <c r="F17" s="186">
        <v>2368.9983078167365</v>
      </c>
      <c r="G17" s="186">
        <v>2489.2762076460635</v>
      </c>
      <c r="H17" s="186"/>
      <c r="I17" s="186">
        <v>647.32500186462835</v>
      </c>
      <c r="J17" s="186">
        <v>501.78652737427569</v>
      </c>
      <c r="K17" s="186">
        <v>636.20838292341784</v>
      </c>
      <c r="L17" s="186">
        <v>663.55080082358154</v>
      </c>
      <c r="M17" s="186"/>
      <c r="N17" s="186">
        <v>674.84588707060402</v>
      </c>
      <c r="O17" s="186">
        <v>632.90976417479203</v>
      </c>
      <c r="P17" s="186">
        <v>639.75065977204383</v>
      </c>
      <c r="Q17" s="186">
        <v>668.30787704963006</v>
      </c>
      <c r="R17" s="186"/>
      <c r="S17" s="186">
        <v>678.11196896013962</v>
      </c>
      <c r="T17" s="186">
        <v>647.97743800514047</v>
      </c>
      <c r="U17" s="186">
        <v>661.48027984891473</v>
      </c>
      <c r="V17" s="186">
        <v>704.32682230786838</v>
      </c>
      <c r="W17" s="186"/>
      <c r="X17" s="186">
        <v>707.72345042453355</v>
      </c>
      <c r="Y17" s="186">
        <v>675.15466366929456</v>
      </c>
      <c r="Z17" s="186">
        <v>675.86652524894839</v>
      </c>
      <c r="AA17" s="186">
        <v>721.81362796468295</v>
      </c>
      <c r="AB17" s="186"/>
      <c r="AC17" s="186">
        <v>722.48548733687835</v>
      </c>
      <c r="AD17" s="186">
        <v>687.24504623059295</v>
      </c>
      <c r="AE17" s="186">
        <v>663.85450179106056</v>
      </c>
      <c r="AF17" s="186">
        <v>732.32365091396593</v>
      </c>
      <c r="AG17" s="186"/>
      <c r="AH17" s="186">
        <v>715.24185773629063</v>
      </c>
      <c r="AI17" s="186">
        <v>722.64481552386303</v>
      </c>
      <c r="AJ17" s="186">
        <v>703.0305327068354</v>
      </c>
      <c r="AK17" s="186">
        <v>745.46803311296526</v>
      </c>
    </row>
    <row r="18" spans="1:37" ht="20" customHeight="1">
      <c r="A18" s="13" t="s">
        <v>145</v>
      </c>
      <c r="B18" s="186">
        <v>142.00522489225173</v>
      </c>
      <c r="C18" s="186">
        <v>136.0531698010434</v>
      </c>
      <c r="D18" s="186">
        <v>143.58494712503654</v>
      </c>
      <c r="E18" s="186">
        <v>151.04196949293075</v>
      </c>
      <c r="F18" s="186">
        <v>161.586194948784</v>
      </c>
      <c r="G18" s="186">
        <v>171.27716797645678</v>
      </c>
      <c r="H18" s="186"/>
      <c r="I18" s="186">
        <v>30.056354738513072</v>
      </c>
      <c r="J18" s="193">
        <v>0.48690828252020535</v>
      </c>
      <c r="K18" s="186">
        <v>2.638088171453826</v>
      </c>
      <c r="L18" s="186">
        <v>8.6003897905817581</v>
      </c>
      <c r="M18" s="186"/>
      <c r="N18" s="186">
        <v>9.1208833934865652</v>
      </c>
      <c r="O18" s="186">
        <v>12.542736953995043</v>
      </c>
      <c r="P18" s="186">
        <v>16.100004564427891</v>
      </c>
      <c r="Q18" s="186">
        <v>21.902635374133709</v>
      </c>
      <c r="R18" s="186"/>
      <c r="S18" s="186">
        <v>19.173061735863897</v>
      </c>
      <c r="T18" s="186">
        <v>31.131758814405131</v>
      </c>
      <c r="U18" s="186">
        <v>37.317631081799334</v>
      </c>
      <c r="V18" s="186">
        <v>34.65717806894105</v>
      </c>
      <c r="W18" s="186"/>
      <c r="X18" s="186">
        <v>27.598465754204526</v>
      </c>
      <c r="Y18" s="186">
        <v>35.041730535707643</v>
      </c>
      <c r="Z18" s="186">
        <v>41.349452129419078</v>
      </c>
      <c r="AA18" s="186">
        <v>39.557150540705237</v>
      </c>
      <c r="AB18" s="186"/>
      <c r="AC18" s="186">
        <v>31.731516246785475</v>
      </c>
      <c r="AD18" s="186">
        <v>40.422308273767911</v>
      </c>
      <c r="AE18" s="186">
        <v>45.784545017412825</v>
      </c>
      <c r="AF18" s="186">
        <v>42.088892826262907</v>
      </c>
      <c r="AG18" s="186"/>
      <c r="AH18" s="186">
        <v>33.142289783223973</v>
      </c>
      <c r="AI18" s="186">
        <v>44.012661324843293</v>
      </c>
      <c r="AJ18" s="186">
        <v>49.09614804303844</v>
      </c>
      <c r="AK18" s="186">
        <v>47.282148904799769</v>
      </c>
    </row>
    <row r="19" spans="1:37" ht="20" customHeight="1">
      <c r="A19" s="13" t="s">
        <v>177</v>
      </c>
      <c r="B19" s="186">
        <v>3929.628647734552</v>
      </c>
      <c r="C19" s="186">
        <v>4057.7155991278082</v>
      </c>
      <c r="D19" s="186">
        <v>4238.3133033239628</v>
      </c>
      <c r="E19" s="186">
        <v>4401.5841856746756</v>
      </c>
      <c r="F19" s="186">
        <v>4551.9751788212452</v>
      </c>
      <c r="G19" s="186">
        <v>4687.5511020622198</v>
      </c>
      <c r="H19" s="186"/>
      <c r="I19" s="186">
        <v>1122.8093828193582</v>
      </c>
      <c r="J19" s="186">
        <v>538.33999092621707</v>
      </c>
      <c r="K19" s="186">
        <v>746.68903108436302</v>
      </c>
      <c r="L19" s="186">
        <v>944.34891342975584</v>
      </c>
      <c r="M19" s="186"/>
      <c r="N19" s="186">
        <v>767.17512247907052</v>
      </c>
      <c r="O19" s="186">
        <v>779.76931555075521</v>
      </c>
      <c r="P19" s="186">
        <v>784.48033225292215</v>
      </c>
      <c r="Q19" s="186">
        <v>971.28625178064101</v>
      </c>
      <c r="R19" s="186"/>
      <c r="S19" s="186">
        <v>812.01787643378736</v>
      </c>
      <c r="T19" s="186">
        <v>815.12066837336283</v>
      </c>
      <c r="U19" s="186">
        <v>813.79741033897767</v>
      </c>
      <c r="V19" s="186">
        <v>1003.1640248907522</v>
      </c>
      <c r="W19" s="186"/>
      <c r="X19" s="186">
        <v>856.1305785835915</v>
      </c>
      <c r="Y19" s="186">
        <v>859.19502281847633</v>
      </c>
      <c r="Z19" s="186">
        <v>849.98998562948714</v>
      </c>
      <c r="AA19" s="186">
        <v>1040.0500366355425</v>
      </c>
      <c r="AB19" s="186"/>
      <c r="AC19" s="186">
        <v>892.40172946101825</v>
      </c>
      <c r="AD19" s="186">
        <v>897.79714434536106</v>
      </c>
      <c r="AE19" s="186">
        <v>895.90547221712632</v>
      </c>
      <c r="AF19" s="186">
        <v>1077.429552646081</v>
      </c>
      <c r="AG19" s="186"/>
      <c r="AH19" s="186">
        <v>914.3004633484635</v>
      </c>
      <c r="AI19" s="186">
        <v>934.50144006983498</v>
      </c>
      <c r="AJ19" s="186">
        <v>937.17405003428132</v>
      </c>
      <c r="AK19" s="186">
        <v>1118.2836317365864</v>
      </c>
    </row>
    <row r="20" spans="1:37" ht="20" customHeight="1">
      <c r="A20" s="13" t="s">
        <v>147</v>
      </c>
      <c r="B20" s="186">
        <v>3667.1522527572411</v>
      </c>
      <c r="C20" s="186">
        <v>3769.7968610132962</v>
      </c>
      <c r="D20" s="186">
        <v>3936.4478840193879</v>
      </c>
      <c r="E20" s="186">
        <v>4100.3403987693255</v>
      </c>
      <c r="F20" s="186">
        <v>4157.2020669214853</v>
      </c>
      <c r="G20" s="186">
        <v>4363.0865159576033</v>
      </c>
      <c r="H20" s="186"/>
      <c r="I20" s="186">
        <v>1134.4490352459516</v>
      </c>
      <c r="J20" s="186">
        <v>1046.1398398839478</v>
      </c>
      <c r="K20" s="186">
        <v>1104.6324294332139</v>
      </c>
      <c r="L20" s="186">
        <v>1163.2522092670552</v>
      </c>
      <c r="M20" s="186"/>
      <c r="N20" s="186">
        <v>1179.3417383209442</v>
      </c>
      <c r="O20" s="186">
        <v>1146.2800989613711</v>
      </c>
      <c r="P20" s="186">
        <v>1130.9395900288614</v>
      </c>
      <c r="Q20" s="186">
        <v>1187.7271250576046</v>
      </c>
      <c r="R20" s="186"/>
      <c r="S20" s="186">
        <v>1226.9775569331878</v>
      </c>
      <c r="T20" s="186">
        <v>1227.9790469569971</v>
      </c>
      <c r="U20" s="186">
        <v>1207.321468710737</v>
      </c>
      <c r="V20" s="186">
        <v>1242.2069164662387</v>
      </c>
      <c r="W20" s="186"/>
      <c r="X20" s="186">
        <v>1286.1540668352577</v>
      </c>
      <c r="Y20" s="186">
        <v>1272.9048915877663</v>
      </c>
      <c r="Z20" s="186">
        <v>1260.1762273830204</v>
      </c>
      <c r="AA20" s="186">
        <v>1277.9232712146706</v>
      </c>
      <c r="AB20" s="186"/>
      <c r="AC20" s="186">
        <v>1309.5622215775941</v>
      </c>
      <c r="AD20" s="186">
        <v>1324.9812008563813</v>
      </c>
      <c r="AE20" s="186">
        <v>1331.8557978315607</v>
      </c>
      <c r="AF20" s="186">
        <v>1316.0660097385708</v>
      </c>
      <c r="AG20" s="186"/>
      <c r="AH20" s="186">
        <v>1322.1687157124684</v>
      </c>
      <c r="AI20" s="186">
        <v>1340.7202855327755</v>
      </c>
      <c r="AJ20" s="186">
        <v>1349.5600660193454</v>
      </c>
      <c r="AK20" s="186">
        <v>1365.1220070014888</v>
      </c>
    </row>
    <row r="21" spans="1:37" ht="20" customHeight="1">
      <c r="A21" s="13" t="s">
        <v>148</v>
      </c>
      <c r="B21" s="186">
        <v>5677.8393027820675</v>
      </c>
      <c r="C21" s="186">
        <v>6698.6583870272425</v>
      </c>
      <c r="D21" s="186">
        <v>7715.1805131928941</v>
      </c>
      <c r="E21" s="186">
        <v>7662.0318664969418</v>
      </c>
      <c r="F21" s="186">
        <v>8392.6461068403005</v>
      </c>
      <c r="G21" s="186">
        <v>8669.0190755095755</v>
      </c>
      <c r="H21" s="186"/>
      <c r="I21" s="186">
        <v>2188.9563626854206</v>
      </c>
      <c r="J21" s="186">
        <v>2181.806796342612</v>
      </c>
      <c r="K21" s="186">
        <v>2284.1515222779826</v>
      </c>
      <c r="L21" s="186">
        <v>2244.5071046987146</v>
      </c>
      <c r="M21" s="186"/>
      <c r="N21" s="186">
        <v>2310.5701563576686</v>
      </c>
      <c r="O21" s="186">
        <v>2205.6752095824945</v>
      </c>
      <c r="P21" s="186">
        <v>2172.6804248849717</v>
      </c>
      <c r="Q21" s="186">
        <v>2262.5075493018012</v>
      </c>
      <c r="R21" s="186"/>
      <c r="S21" s="186">
        <v>2313.0106826607876</v>
      </c>
      <c r="T21" s="186">
        <v>2241.5872005678002</v>
      </c>
      <c r="U21" s="186">
        <v>2271.755649076229</v>
      </c>
      <c r="V21" s="186">
        <v>2299.3016268195161</v>
      </c>
      <c r="W21" s="186"/>
      <c r="X21" s="186">
        <v>2392.6298618414826</v>
      </c>
      <c r="Y21" s="186">
        <v>2443.4476310060645</v>
      </c>
      <c r="Z21" s="186">
        <v>2447.1307976002354</v>
      </c>
      <c r="AA21" s="186">
        <v>2456.3707717540306</v>
      </c>
      <c r="AB21" s="186"/>
      <c r="AC21" s="186">
        <v>2487.094435314646</v>
      </c>
      <c r="AD21" s="186">
        <v>2559.7167921122154</v>
      </c>
      <c r="AE21" s="186">
        <v>2549.8471447788161</v>
      </c>
      <c r="AF21" s="186">
        <v>2580.4994400791929</v>
      </c>
      <c r="AG21" s="186"/>
      <c r="AH21" s="186">
        <v>2587.1866974165282</v>
      </c>
      <c r="AI21" s="186">
        <v>2697.5954752465655</v>
      </c>
      <c r="AJ21" s="186">
        <v>2683.6910347207777</v>
      </c>
      <c r="AK21" s="186">
        <v>2698.0240633527364</v>
      </c>
    </row>
    <row r="22" spans="1:37" ht="20" customHeight="1">
      <c r="A22" s="13" t="s">
        <v>149</v>
      </c>
      <c r="B22" s="186">
        <v>6390.7707627731379</v>
      </c>
      <c r="C22" s="186">
        <v>6764.8005886126757</v>
      </c>
      <c r="D22" s="186">
        <v>7172.1235414656749</v>
      </c>
      <c r="E22" s="186">
        <v>7529.7908303303157</v>
      </c>
      <c r="F22" s="186">
        <v>7936.6846836242012</v>
      </c>
      <c r="G22" s="186">
        <v>8370.1405955676</v>
      </c>
      <c r="H22" s="186"/>
      <c r="I22" s="186">
        <v>2159.7333010270836</v>
      </c>
      <c r="J22" s="186">
        <v>1796.5497033144072</v>
      </c>
      <c r="K22" s="186">
        <v>2040.332968536999</v>
      </c>
      <c r="L22" s="186">
        <v>2114.7900769075181</v>
      </c>
      <c r="M22" s="186"/>
      <c r="N22" s="186">
        <v>2216.1926909104636</v>
      </c>
      <c r="O22" s="186">
        <v>2221.722443075394</v>
      </c>
      <c r="P22" s="186">
        <v>2147.03509604909</v>
      </c>
      <c r="Q22" s="186">
        <v>2165.7710414776216</v>
      </c>
      <c r="R22" s="186"/>
      <c r="S22" s="186">
        <v>2273.4570492886155</v>
      </c>
      <c r="T22" s="186">
        <v>2287.6111251364237</v>
      </c>
      <c r="U22" s="186">
        <v>2249.9214187659536</v>
      </c>
      <c r="V22" s="186">
        <v>2256.8783726996444</v>
      </c>
      <c r="W22" s="186"/>
      <c r="X22" s="186">
        <v>2362.9954673340262</v>
      </c>
      <c r="Y22" s="186">
        <v>2404.4733832989859</v>
      </c>
      <c r="Z22" s="186">
        <v>2391.6254476662707</v>
      </c>
      <c r="AA22" s="186">
        <v>2398.9470178980278</v>
      </c>
      <c r="AB22" s="186"/>
      <c r="AC22" s="186">
        <v>2441.7631755946713</v>
      </c>
      <c r="AD22" s="186">
        <v>2455.6422727680333</v>
      </c>
      <c r="AE22" s="186">
        <v>2490.7277542679776</v>
      </c>
      <c r="AF22" s="186">
        <v>2518.6070046094001</v>
      </c>
      <c r="AG22" s="186"/>
      <c r="AH22" s="186">
        <v>2521.1404148023785</v>
      </c>
      <c r="AI22" s="186">
        <v>2537.9066342200117</v>
      </c>
      <c r="AJ22" s="186">
        <v>2561.6703438245277</v>
      </c>
      <c r="AK22" s="186">
        <v>2520.8678076794258</v>
      </c>
    </row>
    <row r="23" spans="1:37" ht="20" customHeight="1">
      <c r="A23" s="13" t="s">
        <v>178</v>
      </c>
      <c r="B23" s="186">
        <v>2523.1519421341868</v>
      </c>
      <c r="C23" s="186">
        <v>2596.6820134115474</v>
      </c>
      <c r="D23" s="186">
        <v>2672.2997879704058</v>
      </c>
      <c r="E23" s="186">
        <v>2779.2700243853392</v>
      </c>
      <c r="F23" s="186">
        <v>2818.5235235999721</v>
      </c>
      <c r="G23" s="186">
        <v>2942.1151611535815</v>
      </c>
      <c r="H23" s="186"/>
      <c r="I23" s="186">
        <v>727.77453220581492</v>
      </c>
      <c r="J23" s="186">
        <v>651.53916593400538</v>
      </c>
      <c r="K23" s="186">
        <v>744.22341176490579</v>
      </c>
      <c r="L23" s="186">
        <v>765.05732677924482</v>
      </c>
      <c r="M23" s="186"/>
      <c r="N23" s="186">
        <v>770.45637052077132</v>
      </c>
      <c r="O23" s="186">
        <v>761.74574627834454</v>
      </c>
      <c r="P23" s="186">
        <v>770.25006995180797</v>
      </c>
      <c r="Q23" s="186">
        <v>783.29463428239637</v>
      </c>
      <c r="R23" s="186"/>
      <c r="S23" s="186">
        <v>791.91681874347171</v>
      </c>
      <c r="T23" s="186">
        <v>790.32814984825848</v>
      </c>
      <c r="U23" s="186">
        <v>791.34697331637699</v>
      </c>
      <c r="V23" s="186">
        <v>806.13127591727789</v>
      </c>
      <c r="W23" s="186"/>
      <c r="X23" s="186">
        <v>818.10513716143635</v>
      </c>
      <c r="Y23" s="186">
        <v>825.84372227362883</v>
      </c>
      <c r="Z23" s="186">
        <v>839.76855890453419</v>
      </c>
      <c r="AA23" s="186">
        <v>851.06788323974956</v>
      </c>
      <c r="AB23" s="186"/>
      <c r="AC23" s="186">
        <v>860.34803829403984</v>
      </c>
      <c r="AD23" s="186">
        <v>864.68431616328064</v>
      </c>
      <c r="AE23" s="186">
        <v>871.26563273586612</v>
      </c>
      <c r="AF23" s="186">
        <v>878.84126877437427</v>
      </c>
      <c r="AG23" s="186"/>
      <c r="AH23" s="186">
        <v>891.96130025522007</v>
      </c>
      <c r="AI23" s="186">
        <v>895.4136029750689</v>
      </c>
      <c r="AJ23" s="186">
        <v>897.91165978889023</v>
      </c>
      <c r="AK23" s="186">
        <v>903.57023843707123</v>
      </c>
    </row>
    <row r="24" spans="1:37" ht="20" customHeight="1">
      <c r="A24" s="13" t="s">
        <v>151</v>
      </c>
      <c r="B24" s="186">
        <v>2574.5737586351634</v>
      </c>
      <c r="C24" s="186">
        <v>2596.8438279101529</v>
      </c>
      <c r="D24" s="186">
        <v>2655.6510715183103</v>
      </c>
      <c r="E24" s="186">
        <v>2758.1224602739981</v>
      </c>
      <c r="F24" s="186">
        <v>2784.1016567439392</v>
      </c>
      <c r="G24" s="186">
        <v>2885.4780337231691</v>
      </c>
      <c r="H24" s="186"/>
      <c r="I24" s="186">
        <v>726.59530134202419</v>
      </c>
      <c r="J24" s="186">
        <v>575.40744866661873</v>
      </c>
      <c r="K24" s="186">
        <v>664.55020218252378</v>
      </c>
      <c r="L24" s="186">
        <v>709.25991553823656</v>
      </c>
      <c r="M24" s="186"/>
      <c r="N24" s="186">
        <v>732.54974892201108</v>
      </c>
      <c r="O24" s="186">
        <v>725.18820958349795</v>
      </c>
      <c r="P24" s="186">
        <v>705.89058163665027</v>
      </c>
      <c r="Q24" s="186">
        <v>751.26459895830817</v>
      </c>
      <c r="R24" s="186"/>
      <c r="S24" s="186">
        <v>759.70017809070737</v>
      </c>
      <c r="T24" s="186">
        <v>747.12610702841448</v>
      </c>
      <c r="U24" s="186">
        <v>741.67093197513668</v>
      </c>
      <c r="V24" s="186">
        <v>773.21704983535005</v>
      </c>
      <c r="W24" s="186"/>
      <c r="X24" s="186">
        <v>781.29503676576439</v>
      </c>
      <c r="Y24" s="186">
        <v>787.69360762869405</v>
      </c>
      <c r="Z24" s="186">
        <v>788.30069773978335</v>
      </c>
      <c r="AA24" s="186">
        <v>802.29044676889112</v>
      </c>
      <c r="AB24" s="186"/>
      <c r="AC24" s="186">
        <v>804.85372770138065</v>
      </c>
      <c r="AD24" s="186">
        <v>809.66443637627094</v>
      </c>
      <c r="AE24" s="186">
        <v>815.2468126245451</v>
      </c>
      <c r="AF24" s="186">
        <v>833.02198931211615</v>
      </c>
      <c r="AG24" s="186"/>
      <c r="AH24" s="186">
        <v>828.54246435943264</v>
      </c>
      <c r="AI24" s="186">
        <v>837.11143629975993</v>
      </c>
      <c r="AJ24" s="186">
        <v>840.96296889071414</v>
      </c>
      <c r="AK24" s="186">
        <v>869.63175775299374</v>
      </c>
    </row>
    <row r="25" spans="1:37" ht="20" customHeight="1">
      <c r="A25" s="13" t="s">
        <v>179</v>
      </c>
      <c r="B25" s="186">
        <v>22240.506048679174</v>
      </c>
      <c r="C25" s="186">
        <v>24015.671827096281</v>
      </c>
      <c r="D25" s="186">
        <v>24625.403541916101</v>
      </c>
      <c r="E25" s="186">
        <v>25004.616709711849</v>
      </c>
      <c r="F25" s="13">
        <v>25676.805479878138</v>
      </c>
      <c r="G25" s="13">
        <v>28505.110903117878</v>
      </c>
      <c r="H25" s="13"/>
      <c r="I25" s="13">
        <v>7319.7905175116266</v>
      </c>
      <c r="J25" s="13">
        <v>7195.3845752794541</v>
      </c>
      <c r="K25" s="13">
        <v>7927.0325206178386</v>
      </c>
      <c r="L25" s="13">
        <v>8070.5879761694259</v>
      </c>
      <c r="M25" s="13"/>
      <c r="N25" s="13">
        <v>7836.0702927563179</v>
      </c>
      <c r="O25" s="13">
        <v>8010.8932486115273</v>
      </c>
      <c r="P25" s="13">
        <v>7977.9810431520918</v>
      </c>
      <c r="Q25" s="13">
        <v>8057.4165063138907</v>
      </c>
      <c r="R25" s="13"/>
      <c r="S25" s="13">
        <v>8236.5829013628136</v>
      </c>
      <c r="T25" s="13">
        <v>8433.6126579909069</v>
      </c>
      <c r="U25" s="13">
        <v>8413.7750262723384</v>
      </c>
      <c r="V25" s="13">
        <v>8234.1033086956068</v>
      </c>
      <c r="W25" s="13"/>
      <c r="X25" s="13">
        <v>8508.3919662030276</v>
      </c>
      <c r="Y25" s="13">
        <v>8876.554012074339</v>
      </c>
      <c r="Z25" s="13">
        <v>8886.1101846698421</v>
      </c>
      <c r="AA25" s="13">
        <v>8681.6488444376537</v>
      </c>
      <c r="AB25" s="13"/>
      <c r="AC25" s="13">
        <v>8816.588973670996</v>
      </c>
      <c r="AD25" s="13">
        <v>9267.4733750168616</v>
      </c>
      <c r="AE25" s="13">
        <v>9276.3272762702054</v>
      </c>
      <c r="AF25" s="13">
        <v>9128.5963482653278</v>
      </c>
      <c r="AG25" s="13"/>
      <c r="AH25" s="13">
        <v>9146.6421938867952</v>
      </c>
      <c r="AI25" s="13">
        <v>9567.7458339899058</v>
      </c>
      <c r="AJ25" s="13">
        <v>9388.6673156445777</v>
      </c>
      <c r="AK25" s="186">
        <v>9406.9428658565921</v>
      </c>
    </row>
    <row r="26" spans="1:37" ht="20" customHeight="1">
      <c r="A26" s="13" t="s">
        <v>180</v>
      </c>
      <c r="B26" s="186">
        <v>20301.144028729472</v>
      </c>
      <c r="C26" s="186">
        <v>22097.558681930524</v>
      </c>
      <c r="D26" s="186">
        <v>22614.573778069182</v>
      </c>
      <c r="E26" s="186">
        <v>22899.347110424082</v>
      </c>
      <c r="F26" s="13">
        <v>23558.503792419433</v>
      </c>
      <c r="G26" s="13">
        <v>26042.213895759567</v>
      </c>
      <c r="H26" s="13"/>
      <c r="I26" s="13">
        <v>6647.3761999826838</v>
      </c>
      <c r="J26" s="13">
        <v>6552.1446717554636</v>
      </c>
      <c r="K26" s="13">
        <v>7284.045859268258</v>
      </c>
      <c r="L26" s="13">
        <v>7386.3013211464777</v>
      </c>
      <c r="M26" s="13"/>
      <c r="N26" s="13">
        <v>7091.8189995484508</v>
      </c>
      <c r="O26" s="13">
        <v>7214.2147723288908</v>
      </c>
      <c r="P26" s="13">
        <v>7201.9196187081898</v>
      </c>
      <c r="Q26" s="13">
        <v>7252.1660228630535</v>
      </c>
      <c r="R26" s="13"/>
      <c r="S26" s="13">
        <v>7399.9936600102019</v>
      </c>
      <c r="T26" s="13">
        <v>7584.2645888581283</v>
      </c>
      <c r="U26" s="13">
        <v>7541.4139400184658</v>
      </c>
      <c r="V26" s="13">
        <v>7382.3996083380744</v>
      </c>
      <c r="W26" s="13"/>
      <c r="X26" s="13">
        <v>7639.11009117097</v>
      </c>
      <c r="Y26" s="13">
        <v>7987.6667305854744</v>
      </c>
      <c r="Z26" s="13">
        <v>7948.74364649782</v>
      </c>
      <c r="AA26" s="13">
        <v>7768.0151880056965</v>
      </c>
      <c r="AB26" s="13"/>
      <c r="AC26" s="13">
        <v>7891.7186994099684</v>
      </c>
      <c r="AD26" s="13">
        <v>8335.4483455451591</v>
      </c>
      <c r="AE26" s="13">
        <v>8310.6330440583879</v>
      </c>
      <c r="AF26" s="13">
        <v>8160.1038917562028</v>
      </c>
      <c r="AG26" s="13"/>
      <c r="AH26" s="13">
        <v>8177.1821099430863</v>
      </c>
      <c r="AI26" s="13">
        <v>8595.219383606729</v>
      </c>
      <c r="AJ26" s="13">
        <v>8401.4288358562389</v>
      </c>
      <c r="AK26" s="186">
        <v>8417.9085012557953</v>
      </c>
    </row>
    <row r="27" spans="1:37" ht="20" customHeight="1">
      <c r="A27" s="13" t="s">
        <v>181</v>
      </c>
      <c r="B27" s="186">
        <v>1939.3620199497057</v>
      </c>
      <c r="C27" s="186">
        <v>1918.1131451657564</v>
      </c>
      <c r="D27" s="186">
        <v>2010.829763846923</v>
      </c>
      <c r="E27" s="186">
        <v>2105.2695992877657</v>
      </c>
      <c r="F27" s="186">
        <v>2118.3016874587033</v>
      </c>
      <c r="G27" s="186">
        <v>2462.8970073583137</v>
      </c>
      <c r="H27" s="186"/>
      <c r="I27" s="186">
        <v>672.41431752894243</v>
      </c>
      <c r="J27" s="186">
        <v>643.23990352399051</v>
      </c>
      <c r="K27" s="186">
        <v>642.98666134958023</v>
      </c>
      <c r="L27" s="186">
        <v>684.28665502294814</v>
      </c>
      <c r="M27" s="186"/>
      <c r="N27" s="186">
        <v>744.25129320786698</v>
      </c>
      <c r="O27" s="186">
        <v>796.67847628263632</v>
      </c>
      <c r="P27" s="186">
        <v>776.06142444390196</v>
      </c>
      <c r="Q27" s="186">
        <v>805.25048345083724</v>
      </c>
      <c r="R27" s="186"/>
      <c r="S27" s="186">
        <v>836.58924135261088</v>
      </c>
      <c r="T27" s="186">
        <v>849.34806913277828</v>
      </c>
      <c r="U27" s="186">
        <v>872.36108625387237</v>
      </c>
      <c r="V27" s="186">
        <v>851.7037003575324</v>
      </c>
      <c r="W27" s="186"/>
      <c r="X27" s="186">
        <v>869.28187503205697</v>
      </c>
      <c r="Y27" s="186">
        <v>888.88728148886366</v>
      </c>
      <c r="Z27" s="186">
        <v>937.3665381720225</v>
      </c>
      <c r="AA27" s="186">
        <v>913.63365643195755</v>
      </c>
      <c r="AB27" s="186"/>
      <c r="AC27" s="186">
        <v>924.87027426102691</v>
      </c>
      <c r="AD27" s="186">
        <v>932.02502947170217</v>
      </c>
      <c r="AE27" s="186">
        <v>965.69423221181682</v>
      </c>
      <c r="AF27" s="186">
        <v>968.49245650912485</v>
      </c>
      <c r="AG27" s="186"/>
      <c r="AH27" s="186">
        <v>969.46008394370904</v>
      </c>
      <c r="AI27" s="186">
        <v>972.52645038317758</v>
      </c>
      <c r="AJ27" s="186">
        <v>987.23847978833885</v>
      </c>
      <c r="AK27" s="186">
        <v>989.03436460079763</v>
      </c>
    </row>
    <row r="28" spans="1:37" ht="20" customHeight="1">
      <c r="A28" s="13" t="s">
        <v>155</v>
      </c>
      <c r="B28" s="186">
        <v>7620.6323936687868</v>
      </c>
      <c r="C28" s="186">
        <v>6675.0924004429608</v>
      </c>
      <c r="D28" s="186">
        <v>7761.5731865034732</v>
      </c>
      <c r="E28" s="186">
        <v>7121.2989435773125</v>
      </c>
      <c r="F28" s="186">
        <v>7601.4906309012731</v>
      </c>
      <c r="G28" s="186">
        <v>8274.8582283597862</v>
      </c>
      <c r="H28" s="186"/>
      <c r="I28" s="186">
        <v>2063.3298413163866</v>
      </c>
      <c r="J28" s="186">
        <v>2088.9835630294106</v>
      </c>
      <c r="K28" s="186">
        <v>2052.8035486208141</v>
      </c>
      <c r="L28" s="186">
        <v>2058.3271284996199</v>
      </c>
      <c r="M28" s="186"/>
      <c r="N28" s="186">
        <v>2067.4284422753553</v>
      </c>
      <c r="O28" s="186">
        <v>2125.9284825310469</v>
      </c>
      <c r="P28" s="186">
        <v>2099.3768208372398</v>
      </c>
      <c r="Q28" s="186">
        <v>2129.8221211978275</v>
      </c>
      <c r="R28" s="186"/>
      <c r="S28" s="186">
        <v>2127.6511874983948</v>
      </c>
      <c r="T28" s="186">
        <v>2203.1342693784504</v>
      </c>
      <c r="U28" s="186">
        <v>2230.1425443595099</v>
      </c>
      <c r="V28" s="186">
        <v>2253.2147718016658</v>
      </c>
      <c r="W28" s="186"/>
      <c r="X28" s="186">
        <v>2280.8018129843549</v>
      </c>
      <c r="Y28" s="186">
        <v>2333.7559774079518</v>
      </c>
      <c r="Z28" s="186">
        <v>2377.3374800212332</v>
      </c>
      <c r="AA28" s="186">
        <v>2406.3396712298691</v>
      </c>
      <c r="AB28" s="186"/>
      <c r="AC28" s="186">
        <v>2429.9023181835173</v>
      </c>
      <c r="AD28" s="186">
        <v>2498.8956012682229</v>
      </c>
      <c r="AE28" s="186">
        <v>2559.4132764302735</v>
      </c>
      <c r="AF28" s="186">
        <v>2574.1727585076865</v>
      </c>
      <c r="AG28" s="186"/>
      <c r="AH28" s="186">
        <v>2578.9729556873413</v>
      </c>
      <c r="AI28" s="186">
        <v>2609.7765984448129</v>
      </c>
      <c r="AJ28" s="186">
        <v>2671.8518323864801</v>
      </c>
      <c r="AK28" s="186">
        <v>2691.1221115441253</v>
      </c>
    </row>
    <row r="29" spans="1:37" ht="20" customHeight="1">
      <c r="A29" s="13" t="s">
        <v>182</v>
      </c>
      <c r="B29" s="186">
        <v>4079.0311583296602</v>
      </c>
      <c r="C29" s="186">
        <v>4018.1961016807045</v>
      </c>
      <c r="D29" s="186">
        <v>4472.9424569452249</v>
      </c>
      <c r="E29" s="186">
        <v>4571.8166534131806</v>
      </c>
      <c r="F29" s="186">
        <v>4736.0489306874115</v>
      </c>
      <c r="G29" s="186">
        <v>5065.9820557639232</v>
      </c>
      <c r="H29" s="186"/>
      <c r="I29" s="186">
        <v>1305.147388315379</v>
      </c>
      <c r="J29" s="186">
        <v>1232.8017554210405</v>
      </c>
      <c r="K29" s="186">
        <v>1328.6263487705239</v>
      </c>
      <c r="L29" s="186">
        <v>1340.1880305708864</v>
      </c>
      <c r="M29" s="186"/>
      <c r="N29" s="186">
        <v>1349.3447986479</v>
      </c>
      <c r="O29" s="186">
        <v>1382.8898080285701</v>
      </c>
      <c r="P29" s="186">
        <v>1419.0272365208084</v>
      </c>
      <c r="Q29" s="186">
        <v>1377.9806639198096</v>
      </c>
      <c r="R29" s="186"/>
      <c r="S29" s="186">
        <v>1395.3435454348087</v>
      </c>
      <c r="T29" s="186">
        <v>1437.7567907893263</v>
      </c>
      <c r="U29" s="186">
        <v>1465.6462592529224</v>
      </c>
      <c r="V29" s="186">
        <v>1452.0943823345979</v>
      </c>
      <c r="W29" s="186"/>
      <c r="X29" s="186">
        <v>1446.7430009422508</v>
      </c>
      <c r="Y29" s="186">
        <v>1475.9905269437927</v>
      </c>
      <c r="Z29" s="186">
        <v>1514.2639859237495</v>
      </c>
      <c r="AA29" s="186">
        <v>1518.8140577536567</v>
      </c>
      <c r="AB29" s="186"/>
      <c r="AC29" s="186">
        <v>1528.6688948860399</v>
      </c>
      <c r="AD29" s="186">
        <v>1557.8646791891676</v>
      </c>
      <c r="AE29" s="186">
        <v>1583.9792484360414</v>
      </c>
      <c r="AF29" s="186">
        <v>1587.5976457068186</v>
      </c>
      <c r="AG29" s="186"/>
      <c r="AH29" s="186">
        <v>1588.8921381389214</v>
      </c>
      <c r="AI29" s="186">
        <v>1611.5497785516109</v>
      </c>
      <c r="AJ29" s="186">
        <v>1619.5239392845283</v>
      </c>
      <c r="AK29" s="186">
        <v>1632.0611891904593</v>
      </c>
    </row>
    <row r="30" spans="1:37" ht="20" customHeight="1">
      <c r="A30" s="13" t="s">
        <v>157</v>
      </c>
      <c r="B30" s="186">
        <v>3452.9900703027015</v>
      </c>
      <c r="C30" s="186">
        <v>3521.5086168324315</v>
      </c>
      <c r="D30" s="186">
        <v>3610.6661293543484</v>
      </c>
      <c r="E30" s="186">
        <v>3744.8194874284959</v>
      </c>
      <c r="F30" s="186">
        <v>3782.8508455700567</v>
      </c>
      <c r="G30" s="186">
        <v>3897.6481487699039</v>
      </c>
      <c r="H30" s="186"/>
      <c r="I30" s="186">
        <v>985.68769686492851</v>
      </c>
      <c r="J30" s="186">
        <v>799.20517287686562</v>
      </c>
      <c r="K30" s="186">
        <v>930.36427780122176</v>
      </c>
      <c r="L30" s="186">
        <v>945.12370144482418</v>
      </c>
      <c r="M30" s="186"/>
      <c r="N30" s="186">
        <v>955.76464571474469</v>
      </c>
      <c r="O30" s="186">
        <v>951.04564854011744</v>
      </c>
      <c r="P30" s="186">
        <v>952.66200024339128</v>
      </c>
      <c r="Q30" s="186">
        <v>970.59835158187605</v>
      </c>
      <c r="R30" s="186"/>
      <c r="S30" s="186">
        <v>985.15394401798994</v>
      </c>
      <c r="T30" s="186">
        <v>972.06297716020538</v>
      </c>
      <c r="U30" s="186">
        <v>971.98884939791719</v>
      </c>
      <c r="V30" s="186">
        <v>991.83624144652151</v>
      </c>
      <c r="W30" s="186"/>
      <c r="X30" s="186">
        <v>1015.7338991069385</v>
      </c>
      <c r="Y30" s="186">
        <v>1011.4486142691461</v>
      </c>
      <c r="Z30" s="186">
        <v>1010.4888444975303</v>
      </c>
      <c r="AA30" s="186">
        <v>1021.58621641248</v>
      </c>
      <c r="AB30" s="186"/>
      <c r="AC30" s="186">
        <v>1038.8232067359827</v>
      </c>
      <c r="AD30" s="186">
        <v>1051.8575883933099</v>
      </c>
      <c r="AE30" s="186">
        <v>1057.8913116085971</v>
      </c>
      <c r="AF30" s="186">
        <v>1073.8378855150218</v>
      </c>
      <c r="AG30" s="186"/>
      <c r="AH30" s="186">
        <v>1064.9854238774856</v>
      </c>
      <c r="AI30" s="186">
        <v>1068.9422288438204</v>
      </c>
      <c r="AJ30" s="186">
        <v>1081.232440334416</v>
      </c>
      <c r="AK30" s="186">
        <v>1099.021211221288</v>
      </c>
    </row>
    <row r="31" spans="1:37" ht="20" customHeight="1">
      <c r="A31" s="7"/>
      <c r="B31" s="7"/>
      <c r="C31" s="7"/>
      <c r="D31" s="7"/>
      <c r="E31" s="186"/>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185"/>
    </row>
    <row r="32" spans="1:37" ht="15.75" customHeight="1">
      <c r="A32" s="196" t="s">
        <v>158</v>
      </c>
      <c r="B32" s="193">
        <v>155790.31552823042</v>
      </c>
      <c r="C32" s="193">
        <v>147717.38303282252</v>
      </c>
      <c r="D32" s="193">
        <v>158574.61930298092</v>
      </c>
      <c r="E32" s="193">
        <v>164919.65190510231</v>
      </c>
      <c r="F32" s="193">
        <v>171893.61058666918</v>
      </c>
      <c r="G32" s="193">
        <v>177411.76807669082</v>
      </c>
      <c r="H32" s="193"/>
      <c r="I32" s="193">
        <v>44142.05363501791</v>
      </c>
      <c r="J32" s="193">
        <v>32338.717396432177</v>
      </c>
      <c r="K32" s="193">
        <v>42399.509594584044</v>
      </c>
      <c r="L32" s="193">
        <v>42320.194498012817</v>
      </c>
      <c r="M32" s="193"/>
      <c r="N32" s="193">
        <v>44652.445182735617</v>
      </c>
      <c r="O32" s="193">
        <v>44697.861350734325</v>
      </c>
      <c r="P32" s="193">
        <v>46394.412133507714</v>
      </c>
      <c r="Q32" s="193">
        <v>44843.126828381435</v>
      </c>
      <c r="R32" s="193"/>
      <c r="S32" s="193">
        <v>47743.42398809165</v>
      </c>
      <c r="T32" s="193">
        <v>47030.788926343383</v>
      </c>
      <c r="U32" s="193">
        <v>48794.11900950782</v>
      </c>
      <c r="V32" s="193">
        <v>47559.863964981014</v>
      </c>
      <c r="W32" s="193"/>
      <c r="X32" s="193">
        <v>50413.303658958626</v>
      </c>
      <c r="Y32" s="193">
        <v>48610.741948148774</v>
      </c>
      <c r="Z32" s="193">
        <v>49057.568767160745</v>
      </c>
      <c r="AA32" s="193">
        <v>48485.73062550828</v>
      </c>
      <c r="AB32" s="193"/>
      <c r="AC32" s="193">
        <v>47644.054906095633</v>
      </c>
      <c r="AD32" s="193">
        <v>48392.545036153439</v>
      </c>
      <c r="AE32" s="193">
        <v>46857.316981941345</v>
      </c>
      <c r="AF32" s="193">
        <v>47488.656631827616</v>
      </c>
      <c r="AG32" s="193"/>
      <c r="AH32" s="193">
        <v>47487.586863332974</v>
      </c>
      <c r="AI32" s="193">
        <v>45646.110628963441</v>
      </c>
      <c r="AJ32" s="193">
        <v>50884.482814049217</v>
      </c>
      <c r="AK32" s="185">
        <v>44796.903260387524</v>
      </c>
    </row>
    <row r="33" spans="1:37" ht="30" customHeight="1">
      <c r="A33" s="1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7"/>
    </row>
    <row r="34" spans="1:37" ht="20" customHeight="1">
      <c r="A34" s="13" t="s">
        <v>159</v>
      </c>
      <c r="B34" s="186">
        <v>5398.266524469087</v>
      </c>
      <c r="C34" s="186">
        <v>5651.3991870641157</v>
      </c>
      <c r="D34" s="186">
        <v>5843.5204687382866</v>
      </c>
      <c r="E34" s="186">
        <v>6263.2725880177613</v>
      </c>
      <c r="F34" s="186">
        <v>6459.6400376763686</v>
      </c>
      <c r="G34" s="186">
        <v>6348.7489060836078</v>
      </c>
      <c r="H34" s="186"/>
      <c r="I34" s="186">
        <v>1689.6879279735676</v>
      </c>
      <c r="J34" s="186">
        <v>1347.522053746073</v>
      </c>
      <c r="K34" s="186">
        <v>1725.40273894744</v>
      </c>
      <c r="L34" s="186">
        <v>1757.1897674619652</v>
      </c>
      <c r="M34" s="186"/>
      <c r="N34" s="186">
        <v>1830.2859953190518</v>
      </c>
      <c r="O34" s="186">
        <v>1733.5300920814188</v>
      </c>
      <c r="P34" s="186">
        <v>1686.3409264428642</v>
      </c>
      <c r="Q34" s="186">
        <v>1868.2589874717764</v>
      </c>
      <c r="R34" s="186"/>
      <c r="S34" s="186">
        <v>1755.3767928786451</v>
      </c>
      <c r="T34" s="186">
        <v>1630.338440805614</v>
      </c>
      <c r="U34" s="186">
        <v>1677.7323009852246</v>
      </c>
      <c r="V34" s="186">
        <v>1812.215613520709</v>
      </c>
      <c r="W34" s="186"/>
      <c r="X34" s="186">
        <v>1864.9149347771424</v>
      </c>
      <c r="Y34" s="186">
        <v>1881.4072231228722</v>
      </c>
      <c r="Z34" s="186">
        <v>1959.9770916029929</v>
      </c>
      <c r="AA34" s="186">
        <v>2082.3131802570019</v>
      </c>
      <c r="AB34" s="186"/>
      <c r="AC34" s="186">
        <v>2003.4213745056763</v>
      </c>
      <c r="AD34" s="186">
        <v>2021.1204310223332</v>
      </c>
      <c r="AE34" s="186">
        <v>2125.545857807479</v>
      </c>
      <c r="AF34" s="186">
        <v>2142.4485161749899</v>
      </c>
      <c r="AG34" s="186"/>
      <c r="AH34" s="186">
        <v>2034.1492222279421</v>
      </c>
      <c r="AI34" s="186">
        <v>2120.8554217754313</v>
      </c>
      <c r="AJ34" s="186">
        <v>2096.5903389794776</v>
      </c>
      <c r="AK34" s="186">
        <v>2150.3578712919011</v>
      </c>
    </row>
    <row r="35" spans="1:37" ht="20" customHeight="1">
      <c r="A35" s="13" t="s">
        <v>160</v>
      </c>
      <c r="B35" s="186">
        <v>7238.919240952755</v>
      </c>
      <c r="C35" s="186">
        <v>7539.1125723278637</v>
      </c>
      <c r="D35" s="186">
        <v>7674.4854687382858</v>
      </c>
      <c r="E35" s="186">
        <v>7957.9376044676064</v>
      </c>
      <c r="F35" s="186">
        <v>8168.175119943975</v>
      </c>
      <c r="G35" s="186">
        <v>8097.3222365870497</v>
      </c>
      <c r="H35" s="186"/>
      <c r="I35" s="186">
        <v>2150.5865530269448</v>
      </c>
      <c r="J35" s="186">
        <v>1731.0766604414955</v>
      </c>
      <c r="K35" s="186">
        <v>2179.1171901328094</v>
      </c>
      <c r="L35" s="186">
        <v>2187.6156885759201</v>
      </c>
      <c r="M35" s="186"/>
      <c r="N35" s="186">
        <v>2245.0429265596567</v>
      </c>
      <c r="O35" s="186">
        <v>2158.1739882189604</v>
      </c>
      <c r="P35" s="186">
        <v>2136.3547543251107</v>
      </c>
      <c r="Q35" s="186">
        <v>2318.4143104478244</v>
      </c>
      <c r="R35" s="186"/>
      <c r="S35" s="186">
        <v>2197.4559959007315</v>
      </c>
      <c r="T35" s="186">
        <v>2093.8270707009933</v>
      </c>
      <c r="U35" s="186">
        <v>2145.0315373041267</v>
      </c>
      <c r="V35" s="186">
        <v>2278.9935883853955</v>
      </c>
      <c r="W35" s="186"/>
      <c r="X35" s="186">
        <v>2327.51066020589</v>
      </c>
      <c r="Y35" s="186">
        <v>2347.9290505197105</v>
      </c>
      <c r="Z35" s="186">
        <v>2464.1529764542292</v>
      </c>
      <c r="AA35" s="186">
        <v>2599.3377967690462</v>
      </c>
      <c r="AB35" s="186"/>
      <c r="AC35" s="186">
        <v>2523.6753535608805</v>
      </c>
      <c r="AD35" s="186">
        <v>2548.9329213684555</v>
      </c>
      <c r="AE35" s="186">
        <v>2646.6376015120964</v>
      </c>
      <c r="AF35" s="186">
        <v>2689.5006366959597</v>
      </c>
      <c r="AG35" s="186"/>
      <c r="AH35" s="186">
        <v>2555.2005744926532</v>
      </c>
      <c r="AI35" s="186">
        <v>2636.1727739425442</v>
      </c>
      <c r="AJ35" s="186">
        <v>2639.3053050990316</v>
      </c>
      <c r="AK35" s="186">
        <v>2651.539992936066</v>
      </c>
    </row>
    <row r="36" spans="1:37" ht="20" customHeight="1">
      <c r="A36" s="13" t="s">
        <v>161</v>
      </c>
      <c r="B36" s="186">
        <v>-1840.6527164836689</v>
      </c>
      <c r="C36" s="186">
        <v>-1887.7133852637471</v>
      </c>
      <c r="D36" s="186">
        <v>-1830.9649999999997</v>
      </c>
      <c r="E36" s="186">
        <v>-1694.6650164498442</v>
      </c>
      <c r="F36" s="186">
        <v>-1708.5350822676064</v>
      </c>
      <c r="G36" s="186">
        <v>-1748.5733305034414</v>
      </c>
      <c r="H36" s="186"/>
      <c r="I36" s="186">
        <v>-460.89862505337726</v>
      </c>
      <c r="J36" s="186">
        <v>-383.55460669542254</v>
      </c>
      <c r="K36" s="186">
        <v>-453.71445118536928</v>
      </c>
      <c r="L36" s="186">
        <v>-430.42592111395493</v>
      </c>
      <c r="M36" s="186"/>
      <c r="N36" s="186">
        <v>-414.7569312406049</v>
      </c>
      <c r="O36" s="186">
        <v>-424.6438961375415</v>
      </c>
      <c r="P36" s="186">
        <v>-450.01382788224657</v>
      </c>
      <c r="Q36" s="186">
        <v>-450.15532297604807</v>
      </c>
      <c r="R36" s="186"/>
      <c r="S36" s="186">
        <v>-442.0792030220864</v>
      </c>
      <c r="T36" s="186">
        <v>-463.48862989537929</v>
      </c>
      <c r="U36" s="186">
        <v>-467.2992363189021</v>
      </c>
      <c r="V36" s="186">
        <v>-466.77797486468643</v>
      </c>
      <c r="W36" s="186"/>
      <c r="X36" s="186">
        <v>-462.59572542874747</v>
      </c>
      <c r="Y36" s="186">
        <v>-466.52182739683821</v>
      </c>
      <c r="Z36" s="186">
        <v>-504.17588485123628</v>
      </c>
      <c r="AA36" s="186">
        <v>-517.02461651204419</v>
      </c>
      <c r="AB36" s="186"/>
      <c r="AC36" s="186">
        <v>-520.25397905520413</v>
      </c>
      <c r="AD36" s="186">
        <v>-527.81249034612233</v>
      </c>
      <c r="AE36" s="186">
        <v>-521.09174370461722</v>
      </c>
      <c r="AF36" s="186">
        <v>-547.05212052096965</v>
      </c>
      <c r="AG36" s="186"/>
      <c r="AH36" s="186">
        <v>-521.05135226471123</v>
      </c>
      <c r="AI36" s="186">
        <v>-515.31735216711286</v>
      </c>
      <c r="AJ36" s="186">
        <v>-542.71496611955388</v>
      </c>
      <c r="AK36" s="186">
        <v>-501.18212164416502</v>
      </c>
    </row>
    <row r="37" spans="1:37" ht="20" customHeight="1">
      <c r="A37" s="1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7"/>
    </row>
    <row r="38" spans="1:37" ht="18" customHeight="1">
      <c r="A38" s="185" t="s">
        <v>183</v>
      </c>
      <c r="B38" s="193">
        <v>161188.58205269949</v>
      </c>
      <c r="C38" s="193">
        <v>153368.78221988661</v>
      </c>
      <c r="D38" s="193">
        <v>164418.13977171923</v>
      </c>
      <c r="E38" s="193">
        <v>171182.92449312008</v>
      </c>
      <c r="F38" s="185">
        <v>178353.25062434556</v>
      </c>
      <c r="G38" s="185">
        <v>183760.51698277445</v>
      </c>
      <c r="H38" s="185"/>
      <c r="I38" s="185">
        <v>45831.741562991476</v>
      </c>
      <c r="J38" s="185">
        <v>33686.239450178255</v>
      </c>
      <c r="K38" s="185">
        <v>44124.91233353148</v>
      </c>
      <c r="L38" s="185">
        <v>44077.384265474779</v>
      </c>
      <c r="M38" s="185"/>
      <c r="N38" s="185">
        <v>46482.731178054666</v>
      </c>
      <c r="O38" s="185">
        <v>46431.391442815744</v>
      </c>
      <c r="P38" s="185">
        <v>48080.753059950577</v>
      </c>
      <c r="Q38" s="185">
        <v>46711.385815853209</v>
      </c>
      <c r="R38" s="185"/>
      <c r="S38" s="185">
        <v>49498.800780970298</v>
      </c>
      <c r="T38" s="185">
        <v>48661.127367148998</v>
      </c>
      <c r="U38" s="185">
        <v>50471.851310493039</v>
      </c>
      <c r="V38" s="185">
        <v>49372.079578501718</v>
      </c>
      <c r="W38" s="185"/>
      <c r="X38" s="185">
        <v>52278.218593735764</v>
      </c>
      <c r="Y38" s="185">
        <v>50492.149171271652</v>
      </c>
      <c r="Z38" s="185">
        <v>51017.54585876374</v>
      </c>
      <c r="AA38" s="185">
        <v>50568.043805765286</v>
      </c>
      <c r="AB38" s="185"/>
      <c r="AC38" s="185">
        <v>49647.47628060131</v>
      </c>
      <c r="AD38" s="185">
        <v>50413.665467175771</v>
      </c>
      <c r="AE38" s="185">
        <v>48982.862839748828</v>
      </c>
      <c r="AF38" s="185">
        <v>49631.105148002607</v>
      </c>
      <c r="AG38" s="185"/>
      <c r="AH38" s="185">
        <v>49521.736085560915</v>
      </c>
      <c r="AI38" s="185">
        <v>47766.966050738876</v>
      </c>
      <c r="AJ38" s="185">
        <v>52981.073153028701</v>
      </c>
      <c r="AK38" s="185">
        <v>46947.261131679421</v>
      </c>
    </row>
    <row r="39" spans="1:37" ht="30" customHeight="1">
      <c r="A39" s="13" t="s">
        <v>163</v>
      </c>
      <c r="B39" s="186">
        <v>116889.93066002482</v>
      </c>
      <c r="C39" s="186">
        <v>115837.75980745553</v>
      </c>
      <c r="D39" s="186">
        <v>126778.89901698765</v>
      </c>
      <c r="E39" s="186">
        <v>131171.37461860263</v>
      </c>
      <c r="F39" s="13">
        <v>134980.08769284317</v>
      </c>
      <c r="G39" s="13">
        <v>141994.24643723335</v>
      </c>
      <c r="H39" s="13"/>
      <c r="I39" s="13">
        <v>35778.200724519673</v>
      </c>
      <c r="J39" s="13">
        <v>29647.848122555311</v>
      </c>
      <c r="K39" s="13">
        <v>35444.471038834497</v>
      </c>
      <c r="L39" s="13">
        <v>36156.268013883135</v>
      </c>
      <c r="M39" s="13" t="s">
        <v>99</v>
      </c>
      <c r="N39" s="13">
        <v>37589.303265105147</v>
      </c>
      <c r="O39" s="13">
        <v>36227.564750022568</v>
      </c>
      <c r="P39" s="13">
        <v>36742.939978186172</v>
      </c>
      <c r="Q39" s="13">
        <v>37293.427206505119</v>
      </c>
      <c r="R39" s="13" t="s">
        <v>99</v>
      </c>
      <c r="S39" s="13">
        <v>38525.749023814642</v>
      </c>
      <c r="T39" s="13">
        <v>38786.586658646804</v>
      </c>
      <c r="U39" s="13">
        <v>38797.240625332</v>
      </c>
      <c r="V39" s="13">
        <v>39002.465501473358</v>
      </c>
      <c r="W39" s="13" t="s">
        <v>99</v>
      </c>
      <c r="X39" s="13">
        <v>40139.295822832661</v>
      </c>
      <c r="Y39" s="13">
        <v>40082.181938361871</v>
      </c>
      <c r="Z39" s="13">
        <v>40435.217770381481</v>
      </c>
      <c r="AA39" s="13">
        <v>39548.281522662466</v>
      </c>
      <c r="AB39" s="13" t="s">
        <v>99</v>
      </c>
      <c r="AC39" s="13">
        <v>40520.965363093812</v>
      </c>
      <c r="AD39" s="13">
        <v>41713.096650990461</v>
      </c>
      <c r="AE39" s="13">
        <v>41259.846719043882</v>
      </c>
      <c r="AF39" s="13">
        <v>41603.591997563446</v>
      </c>
      <c r="AG39" s="13" t="s">
        <v>99</v>
      </c>
      <c r="AH39" s="13">
        <v>41096.838961446396</v>
      </c>
      <c r="AI39" s="13">
        <v>42345.965772262702</v>
      </c>
      <c r="AJ39" s="13">
        <v>42205.077412485334</v>
      </c>
      <c r="AK39" s="186">
        <v>42695.034991675086</v>
      </c>
    </row>
    <row r="40" spans="1:37" ht="20" customHeight="1">
      <c r="A40" s="186"/>
      <c r="B40" s="186"/>
      <c r="C40" s="186"/>
      <c r="D40" s="186"/>
      <c r="E40" s="186"/>
      <c r="F40" s="186"/>
      <c r="G40" s="186"/>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ht="17.25" customHeight="1">
      <c r="A41" s="185" t="s">
        <v>164</v>
      </c>
      <c r="B41" s="185">
        <v>74997.399999999994</v>
      </c>
      <c r="C41" s="185">
        <v>70164.5</v>
      </c>
      <c r="D41" s="193">
        <v>74072.2</v>
      </c>
      <c r="E41" s="193">
        <v>75945.3</v>
      </c>
      <c r="F41" s="193">
        <v>77927.600000000006</v>
      </c>
      <c r="G41" s="193">
        <v>79088.3</v>
      </c>
      <c r="H41" s="11"/>
      <c r="I41" s="11" t="s">
        <v>165</v>
      </c>
      <c r="J41" s="11" t="s">
        <v>165</v>
      </c>
      <c r="K41" s="11" t="s">
        <v>165</v>
      </c>
      <c r="L41" s="11" t="s">
        <v>165</v>
      </c>
      <c r="M41" s="42"/>
      <c r="N41" s="11" t="s">
        <v>165</v>
      </c>
      <c r="O41" s="11" t="s">
        <v>165</v>
      </c>
      <c r="P41" s="11" t="s">
        <v>165</v>
      </c>
      <c r="Q41" s="11" t="s">
        <v>165</v>
      </c>
      <c r="R41" s="11"/>
      <c r="S41" s="11" t="s">
        <v>165</v>
      </c>
      <c r="T41" s="11" t="s">
        <v>165</v>
      </c>
      <c r="U41" s="11" t="s">
        <v>165</v>
      </c>
      <c r="V41" s="11" t="s">
        <v>165</v>
      </c>
      <c r="W41" s="11"/>
      <c r="X41" s="11" t="s">
        <v>165</v>
      </c>
      <c r="Y41" s="11" t="s">
        <v>165</v>
      </c>
      <c r="Z41" s="11" t="s">
        <v>165</v>
      </c>
      <c r="AA41" s="11" t="s">
        <v>165</v>
      </c>
      <c r="AB41" s="11"/>
      <c r="AC41" s="11" t="s">
        <v>165</v>
      </c>
      <c r="AD41" s="11" t="s">
        <v>165</v>
      </c>
      <c r="AE41" s="11" t="s">
        <v>165</v>
      </c>
      <c r="AF41" s="11" t="s">
        <v>165</v>
      </c>
      <c r="AG41" s="11"/>
      <c r="AH41" s="11" t="s">
        <v>165</v>
      </c>
      <c r="AI41" s="11" t="s">
        <v>165</v>
      </c>
      <c r="AJ41" s="11" t="s">
        <v>165</v>
      </c>
      <c r="AK41" s="11" t="s">
        <v>165</v>
      </c>
    </row>
    <row r="42" spans="1:37" ht="30" customHeight="1">
      <c r="A42" s="13" t="s">
        <v>166</v>
      </c>
      <c r="B42" s="13">
        <v>54385.108377152239</v>
      </c>
      <c r="C42" s="13">
        <v>52993.183432615231</v>
      </c>
      <c r="D42" s="13">
        <v>57115.303559597734</v>
      </c>
      <c r="E42" s="186">
        <v>58194.916714796971</v>
      </c>
      <c r="F42" s="186">
        <v>56241.7</v>
      </c>
      <c r="G42" s="186">
        <v>61736.5</v>
      </c>
      <c r="H42" s="10"/>
      <c r="I42" s="10" t="s">
        <v>165</v>
      </c>
      <c r="J42" s="10" t="s">
        <v>165</v>
      </c>
      <c r="K42" s="10" t="s">
        <v>165</v>
      </c>
      <c r="L42" s="10" t="s">
        <v>165</v>
      </c>
      <c r="M42" s="7"/>
      <c r="N42" s="10" t="s">
        <v>165</v>
      </c>
      <c r="O42" s="10" t="s">
        <v>165</v>
      </c>
      <c r="P42" s="10" t="s">
        <v>165</v>
      </c>
      <c r="Q42" s="10" t="s">
        <v>165</v>
      </c>
      <c r="R42" s="10"/>
      <c r="S42" s="10" t="s">
        <v>165</v>
      </c>
      <c r="T42" s="10" t="s">
        <v>165</v>
      </c>
      <c r="U42" s="10" t="s">
        <v>165</v>
      </c>
      <c r="V42" s="10" t="s">
        <v>165</v>
      </c>
      <c r="W42" s="10"/>
      <c r="X42" s="10" t="s">
        <v>165</v>
      </c>
      <c r="Y42" s="10" t="s">
        <v>165</v>
      </c>
      <c r="Z42" s="10" t="s">
        <v>165</v>
      </c>
      <c r="AA42" s="10" t="s">
        <v>165</v>
      </c>
      <c r="AB42" s="10"/>
      <c r="AC42" s="10" t="s">
        <v>165</v>
      </c>
      <c r="AD42" s="10" t="s">
        <v>165</v>
      </c>
      <c r="AE42" s="10" t="s">
        <v>165</v>
      </c>
      <c r="AF42" s="10" t="s">
        <v>165</v>
      </c>
      <c r="AG42" s="10"/>
      <c r="AH42" s="10" t="s">
        <v>165</v>
      </c>
      <c r="AI42" s="10" t="s">
        <v>165</v>
      </c>
      <c r="AJ42" s="10" t="s">
        <v>165</v>
      </c>
      <c r="AK42" s="10" t="s">
        <v>165</v>
      </c>
    </row>
    <row r="43" spans="1:37" ht="20" customHeight="1">
      <c r="A43" s="13"/>
      <c r="B43" s="186"/>
      <c r="C43" s="186"/>
      <c r="D43" s="186"/>
      <c r="E43" s="186"/>
      <c r="F43" s="186"/>
      <c r="G43" s="186"/>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24" customHeight="1">
      <c r="A44" s="185" t="s">
        <v>119</v>
      </c>
      <c r="B44" s="193"/>
      <c r="C44" s="193"/>
      <c r="D44" s="193"/>
      <c r="E44" s="186"/>
      <c r="F44" s="186"/>
      <c r="G44" s="186"/>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1:37" ht="30" customHeight="1">
      <c r="A45" s="13"/>
      <c r="B45" s="186"/>
      <c r="C45" s="186"/>
      <c r="D45" s="186"/>
      <c r="E45" s="186"/>
      <c r="F45" s="186"/>
      <c r="G45" s="186"/>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20" customHeight="1">
      <c r="A46" s="13" t="s">
        <v>134</v>
      </c>
      <c r="B46" s="73">
        <v>1.7975280852219804</v>
      </c>
      <c r="C46" s="73">
        <v>1.8353840521714311</v>
      </c>
      <c r="D46" s="73">
        <v>1.9758884073675778</v>
      </c>
      <c r="E46" s="73">
        <v>1.7316825648722742</v>
      </c>
      <c r="F46" s="73">
        <v>1.7961312786033943</v>
      </c>
      <c r="G46" s="73">
        <v>1.7858802081526668</v>
      </c>
      <c r="H46" s="73"/>
      <c r="I46" s="73">
        <v>1.6803570497504094</v>
      </c>
      <c r="J46" s="73">
        <v>2.4718449630251165</v>
      </c>
      <c r="K46" s="73">
        <v>1.8731667447443434</v>
      </c>
      <c r="L46" s="73">
        <v>1.7362315996715556</v>
      </c>
      <c r="M46" s="73"/>
      <c r="N46" s="73">
        <v>1.6462988860000336</v>
      </c>
      <c r="O46" s="73">
        <v>1.6758391183827774</v>
      </c>
      <c r="P46" s="73">
        <v>1.6856857069229374</v>
      </c>
      <c r="Q46" s="73">
        <v>1.7281533838219767</v>
      </c>
      <c r="R46" s="73"/>
      <c r="S46" s="73">
        <v>1.6015759819041626</v>
      </c>
      <c r="T46" s="73">
        <v>1.6460055610037165</v>
      </c>
      <c r="U46" s="73">
        <v>1.5899050807035786</v>
      </c>
      <c r="V46" s="73">
        <v>1.6269645657104357</v>
      </c>
      <c r="W46" s="73"/>
      <c r="X46" s="73">
        <v>1.5443979722654602</v>
      </c>
      <c r="Y46" s="73">
        <v>1.6162421890084904</v>
      </c>
      <c r="Z46" s="73">
        <v>1.6144135846294705</v>
      </c>
      <c r="AA46" s="73">
        <v>1.6001650251123725</v>
      </c>
      <c r="AB46" s="73" t="s">
        <v>99</v>
      </c>
      <c r="AC46" s="73">
        <v>1.6852427759445541</v>
      </c>
      <c r="AD46" s="73">
        <v>1.6349000869673742</v>
      </c>
      <c r="AE46" s="73">
        <v>1.6562910648558329</v>
      </c>
      <c r="AF46" s="73">
        <v>1.5991591736632018</v>
      </c>
      <c r="AG46" s="73"/>
      <c r="AH46" s="73">
        <v>1.638650133537594</v>
      </c>
      <c r="AI46" s="73">
        <v>1.7532014487289285</v>
      </c>
      <c r="AJ46" s="73">
        <v>1.5784294288852025</v>
      </c>
      <c r="AK46" s="73">
        <v>1.7623725037859503</v>
      </c>
    </row>
    <row r="47" spans="1:37" ht="20" customHeight="1">
      <c r="A47" s="13" t="s">
        <v>135</v>
      </c>
      <c r="B47" s="73">
        <v>27.482499584363566</v>
      </c>
      <c r="C47" s="73">
        <v>24.471096313865495</v>
      </c>
      <c r="D47" s="73">
        <v>22.892389371994177</v>
      </c>
      <c r="E47" s="73">
        <v>23.373563685159223</v>
      </c>
      <c r="F47" s="73">
        <v>24.31868372438953</v>
      </c>
      <c r="G47" s="73">
        <v>22.72864227382221</v>
      </c>
      <c r="H47" s="73"/>
      <c r="I47" s="73">
        <v>21.935760011768586</v>
      </c>
      <c r="J47" s="73">
        <v>11.988252157370367</v>
      </c>
      <c r="K47" s="73">
        <v>19.672427287975655</v>
      </c>
      <c r="L47" s="73">
        <v>17.970930860786467</v>
      </c>
      <c r="M47" s="73"/>
      <c r="N47" s="73">
        <v>19.132756805710809</v>
      </c>
      <c r="O47" s="73">
        <v>21.976138073225883</v>
      </c>
      <c r="P47" s="73">
        <v>23.580772679719878</v>
      </c>
      <c r="Q47" s="73">
        <v>20.162019269725384</v>
      </c>
      <c r="R47" s="73"/>
      <c r="S47" s="73">
        <v>22.168318391612871</v>
      </c>
      <c r="T47" s="73">
        <v>20.292461853583102</v>
      </c>
      <c r="U47" s="73">
        <v>23.130934138597574</v>
      </c>
      <c r="V47" s="73">
        <v>21.002992309733777</v>
      </c>
      <c r="W47" s="73"/>
      <c r="X47" s="73">
        <v>23.219847763438612</v>
      </c>
      <c r="Y47" s="73">
        <v>20.617001660196131</v>
      </c>
      <c r="Z47" s="73">
        <v>20.742526733211015</v>
      </c>
      <c r="AA47" s="73">
        <v>21.791948934054783</v>
      </c>
      <c r="AB47" s="73"/>
      <c r="AC47" s="73">
        <v>18.382628083501363</v>
      </c>
      <c r="AD47" s="73">
        <v>17.258353931535158</v>
      </c>
      <c r="AE47" s="73">
        <v>15.766771627806614</v>
      </c>
      <c r="AF47" s="73">
        <v>16.174359056685699</v>
      </c>
      <c r="AG47" s="73"/>
      <c r="AH47" s="73">
        <v>17.012523772507578</v>
      </c>
      <c r="AI47" s="73">
        <v>11.348847805652749</v>
      </c>
      <c r="AJ47" s="73">
        <v>20.339330819929518</v>
      </c>
      <c r="AK47" s="73">
        <v>9.05745306009978</v>
      </c>
    </row>
    <row r="48" spans="1:37" ht="20" customHeight="1">
      <c r="A48" s="13" t="s">
        <v>136</v>
      </c>
      <c r="B48" s="73">
        <v>7.4815328083019397</v>
      </c>
      <c r="C48" s="73">
        <v>6.6425287880346575</v>
      </c>
      <c r="D48" s="73">
        <v>6.5032393845034369</v>
      </c>
      <c r="E48" s="73">
        <v>6.1112560397515612</v>
      </c>
      <c r="F48" s="73">
        <v>5.7972482573684054</v>
      </c>
      <c r="G48" s="73">
        <v>5.8810346917767795</v>
      </c>
      <c r="H48" s="73"/>
      <c r="I48" s="73">
        <v>5.6538485801104725</v>
      </c>
      <c r="J48" s="73">
        <v>5.4272880133260424</v>
      </c>
      <c r="K48" s="73">
        <v>5.3710092433397634</v>
      </c>
      <c r="L48" s="73">
        <v>5.4605351829713236</v>
      </c>
      <c r="M48" s="73"/>
      <c r="N48" s="73">
        <v>5.1576242037996609</v>
      </c>
      <c r="O48" s="73">
        <v>5.1996056584773651</v>
      </c>
      <c r="P48" s="73">
        <v>5.2551440664892723</v>
      </c>
      <c r="Q48" s="73">
        <v>5.5671637158433072</v>
      </c>
      <c r="R48" s="73"/>
      <c r="S48" s="73">
        <v>5.3731467125925132</v>
      </c>
      <c r="T48" s="73">
        <v>5.4361900963178762</v>
      </c>
      <c r="U48" s="73">
        <v>5.3894562326866726</v>
      </c>
      <c r="V48" s="73">
        <v>5.5271902964074595</v>
      </c>
      <c r="W48" s="73"/>
      <c r="X48" s="73">
        <v>5.1900122544894165</v>
      </c>
      <c r="Y48" s="73">
        <v>5.4093984539267046</v>
      </c>
      <c r="Z48" s="73">
        <v>5.3994613567349683</v>
      </c>
      <c r="AA48" s="73">
        <v>5.4533871982162214</v>
      </c>
      <c r="AB48" s="73"/>
      <c r="AC48" s="73">
        <v>5.3148213882625157</v>
      </c>
      <c r="AD48" s="73">
        <v>5.5090624982560206</v>
      </c>
      <c r="AE48" s="73">
        <v>5.524077122237018</v>
      </c>
      <c r="AF48" s="73">
        <v>5.1583472413245302</v>
      </c>
      <c r="AG48" s="73"/>
      <c r="AH48" s="73">
        <v>5.297625256861882</v>
      </c>
      <c r="AI48" s="73">
        <v>5.7879953073969803</v>
      </c>
      <c r="AJ48" s="73">
        <v>5.2368447435885974</v>
      </c>
      <c r="AK48" s="73">
        <v>5.8072914652529484</v>
      </c>
    </row>
    <row r="49" spans="1:37" ht="20" customHeight="1">
      <c r="A49" s="13" t="s">
        <v>176</v>
      </c>
      <c r="B49" s="73">
        <v>1.0537233616769135</v>
      </c>
      <c r="C49" s="73">
        <v>1.1821318278205226</v>
      </c>
      <c r="D49" s="73">
        <v>1.1958170609232761</v>
      </c>
      <c r="E49" s="73">
        <v>1.4198653493559645</v>
      </c>
      <c r="F49" s="73">
        <v>1.2179995447778469</v>
      </c>
      <c r="G49" s="73">
        <v>0.91871562711747445</v>
      </c>
      <c r="H49" s="73"/>
      <c r="I49" s="73">
        <v>0.78963973570578805</v>
      </c>
      <c r="J49" s="73">
        <v>0.89385912623698283</v>
      </c>
      <c r="K49" s="73">
        <v>1.1586068321431064</v>
      </c>
      <c r="L49" s="73">
        <v>0.92344126670181659</v>
      </c>
      <c r="M49" s="73"/>
      <c r="N49" s="73">
        <v>1.0816562084786432</v>
      </c>
      <c r="O49" s="73">
        <v>0.8378330296294626</v>
      </c>
      <c r="P49" s="73">
        <v>0.98680531624779011</v>
      </c>
      <c r="Q49" s="73">
        <v>0.78682714979207669</v>
      </c>
      <c r="R49" s="73"/>
      <c r="S49" s="73">
        <v>1.0835723188381443</v>
      </c>
      <c r="T49" s="73">
        <v>1.5551208861095744</v>
      </c>
      <c r="U49" s="73">
        <v>1.2739315207284474</v>
      </c>
      <c r="V49" s="73">
        <v>1.3088320824691058</v>
      </c>
      <c r="W49" s="73"/>
      <c r="X49" s="73">
        <v>1.2478230448508441</v>
      </c>
      <c r="Y49" s="73">
        <v>0.93644456164732659</v>
      </c>
      <c r="Z49" s="73">
        <v>1.1768752778687643</v>
      </c>
      <c r="AA49" s="73">
        <v>0.96351064229825212</v>
      </c>
      <c r="AB49" s="73"/>
      <c r="AC49" s="73">
        <v>1.2207544926916836</v>
      </c>
      <c r="AD49" s="73">
        <v>1.2152508878087731</v>
      </c>
      <c r="AE49" s="73">
        <v>1.6166277220242713</v>
      </c>
      <c r="AF49" s="73">
        <v>1.4411596239107685</v>
      </c>
      <c r="AG49" s="73"/>
      <c r="AH49" s="73">
        <v>0.88495820669649006</v>
      </c>
      <c r="AI49" s="73">
        <v>1.2060248656750139</v>
      </c>
      <c r="AJ49" s="73">
        <v>1.0444996960157336</v>
      </c>
      <c r="AK49" s="73">
        <v>1.5040994925982203</v>
      </c>
    </row>
    <row r="50" spans="1:37" ht="20" customHeight="1">
      <c r="A50" s="13" t="s">
        <v>138</v>
      </c>
      <c r="B50" s="73">
        <v>0.68938035769555783</v>
      </c>
      <c r="C50" s="73">
        <v>0.82044026037234896</v>
      </c>
      <c r="D50" s="73">
        <v>0.69618240049328239</v>
      </c>
      <c r="E50" s="73">
        <v>0.95436209902555524</v>
      </c>
      <c r="F50" s="73">
        <v>0.78492188932722962</v>
      </c>
      <c r="G50" s="73">
        <v>0.49267618401446917</v>
      </c>
      <c r="H50" s="73"/>
      <c r="I50" s="73">
        <v>0.36924091554784166</v>
      </c>
      <c r="J50" s="73">
        <v>0.38082595516457046</v>
      </c>
      <c r="K50" s="73">
        <v>0.67794205890537207</v>
      </c>
      <c r="L50" s="73">
        <v>0.42466342091294562</v>
      </c>
      <c r="M50" s="73"/>
      <c r="N50" s="73">
        <v>0.59137012617789753</v>
      </c>
      <c r="O50" s="73">
        <v>0.3892960258418417</v>
      </c>
      <c r="P50" s="73">
        <v>0.53527018139595617</v>
      </c>
      <c r="Q50" s="73">
        <v>0.30068662094798349</v>
      </c>
      <c r="R50" s="73"/>
      <c r="S50" s="73">
        <v>0.61328034020552946</v>
      </c>
      <c r="T50" s="73">
        <v>1.1065244081975427</v>
      </c>
      <c r="U50" s="73">
        <v>0.83648633568950004</v>
      </c>
      <c r="V50" s="73">
        <v>0.87416530453423535</v>
      </c>
      <c r="W50" s="73"/>
      <c r="X50" s="73">
        <v>0.81651139924366012</v>
      </c>
      <c r="Y50" s="73">
        <v>0.48162558589311738</v>
      </c>
      <c r="Z50" s="73">
        <v>0.74937257843192895</v>
      </c>
      <c r="AA50" s="73">
        <v>0.52120944319209517</v>
      </c>
      <c r="AB50" s="73"/>
      <c r="AC50" s="73">
        <v>0.7604780319871085</v>
      </c>
      <c r="AD50" s="73">
        <v>0.75152120913395604</v>
      </c>
      <c r="AE50" s="73">
        <v>1.1300399731580857</v>
      </c>
      <c r="AF50" s="73">
        <v>0.94589368765699866</v>
      </c>
      <c r="AG50" s="73"/>
      <c r="AH50" s="73">
        <v>0.38115126969512564</v>
      </c>
      <c r="AI50" s="73">
        <v>0.68272157333530015</v>
      </c>
      <c r="AJ50" s="73">
        <v>0.56133283128684175</v>
      </c>
      <c r="AK50" s="73">
        <v>0.95040881618100281</v>
      </c>
    </row>
    <row r="51" spans="1:37" ht="20" customHeight="1">
      <c r="A51" s="13" t="s">
        <v>139</v>
      </c>
      <c r="B51" s="73">
        <v>0.36434300398135555</v>
      </c>
      <c r="C51" s="73">
        <v>0.36169156744817388</v>
      </c>
      <c r="D51" s="73">
        <v>0.49963466042999394</v>
      </c>
      <c r="E51" s="73">
        <v>0.46550325033040946</v>
      </c>
      <c r="F51" s="73">
        <v>0.43307765545061688</v>
      </c>
      <c r="G51" s="73">
        <v>0.42603944310300546</v>
      </c>
      <c r="H51" s="73"/>
      <c r="I51" s="73">
        <v>0.42039882015794644</v>
      </c>
      <c r="J51" s="73">
        <v>0.51303317107241242</v>
      </c>
      <c r="K51" s="73">
        <v>0.48066477323773427</v>
      </c>
      <c r="L51" s="73">
        <v>0.49877784578887102</v>
      </c>
      <c r="M51" s="73"/>
      <c r="N51" s="73">
        <v>0.49028608230074566</v>
      </c>
      <c r="O51" s="73">
        <v>0.4485370037876209</v>
      </c>
      <c r="P51" s="73">
        <v>0.45153513485183389</v>
      </c>
      <c r="Q51" s="73">
        <v>0.4861405288440932</v>
      </c>
      <c r="R51" s="73"/>
      <c r="S51" s="73">
        <v>0.47029197863261479</v>
      </c>
      <c r="T51" s="73">
        <v>0.44859647791203178</v>
      </c>
      <c r="U51" s="73">
        <v>0.43744518503894747</v>
      </c>
      <c r="V51" s="73">
        <v>0.4346667779348703</v>
      </c>
      <c r="W51" s="73"/>
      <c r="X51" s="73">
        <v>0.43131164560718377</v>
      </c>
      <c r="Y51" s="73">
        <v>0.45481897575420915</v>
      </c>
      <c r="Z51" s="73">
        <v>0.42750269943683517</v>
      </c>
      <c r="AA51" s="73">
        <v>0.44230119910615717</v>
      </c>
      <c r="AB51" s="73"/>
      <c r="AC51" s="73">
        <v>0.46027646070457495</v>
      </c>
      <c r="AD51" s="73">
        <v>0.46372967867481685</v>
      </c>
      <c r="AE51" s="73">
        <v>0.48658774886618544</v>
      </c>
      <c r="AF51" s="73">
        <v>0.49526593625376958</v>
      </c>
      <c r="AG51" s="73"/>
      <c r="AH51" s="73">
        <v>0.50380693700136447</v>
      </c>
      <c r="AI51" s="73">
        <v>0.52330329233971362</v>
      </c>
      <c r="AJ51" s="73">
        <v>0.48316686472889186</v>
      </c>
      <c r="AK51" s="73">
        <v>0.55369067641721748</v>
      </c>
    </row>
    <row r="52" spans="1:37" ht="20" customHeight="1">
      <c r="A52" s="13" t="s">
        <v>140</v>
      </c>
      <c r="B52" s="73">
        <v>8.5013204179594695</v>
      </c>
      <c r="C52" s="73">
        <v>9.572873274038491</v>
      </c>
      <c r="D52" s="73">
        <v>9.7537340349420809</v>
      </c>
      <c r="E52" s="73">
        <v>9.7312792139788051</v>
      </c>
      <c r="F52" s="73">
        <v>9.7887036730987678</v>
      </c>
      <c r="G52" s="73">
        <v>9.7913783548708189</v>
      </c>
      <c r="H52" s="73"/>
      <c r="I52" s="73">
        <v>10.05490375110597</v>
      </c>
      <c r="J52" s="73">
        <v>8.9348130623815205</v>
      </c>
      <c r="K52" s="73">
        <v>9.2417247226314583</v>
      </c>
      <c r="L52" s="73">
        <v>9.6372664008128108</v>
      </c>
      <c r="M52" s="73"/>
      <c r="N52" s="73">
        <v>9.4410672626989918</v>
      </c>
      <c r="O52" s="73">
        <v>8.859844407273993</v>
      </c>
      <c r="P52" s="73">
        <v>8.6303103158398926</v>
      </c>
      <c r="Q52" s="73">
        <v>9.2788645942050234</v>
      </c>
      <c r="R52" s="73"/>
      <c r="S52" s="73">
        <v>8.995804186322335</v>
      </c>
      <c r="T52" s="73">
        <v>8.7687765744937369</v>
      </c>
      <c r="U52" s="73">
        <v>8.5927467500798027</v>
      </c>
      <c r="V52" s="73">
        <v>9.0510080615175639</v>
      </c>
      <c r="W52" s="73"/>
      <c r="X52" s="73">
        <v>8.7455470067149843</v>
      </c>
      <c r="Y52" s="73">
        <v>8.8352054479133955</v>
      </c>
      <c r="Z52" s="73">
        <v>8.7934179325129911</v>
      </c>
      <c r="AA52" s="73">
        <v>9.0579940890239747</v>
      </c>
      <c r="AB52" s="73"/>
      <c r="AC52" s="73">
        <v>9.2254742313685796</v>
      </c>
      <c r="AD52" s="73">
        <v>9.1170427720519776</v>
      </c>
      <c r="AE52" s="73">
        <v>9.3527156568940111</v>
      </c>
      <c r="AF52" s="73">
        <v>9.2664893933791035</v>
      </c>
      <c r="AG52" s="73"/>
      <c r="AH52" s="73">
        <v>9.2564192839683557</v>
      </c>
      <c r="AI52" s="73">
        <v>9.6485760967891867</v>
      </c>
      <c r="AJ52" s="73">
        <v>8.5516433650075836</v>
      </c>
      <c r="AK52" s="73">
        <v>9.5753172717552406</v>
      </c>
    </row>
    <row r="53" spans="1:37" ht="20" customHeight="1">
      <c r="A53" s="13" t="s">
        <v>141</v>
      </c>
      <c r="B53" s="73">
        <v>6.866315934615856</v>
      </c>
      <c r="C53" s="73">
        <v>6.9796503921377999</v>
      </c>
      <c r="D53" s="73">
        <v>8.0309589022877752</v>
      </c>
      <c r="E53" s="73">
        <v>8.5906462184666808</v>
      </c>
      <c r="F53" s="73">
        <v>8.6938923638698444</v>
      </c>
      <c r="G53" s="73">
        <v>9.0078677083373506</v>
      </c>
      <c r="H53" s="73"/>
      <c r="I53" s="73">
        <v>9.5277387041471879</v>
      </c>
      <c r="J53" s="73">
        <v>10.551943624793401</v>
      </c>
      <c r="K53" s="73">
        <v>9.724525883737444</v>
      </c>
      <c r="L53" s="73">
        <v>10.28243201642046</v>
      </c>
      <c r="M53" s="73"/>
      <c r="N53" s="73">
        <v>10.406727603935673</v>
      </c>
      <c r="O53" s="73">
        <v>10.588723892969252</v>
      </c>
      <c r="P53" s="73">
        <v>9.6252928724440601</v>
      </c>
      <c r="Q53" s="73">
        <v>10.151706490448568</v>
      </c>
      <c r="R53" s="73"/>
      <c r="S53" s="73">
        <v>10.186380536876701</v>
      </c>
      <c r="T53" s="73">
        <v>10.647735847389828</v>
      </c>
      <c r="U53" s="73">
        <v>9.8879134909043049</v>
      </c>
      <c r="V53" s="73">
        <v>10.154886938695281</v>
      </c>
      <c r="W53" s="73"/>
      <c r="X53" s="73">
        <v>10.076213453799728</v>
      </c>
      <c r="Y53" s="73">
        <v>10.615403696974575</v>
      </c>
      <c r="Z53" s="73">
        <v>10.247106709315098</v>
      </c>
      <c r="AA53" s="73">
        <v>10.426552547787297</v>
      </c>
      <c r="AB53" s="73"/>
      <c r="AC53" s="73">
        <v>10.958142157686297</v>
      </c>
      <c r="AD53" s="73">
        <v>11.103334300530616</v>
      </c>
      <c r="AE53" s="73">
        <v>11.478182868395036</v>
      </c>
      <c r="AF53" s="73">
        <v>11.455255842279314</v>
      </c>
      <c r="AG53" s="73"/>
      <c r="AH53" s="73">
        <v>11.48911855681723</v>
      </c>
      <c r="AI53" s="73">
        <v>12.19923216557479</v>
      </c>
      <c r="AJ53" s="73">
        <v>11.035582105098616</v>
      </c>
      <c r="AK53" s="73">
        <v>12.605481340004749</v>
      </c>
    </row>
    <row r="54" spans="1:37" ht="20" customHeight="1">
      <c r="A54" s="13" t="s">
        <v>142</v>
      </c>
      <c r="B54" s="73">
        <v>3.2456021795441798</v>
      </c>
      <c r="C54" s="73">
        <v>1.6733736268289132</v>
      </c>
      <c r="D54" s="73">
        <v>2.4416234257610507</v>
      </c>
      <c r="E54" s="73">
        <v>2.9138057313823094</v>
      </c>
      <c r="F54" s="73">
        <v>2.3879103953659984</v>
      </c>
      <c r="G54" s="73">
        <v>2.4091946379044376</v>
      </c>
      <c r="H54" s="73"/>
      <c r="I54" s="73">
        <v>1.8308627861104578</v>
      </c>
      <c r="J54" s="73">
        <v>0.11860791403087292</v>
      </c>
      <c r="K54" s="73">
        <v>2.3629798408830558</v>
      </c>
      <c r="L54" s="73">
        <v>1.9927873638743865</v>
      </c>
      <c r="M54" s="73"/>
      <c r="N54" s="73">
        <v>4.0046576884468941</v>
      </c>
      <c r="O54" s="73">
        <v>1.7145529276862432</v>
      </c>
      <c r="P54" s="73">
        <v>3.1549300996349077</v>
      </c>
      <c r="Q54" s="73">
        <v>2.3483347136853405</v>
      </c>
      <c r="R54" s="73"/>
      <c r="S54" s="73">
        <v>3.1067371380605655</v>
      </c>
      <c r="T54" s="73">
        <v>3.1652694103294197</v>
      </c>
      <c r="U54" s="73">
        <v>3.238035689587341</v>
      </c>
      <c r="V54" s="73">
        <v>2.735009308215111</v>
      </c>
      <c r="W54" s="73"/>
      <c r="X54" s="73">
        <v>3.1448298777314059</v>
      </c>
      <c r="Y54" s="73">
        <v>2.4209317442347587</v>
      </c>
      <c r="Z54" s="73">
        <v>2.6720392938915976</v>
      </c>
      <c r="AA54" s="73">
        <v>0.40934197526231286</v>
      </c>
      <c r="AB54" s="73"/>
      <c r="AC54" s="73">
        <v>1.8366561608138721</v>
      </c>
      <c r="AD54" s="73">
        <v>2.2337088404792689</v>
      </c>
      <c r="AE54" s="73">
        <v>0.69730299903258741</v>
      </c>
      <c r="AF54" s="73">
        <v>1.2612471604774089</v>
      </c>
      <c r="AG54" s="73"/>
      <c r="AH54" s="73">
        <v>1.1889523674030389</v>
      </c>
      <c r="AI54" s="73">
        <v>1.2684395300953737</v>
      </c>
      <c r="AJ54" s="73">
        <v>1.2123945487289667</v>
      </c>
      <c r="AK54" s="73">
        <v>1.3619397550575056</v>
      </c>
    </row>
    <row r="55" spans="1:37" ht="20" customHeight="1">
      <c r="A55" s="13" t="s">
        <v>143</v>
      </c>
      <c r="B55" s="73">
        <v>1.6612244317346807</v>
      </c>
      <c r="C55" s="73">
        <v>1.7624608880196329</v>
      </c>
      <c r="D55" s="73">
        <v>1.7708992917725466</v>
      </c>
      <c r="E55" s="73">
        <v>1.7677733554673396</v>
      </c>
      <c r="F55" s="73">
        <v>1.7625195399534721</v>
      </c>
      <c r="G55" s="73">
        <v>1.7603174203007439</v>
      </c>
      <c r="H55" s="73"/>
      <c r="I55" s="73">
        <v>1.7820776925235897</v>
      </c>
      <c r="J55" s="73">
        <v>1.8637569174423336</v>
      </c>
      <c r="K55" s="73">
        <v>1.7596346564013605</v>
      </c>
      <c r="L55" s="73">
        <v>1.8286248415725597</v>
      </c>
      <c r="M55" s="73"/>
      <c r="N55" s="73">
        <v>1.7671492497540939</v>
      </c>
      <c r="O55" s="73">
        <v>1.6695226071183586</v>
      </c>
      <c r="P55" s="73">
        <v>1.6436172812516248</v>
      </c>
      <c r="Q55" s="73">
        <v>1.7532964701562386</v>
      </c>
      <c r="R55" s="73"/>
      <c r="S55" s="73">
        <v>1.6708527360220522</v>
      </c>
      <c r="T55" s="73">
        <v>1.661211001266331</v>
      </c>
      <c r="U55" s="73">
        <v>1.653841036330399</v>
      </c>
      <c r="V55" s="73">
        <v>1.7561920422395245</v>
      </c>
      <c r="W55" s="73"/>
      <c r="X55" s="73">
        <v>1.6616644764379955</v>
      </c>
      <c r="Y55" s="73">
        <v>1.6751680199390415</v>
      </c>
      <c r="Z55" s="73">
        <v>1.6741523765451884</v>
      </c>
      <c r="AA55" s="73">
        <v>1.7736655162230817</v>
      </c>
      <c r="AB55" s="73"/>
      <c r="AC55" s="73">
        <v>1.799887426790522</v>
      </c>
      <c r="AD55" s="73">
        <v>1.7243045779725137</v>
      </c>
      <c r="AE55" s="73">
        <v>1.7305874344346581</v>
      </c>
      <c r="AF55" s="73">
        <v>1.8395378104283826</v>
      </c>
      <c r="AG55" s="73"/>
      <c r="AH55" s="73">
        <v>1.781734705357449</v>
      </c>
      <c r="AI55" s="73">
        <v>1.8917559420792345</v>
      </c>
      <c r="AJ55" s="73">
        <v>1.6839730281457526</v>
      </c>
      <c r="AK55" s="73">
        <v>1.9755698816708918</v>
      </c>
    </row>
    <row r="56" spans="1:37" ht="20" customHeight="1">
      <c r="A56" s="13" t="s">
        <v>144</v>
      </c>
      <c r="B56" s="73">
        <v>1.1496352900189539</v>
      </c>
      <c r="C56" s="73">
        <v>1.2301865518048145</v>
      </c>
      <c r="D56" s="73">
        <v>1.2707373985352035</v>
      </c>
      <c r="E56" s="73">
        <v>1.3106922918906316</v>
      </c>
      <c r="F56" s="73">
        <v>1.3282619181449131</v>
      </c>
      <c r="G56" s="73">
        <v>1.354630607552876</v>
      </c>
      <c r="H56" s="73"/>
      <c r="I56" s="73">
        <v>1.4123945104179385</v>
      </c>
      <c r="J56" s="73">
        <v>1.4895890297176535</v>
      </c>
      <c r="K56" s="73">
        <v>1.4418348938904277</v>
      </c>
      <c r="L56" s="73">
        <v>1.5054223654177499</v>
      </c>
      <c r="M56" s="73"/>
      <c r="N56" s="73">
        <v>1.4518206438549612</v>
      </c>
      <c r="O56" s="73">
        <v>1.3631074678308421</v>
      </c>
      <c r="P56" s="73">
        <v>1.330575373839</v>
      </c>
      <c r="Q56" s="73">
        <v>1.4307172980999752</v>
      </c>
      <c r="R56" s="73"/>
      <c r="S56" s="73">
        <v>1.3699563590656489</v>
      </c>
      <c r="T56" s="73">
        <v>1.3316120547642478</v>
      </c>
      <c r="U56" s="73">
        <v>1.3105924642621416</v>
      </c>
      <c r="V56" s="73">
        <v>1.4265690817985237</v>
      </c>
      <c r="W56" s="73"/>
      <c r="X56" s="73">
        <v>1.3537635165505362</v>
      </c>
      <c r="Y56" s="73">
        <v>1.337147803669714</v>
      </c>
      <c r="Z56" s="73">
        <v>1.3247727107846541</v>
      </c>
      <c r="AA56" s="73">
        <v>1.4274106207018999</v>
      </c>
      <c r="AB56" s="73"/>
      <c r="AC56" s="73">
        <v>1.4552310438771972</v>
      </c>
      <c r="AD56" s="73">
        <v>1.3632118193787293</v>
      </c>
      <c r="AE56" s="73">
        <v>1.3552790982489349</v>
      </c>
      <c r="AF56" s="73">
        <v>1.4755336370812975</v>
      </c>
      <c r="AG56" s="73"/>
      <c r="AH56" s="73">
        <v>1.444298835768874</v>
      </c>
      <c r="AI56" s="73">
        <v>1.5128547514536668</v>
      </c>
      <c r="AJ56" s="73">
        <v>1.3269465695347964</v>
      </c>
      <c r="AK56" s="73">
        <v>1.5878839684003054</v>
      </c>
    </row>
    <row r="57" spans="1:37" ht="20" customHeight="1">
      <c r="A57" s="13" t="s">
        <v>145</v>
      </c>
      <c r="B57" s="73">
        <v>8.809881139460865E-2</v>
      </c>
      <c r="C57" s="73">
        <v>8.8709819450729144E-2</v>
      </c>
      <c r="D57" s="73">
        <v>8.7329139792234708E-2</v>
      </c>
      <c r="E57" s="73">
        <v>8.8234249963991707E-2</v>
      </c>
      <c r="F57" s="73">
        <v>9.0598962667141417E-2</v>
      </c>
      <c r="G57" s="73">
        <v>9.3206729491576337E-2</v>
      </c>
      <c r="H57" s="73"/>
      <c r="I57" s="73">
        <v>6.5579778802870498E-2</v>
      </c>
      <c r="J57" s="197">
        <v>1.4454219006557255E-3</v>
      </c>
      <c r="K57" s="197">
        <v>5.978681955247955E-3</v>
      </c>
      <c r="L57" s="197">
        <v>1.9512023986682728E-2</v>
      </c>
      <c r="M57" s="197"/>
      <c r="N57" s="197">
        <v>1.9622090101695012E-2</v>
      </c>
      <c r="O57" s="197">
        <v>2.7013484981259935E-2</v>
      </c>
      <c r="P57" s="197">
        <v>3.3485341929551805E-2</v>
      </c>
      <c r="Q57" s="197">
        <v>4.6889286180630187E-2</v>
      </c>
      <c r="R57" s="197"/>
      <c r="S57" s="197">
        <v>3.8734396456802517E-2</v>
      </c>
      <c r="T57" s="73">
        <v>6.397664932732755E-2</v>
      </c>
      <c r="U57" s="73">
        <v>7.3937511925664279E-2</v>
      </c>
      <c r="V57" s="73">
        <v>7.0195904982766746E-2</v>
      </c>
      <c r="W57" s="73"/>
      <c r="X57" s="73">
        <v>5.27915191002922E-2</v>
      </c>
      <c r="Y57" s="73">
        <v>6.9400354532037259E-2</v>
      </c>
      <c r="Z57" s="73">
        <v>8.1049473143789241E-2</v>
      </c>
      <c r="AA57" s="73">
        <v>7.8225589846121962E-2</v>
      </c>
      <c r="AB57" s="73"/>
      <c r="AC57" s="73">
        <v>6.391365407466619E-2</v>
      </c>
      <c r="AD57" s="73">
        <v>8.0181252244169374E-2</v>
      </c>
      <c r="AE57" s="73">
        <v>9.3470537169704548E-2</v>
      </c>
      <c r="AF57" s="73">
        <v>8.480345682561688E-2</v>
      </c>
      <c r="AG57" s="73"/>
      <c r="AH57" s="73">
        <v>6.692473326452561E-2</v>
      </c>
      <c r="AI57" s="73">
        <v>9.2140374329180347E-2</v>
      </c>
      <c r="AJ57" s="73">
        <v>9.2667334051975164E-2</v>
      </c>
      <c r="AK57" s="73">
        <v>0.10071332760431123</v>
      </c>
    </row>
    <row r="58" spans="1:37" ht="20" customHeight="1">
      <c r="A58" s="13" t="s">
        <v>177</v>
      </c>
      <c r="B58" s="73">
        <v>2.4379075724171253</v>
      </c>
      <c r="C58" s="73">
        <v>2.6457245994887111</v>
      </c>
      <c r="D58" s="73">
        <v>2.5777650259323606</v>
      </c>
      <c r="E58" s="73">
        <v>2.5712752593215438</v>
      </c>
      <c r="F58" s="73">
        <v>2.552224398987148</v>
      </c>
      <c r="G58" s="73">
        <v>2.5509022172056834</v>
      </c>
      <c r="H58" s="73"/>
      <c r="I58" s="73">
        <v>2.4498510083370078</v>
      </c>
      <c r="J58" s="73">
        <v>1.5981005885872737</v>
      </c>
      <c r="K58" s="73">
        <v>1.6922164636618164</v>
      </c>
      <c r="L58" s="73">
        <v>2.1424794805018674</v>
      </c>
      <c r="M58" s="73"/>
      <c r="N58" s="73">
        <v>1.6504519055482429</v>
      </c>
      <c r="O58" s="73">
        <v>1.6794011364296682</v>
      </c>
      <c r="P58" s="73">
        <v>1.6315891127469968</v>
      </c>
      <c r="Q58" s="73">
        <v>2.0793351231532071</v>
      </c>
      <c r="R58" s="73"/>
      <c r="S58" s="73">
        <v>1.6404798977391908</v>
      </c>
      <c r="T58" s="73">
        <v>1.6750961444507113</v>
      </c>
      <c r="U58" s="73">
        <v>1.6123787600590553</v>
      </c>
      <c r="V58" s="73">
        <v>2.0318447864763711</v>
      </c>
      <c r="W58" s="73"/>
      <c r="X58" s="73">
        <v>1.6376429832790387</v>
      </c>
      <c r="Y58" s="73">
        <v>1.7016408232179778</v>
      </c>
      <c r="Z58" s="73">
        <v>1.6660738405226065</v>
      </c>
      <c r="AA58" s="73">
        <v>2.0567337756438304</v>
      </c>
      <c r="AB58" s="73"/>
      <c r="AC58" s="73">
        <v>1.7974765210970152</v>
      </c>
      <c r="AD58" s="73">
        <v>1.7808606774088167</v>
      </c>
      <c r="AE58" s="73">
        <v>1.8290181918279242</v>
      </c>
      <c r="AF58" s="73">
        <v>2.1708756019700317</v>
      </c>
      <c r="AG58" s="73"/>
      <c r="AH58" s="73">
        <v>1.8462609262502143</v>
      </c>
      <c r="AI58" s="73">
        <v>1.956375958810513</v>
      </c>
      <c r="AJ58" s="73">
        <v>1.7688846115430319</v>
      </c>
      <c r="AK58" s="73">
        <v>2.3819997264589792</v>
      </c>
    </row>
    <row r="59" spans="1:37" ht="20" customHeight="1">
      <c r="A59" s="13" t="s">
        <v>147</v>
      </c>
      <c r="B59" s="73">
        <v>2.2750694906902837</v>
      </c>
      <c r="C59" s="73">
        <v>2.4579949103387251</v>
      </c>
      <c r="D59" s="73">
        <v>2.3941688486956578</v>
      </c>
      <c r="E59" s="73">
        <v>2.3952975513828894</v>
      </c>
      <c r="F59" s="73">
        <v>2.3308810197564291</v>
      </c>
      <c r="G59" s="73">
        <v>2.3743329566092779</v>
      </c>
      <c r="H59" s="73"/>
      <c r="I59" s="73">
        <v>2.4752474956395814</v>
      </c>
      <c r="J59" s="73">
        <v>3.1055405915260517</v>
      </c>
      <c r="K59" s="73">
        <v>2.5034212444061441</v>
      </c>
      <c r="L59" s="73">
        <v>2.6391135242075037</v>
      </c>
      <c r="M59" s="73"/>
      <c r="N59" s="73">
        <v>2.5371610239583613</v>
      </c>
      <c r="O59" s="73">
        <v>2.4687610328738776</v>
      </c>
      <c r="P59" s="73">
        <v>2.3521669650613077</v>
      </c>
      <c r="Q59" s="73">
        <v>2.5426929737000141</v>
      </c>
      <c r="R59" s="73"/>
      <c r="S59" s="73">
        <v>2.4788025923345129</v>
      </c>
      <c r="T59" s="73">
        <v>2.5235318485161167</v>
      </c>
      <c r="U59" s="73">
        <v>2.3920689203245775</v>
      </c>
      <c r="V59" s="73">
        <v>2.5160109257523313</v>
      </c>
      <c r="W59" s="73"/>
      <c r="X59" s="73">
        <v>2.4602102011742439</v>
      </c>
      <c r="Y59" s="73">
        <v>2.5209956646329617</v>
      </c>
      <c r="Z59" s="73">
        <v>2.4700839802676411</v>
      </c>
      <c r="AA59" s="73">
        <v>2.5271360626945469</v>
      </c>
      <c r="AB59" s="73"/>
      <c r="AC59" s="73">
        <v>2.6377216319639545</v>
      </c>
      <c r="AD59" s="73">
        <v>2.628218338377069</v>
      </c>
      <c r="AE59" s="73">
        <v>2.7190240027187231</v>
      </c>
      <c r="AF59" s="73">
        <v>2.6516959592457021</v>
      </c>
      <c r="AG59" s="73"/>
      <c r="AH59" s="73">
        <v>2.6698755339031299</v>
      </c>
      <c r="AI59" s="73">
        <v>2.8067938920563633</v>
      </c>
      <c r="AJ59" s="73">
        <v>2.5472493962538709</v>
      </c>
      <c r="AK59" s="73">
        <v>2.907777736325329</v>
      </c>
    </row>
    <row r="60" spans="1:37" ht="20" customHeight="1">
      <c r="A60" s="13" t="s">
        <v>148</v>
      </c>
      <c r="B60" s="73">
        <v>3.5224823188318246</v>
      </c>
      <c r="C60" s="73">
        <v>4.3676804953848416</v>
      </c>
      <c r="D60" s="73">
        <v>4.6924144281797453</v>
      </c>
      <c r="E60" s="73">
        <v>4.4759323333121825</v>
      </c>
      <c r="F60" s="73">
        <v>4.7056311435092448</v>
      </c>
      <c r="G60" s="73">
        <v>4.7175634994116837</v>
      </c>
      <c r="H60" s="73"/>
      <c r="I60" s="73">
        <v>4.7760706620255808</v>
      </c>
      <c r="J60" s="73">
        <v>6.4768488022223165</v>
      </c>
      <c r="K60" s="73">
        <v>5.1765576439280681</v>
      </c>
      <c r="L60" s="73">
        <v>5.09219669474989</v>
      </c>
      <c r="M60" s="73"/>
      <c r="N60" s="73">
        <v>4.9708141019229313</v>
      </c>
      <c r="O60" s="73">
        <v>4.7503965335584946</v>
      </c>
      <c r="P60" s="73">
        <v>4.5188152984540739</v>
      </c>
      <c r="Q60" s="73">
        <v>4.8435890089433764</v>
      </c>
      <c r="R60" s="73"/>
      <c r="S60" s="73">
        <v>4.6728620616401262</v>
      </c>
      <c r="T60" s="73">
        <v>4.6065254174137564</v>
      </c>
      <c r="U60" s="73">
        <v>4.5010349137003693</v>
      </c>
      <c r="V60" s="73">
        <v>4.657088877861872</v>
      </c>
      <c r="W60" s="73"/>
      <c r="X60" s="73">
        <v>4.5767241619977073</v>
      </c>
      <c r="Y60" s="73">
        <v>4.8392624816142797</v>
      </c>
      <c r="Z60" s="73">
        <v>4.7966454607103959</v>
      </c>
      <c r="AA60" s="73">
        <v>4.8575554577295685</v>
      </c>
      <c r="AB60" s="73"/>
      <c r="AC60" s="73">
        <v>5.0095082804569966</v>
      </c>
      <c r="AD60" s="73">
        <v>5.077426464415371</v>
      </c>
      <c r="AE60" s="73">
        <v>5.2055902757681505</v>
      </c>
      <c r="AF60" s="73">
        <v>5.19935921713612</v>
      </c>
      <c r="AG60" s="73"/>
      <c r="AH60" s="73">
        <v>5.2243457154784112</v>
      </c>
      <c r="AI60" s="73">
        <v>5.647408027508245</v>
      </c>
      <c r="AJ60" s="73">
        <v>5.0653768884018211</v>
      </c>
      <c r="AK60" s="73">
        <v>5.7469253760836407</v>
      </c>
    </row>
    <row r="61" spans="1:37" ht="20" customHeight="1">
      <c r="A61" s="13" t="s">
        <v>149</v>
      </c>
      <c r="B61" s="73">
        <v>3.9647788207999248</v>
      </c>
      <c r="C61" s="73">
        <v>4.410806743522226</v>
      </c>
      <c r="D61" s="73">
        <v>4.3621242470104367</v>
      </c>
      <c r="E61" s="73">
        <v>4.3986810323671861</v>
      </c>
      <c r="F61" s="73">
        <v>4.4499803933154825</v>
      </c>
      <c r="G61" s="73">
        <v>4.5549178534103767</v>
      </c>
      <c r="H61" s="73"/>
      <c r="I61" s="73">
        <v>4.7123090403595738</v>
      </c>
      <c r="J61" s="73">
        <v>5.3331856943292628</v>
      </c>
      <c r="K61" s="73">
        <v>4.6239932515095461</v>
      </c>
      <c r="L61" s="73">
        <v>4.7979028523341949</v>
      </c>
      <c r="M61" s="73"/>
      <c r="N61" s="73">
        <v>4.7677764080196052</v>
      </c>
      <c r="O61" s="73">
        <v>4.7849577064939712</v>
      </c>
      <c r="P61" s="73">
        <v>4.4654772635778199</v>
      </c>
      <c r="Q61" s="73">
        <v>4.6364949436858458</v>
      </c>
      <c r="R61" s="73"/>
      <c r="S61" s="73">
        <v>4.5929537956859772</v>
      </c>
      <c r="T61" s="73">
        <v>4.7011058906966143</v>
      </c>
      <c r="U61" s="73">
        <v>4.4577747008424033</v>
      </c>
      <c r="V61" s="73">
        <v>4.5711632808806497</v>
      </c>
      <c r="W61" s="73"/>
      <c r="X61" s="73">
        <v>4.5200382317869794</v>
      </c>
      <c r="Y61" s="73">
        <v>4.7620737535708839</v>
      </c>
      <c r="Z61" s="73">
        <v>4.6878488712240554</v>
      </c>
      <c r="AA61" s="73">
        <v>4.7439980615277877</v>
      </c>
      <c r="AB61" s="73"/>
      <c r="AC61" s="73">
        <v>4.9182020084850482</v>
      </c>
      <c r="AD61" s="73">
        <v>4.8709853767068312</v>
      </c>
      <c r="AE61" s="73">
        <v>5.084896247115207</v>
      </c>
      <c r="AF61" s="73">
        <v>5.0746542860546411</v>
      </c>
      <c r="AG61" s="73"/>
      <c r="AH61" s="73">
        <v>5.0909774456341585</v>
      </c>
      <c r="AI61" s="73">
        <v>5.3130999183079881</v>
      </c>
      <c r="AJ61" s="73">
        <v>4.8350669236643951</v>
      </c>
      <c r="AK61" s="73">
        <v>5.3695737449066563</v>
      </c>
    </row>
    <row r="62" spans="1:37" ht="20" customHeight="1">
      <c r="A62" s="13" t="s">
        <v>178</v>
      </c>
      <c r="B62" s="73">
        <v>1.565341607949166</v>
      </c>
      <c r="C62" s="73">
        <v>1.6930968452814956</v>
      </c>
      <c r="D62" s="73">
        <v>1.625307153870412</v>
      </c>
      <c r="E62" s="73">
        <v>1.6235673228593774</v>
      </c>
      <c r="F62" s="73">
        <v>1.5803039830972605</v>
      </c>
      <c r="G62" s="73">
        <v>1.6010594710230233</v>
      </c>
      <c r="H62" s="73"/>
      <c r="I62" s="73">
        <v>1.5879268545917165</v>
      </c>
      <c r="J62" s="73">
        <v>1.9341403984782211</v>
      </c>
      <c r="K62" s="73">
        <v>1.686628646736946</v>
      </c>
      <c r="L62" s="73">
        <v>1.7357139937600696</v>
      </c>
      <c r="M62" s="73"/>
      <c r="N62" s="73">
        <v>1.6575109744939378</v>
      </c>
      <c r="O62" s="73">
        <v>1.6405834988092054</v>
      </c>
      <c r="P62" s="73">
        <v>1.6019925249328024</v>
      </c>
      <c r="Q62" s="73">
        <v>1.6768816009234238</v>
      </c>
      <c r="R62" s="73"/>
      <c r="S62" s="73">
        <v>1.5998707165607178</v>
      </c>
      <c r="T62" s="73">
        <v>1.624146814119656</v>
      </c>
      <c r="U62" s="73">
        <v>1.5678976553646979</v>
      </c>
      <c r="V62" s="73">
        <v>1.6327675131356931</v>
      </c>
      <c r="W62" s="73"/>
      <c r="X62" s="73">
        <v>1.5649063016456071</v>
      </c>
      <c r="Y62" s="73">
        <v>1.63558837527856</v>
      </c>
      <c r="Z62" s="73">
        <v>1.6460387201480402</v>
      </c>
      <c r="AA62" s="73">
        <v>1.6830152388507442</v>
      </c>
      <c r="AB62" s="73"/>
      <c r="AC62" s="73">
        <v>1.7329139419523778</v>
      </c>
      <c r="AD62" s="73">
        <v>1.7151784305909568</v>
      </c>
      <c r="AE62" s="73">
        <v>1.7787152122698058</v>
      </c>
      <c r="AF62" s="73">
        <v>1.7707469260529716</v>
      </c>
      <c r="AG62" s="73"/>
      <c r="AH62" s="73">
        <v>1.8011511121381905</v>
      </c>
      <c r="AI62" s="73">
        <v>1.8745456892195027</v>
      </c>
      <c r="AJ62" s="73">
        <v>1.694778165771375</v>
      </c>
      <c r="AK62" s="73">
        <v>1.9246495251399307</v>
      </c>
    </row>
    <row r="63" spans="1:37" ht="20" customHeight="1">
      <c r="A63" s="13" t="s">
        <v>151</v>
      </c>
      <c r="B63" s="73">
        <v>1.5972432574618864</v>
      </c>
      <c r="C63" s="73">
        <v>1.6932023520842905</v>
      </c>
      <c r="D63" s="73">
        <v>1.6151813146684779</v>
      </c>
      <c r="E63" s="73">
        <v>1.6112135415614122</v>
      </c>
      <c r="F63" s="73">
        <v>1.5610041571980771</v>
      </c>
      <c r="G63" s="73">
        <v>1.5702383085881562</v>
      </c>
      <c r="H63" s="73"/>
      <c r="I63" s="73">
        <v>1.5853538978949477</v>
      </c>
      <c r="J63" s="73">
        <v>1.7081379757976336</v>
      </c>
      <c r="K63" s="73">
        <v>1.5060657733647611</v>
      </c>
      <c r="L63" s="73">
        <v>1.6091243329377651</v>
      </c>
      <c r="M63" s="73"/>
      <c r="N63" s="73">
        <v>1.5759610727604167</v>
      </c>
      <c r="O63" s="73">
        <v>1.5618489712431505</v>
      </c>
      <c r="P63" s="73">
        <v>1.4681354527798154</v>
      </c>
      <c r="Q63" s="73">
        <v>1.6083115194226141</v>
      </c>
      <c r="R63" s="73"/>
      <c r="S63" s="73">
        <v>1.534785017221614</v>
      </c>
      <c r="T63" s="73">
        <v>1.5353653880464704</v>
      </c>
      <c r="U63" s="73">
        <v>1.4694743955646108</v>
      </c>
      <c r="V63" s="73">
        <v>1.566101846299452</v>
      </c>
      <c r="W63" s="73"/>
      <c r="X63" s="73">
        <v>1.4944943760179752</v>
      </c>
      <c r="Y63" s="73">
        <v>1.5600318476379402</v>
      </c>
      <c r="Z63" s="73">
        <v>1.5451560526296266</v>
      </c>
      <c r="AA63" s="73">
        <v>1.5865562248176617</v>
      </c>
      <c r="AB63" s="73"/>
      <c r="AC63" s="73">
        <v>1.6211372420069217</v>
      </c>
      <c r="AD63" s="73">
        <v>1.6060415938282482</v>
      </c>
      <c r="AE63" s="73">
        <v>1.6643510921190687</v>
      </c>
      <c r="AF63" s="73">
        <v>1.678427242004787</v>
      </c>
      <c r="AG63" s="73"/>
      <c r="AH63" s="73">
        <v>1.6730884856862103</v>
      </c>
      <c r="AI63" s="73">
        <v>1.7524902783454284</v>
      </c>
      <c r="AJ63" s="73">
        <v>1.5872894202458032</v>
      </c>
      <c r="AK63" s="73">
        <v>1.8523588741712074</v>
      </c>
    </row>
    <row r="64" spans="1:37" ht="20" customHeight="1">
      <c r="A64" s="13" t="s">
        <v>179</v>
      </c>
      <c r="B64" s="73">
        <v>13.79781729291954</v>
      </c>
      <c r="C64" s="73">
        <v>15.658774542960597</v>
      </c>
      <c r="D64" s="73">
        <v>14.977303341411357</v>
      </c>
      <c r="E64" s="73">
        <v>14.606957314084672</v>
      </c>
      <c r="F64" s="73">
        <v>14.396600785235817</v>
      </c>
      <c r="G64" s="73">
        <v>15.512097686245582</v>
      </c>
      <c r="H64" s="73"/>
      <c r="I64" s="73">
        <v>15.971006703839203</v>
      </c>
      <c r="J64" s="73">
        <v>21.360011365831987</v>
      </c>
      <c r="K64" s="73">
        <v>17.964981914749128</v>
      </c>
      <c r="L64" s="73">
        <v>18.31004291806628</v>
      </c>
      <c r="M64" s="73"/>
      <c r="N64" s="73">
        <v>16.858024677465309</v>
      </c>
      <c r="O64" s="73">
        <v>17.253183675267696</v>
      </c>
      <c r="P64" s="73">
        <v>16.592878720523711</v>
      </c>
      <c r="Q64" s="73">
        <v>17.249363009862389</v>
      </c>
      <c r="R64" s="73"/>
      <c r="S64" s="73">
        <v>16.63996454744283</v>
      </c>
      <c r="T64" s="73">
        <v>17.331313749390066</v>
      </c>
      <c r="U64" s="73">
        <v>16.670232630288169</v>
      </c>
      <c r="V64" s="73">
        <v>16.67765137501118</v>
      </c>
      <c r="W64" s="73"/>
      <c r="X64" s="73">
        <v>16.2752140280896</v>
      </c>
      <c r="Y64" s="73">
        <v>17.580067709070306</v>
      </c>
      <c r="Z64" s="73">
        <v>17.417753118250779</v>
      </c>
      <c r="AA64" s="73">
        <v>17.168251312596464</v>
      </c>
      <c r="AB64" s="73"/>
      <c r="AC64" s="73">
        <v>17.758382971655479</v>
      </c>
      <c r="AD64" s="73">
        <v>18.382859665403409</v>
      </c>
      <c r="AE64" s="73">
        <v>18.937903459457683</v>
      </c>
      <c r="AF64" s="73">
        <v>18.392893571568404</v>
      </c>
      <c r="AG64" s="73"/>
      <c r="AH64" s="73">
        <v>18.469954643923899</v>
      </c>
      <c r="AI64" s="73">
        <v>20.030047174917673</v>
      </c>
      <c r="AJ64" s="73">
        <v>17.720794912037125</v>
      </c>
      <c r="AK64" s="73">
        <v>20.037255931654137</v>
      </c>
    </row>
    <row r="65" spans="1:37" ht="20" customHeight="1">
      <c r="A65" s="13" t="s">
        <v>180</v>
      </c>
      <c r="B65" s="73">
        <v>12.594653895579375</v>
      </c>
      <c r="C65" s="73">
        <v>14.408120324153712</v>
      </c>
      <c r="D65" s="73">
        <v>13.754305826271734</v>
      </c>
      <c r="E65" s="73">
        <v>13.377121099099121</v>
      </c>
      <c r="F65" s="73">
        <v>13.208900712462626</v>
      </c>
      <c r="G65" s="73">
        <v>14.171822284435965</v>
      </c>
      <c r="H65" s="73"/>
      <c r="I65" s="73">
        <v>14.503869967163437</v>
      </c>
      <c r="J65" s="73">
        <v>19.450507918659326</v>
      </c>
      <c r="K65" s="73">
        <v>16.507785452828998</v>
      </c>
      <c r="L65" s="73">
        <v>16.757576349493288</v>
      </c>
      <c r="M65" s="73"/>
      <c r="N65" s="73">
        <v>15.256889644420522</v>
      </c>
      <c r="O65" s="73">
        <v>15.537365019986138</v>
      </c>
      <c r="P65" s="73">
        <v>14.978799541114327</v>
      </c>
      <c r="Q65" s="73">
        <v>15.525478202365314</v>
      </c>
      <c r="R65" s="73"/>
      <c r="S65" s="73">
        <v>14.94984432603691</v>
      </c>
      <c r="T65" s="73">
        <v>15.585879323417085</v>
      </c>
      <c r="U65" s="73">
        <v>14.941821518741508</v>
      </c>
      <c r="V65" s="73">
        <v>14.952579821151838</v>
      </c>
      <c r="W65" s="73"/>
      <c r="X65" s="73">
        <v>14.612414685618852</v>
      </c>
      <c r="Y65" s="73">
        <v>15.819621191981645</v>
      </c>
      <c r="Z65" s="73">
        <v>15.580411626429486</v>
      </c>
      <c r="AA65" s="73">
        <v>15.361510162115588</v>
      </c>
      <c r="AB65" s="73"/>
      <c r="AC65" s="73">
        <v>15.895508272781006</v>
      </c>
      <c r="AD65" s="73">
        <v>16.534104926316758</v>
      </c>
      <c r="AE65" s="73">
        <v>16.96640939760352</v>
      </c>
      <c r="AF65" s="73">
        <v>16.441511563005371</v>
      </c>
      <c r="AG65" s="73"/>
      <c r="AH65" s="73">
        <v>16.512309051150798</v>
      </c>
      <c r="AI65" s="73">
        <v>17.99406597119177</v>
      </c>
      <c r="AJ65" s="73">
        <v>15.857415367162991</v>
      </c>
      <c r="AK65" s="73">
        <v>17.930563569288811</v>
      </c>
    </row>
    <row r="66" spans="1:37" ht="20" customHeight="1">
      <c r="A66" s="13" t="s">
        <v>181</v>
      </c>
      <c r="B66" s="73">
        <v>1.2031633973401692</v>
      </c>
      <c r="C66" s="73">
        <v>1.2506542188068854</v>
      </c>
      <c r="D66" s="73">
        <v>1.2229975151396257</v>
      </c>
      <c r="E66" s="73">
        <v>1.2298362149855533</v>
      </c>
      <c r="F66" s="73">
        <v>1.1877000727731906</v>
      </c>
      <c r="G66" s="73">
        <v>1.340275401809619</v>
      </c>
      <c r="H66" s="73"/>
      <c r="I66" s="73">
        <v>1.4671367366757628</v>
      </c>
      <c r="J66" s="73">
        <v>1.9095034471726606</v>
      </c>
      <c r="K66" s="73">
        <v>1.457196461920131</v>
      </c>
      <c r="L66" s="73">
        <v>1.5524665685729919</v>
      </c>
      <c r="M66" s="73"/>
      <c r="N66" s="73">
        <v>1.6011350330447909</v>
      </c>
      <c r="O66" s="73">
        <v>1.7158186552815555</v>
      </c>
      <c r="P66" s="73">
        <v>1.6140791794093827</v>
      </c>
      <c r="Q66" s="73">
        <v>1.7238848074970754</v>
      </c>
      <c r="R66" s="73"/>
      <c r="S66" s="73">
        <v>1.6901202214059208</v>
      </c>
      <c r="T66" s="73">
        <v>1.745434425972981</v>
      </c>
      <c r="U66" s="73">
        <v>1.728411111546664</v>
      </c>
      <c r="V66" s="73">
        <v>1.7250715538593457</v>
      </c>
      <c r="W66" s="73"/>
      <c r="X66" s="73">
        <v>1.6627993424707448</v>
      </c>
      <c r="Y66" s="73">
        <v>1.7604465170886625</v>
      </c>
      <c r="Z66" s="73">
        <v>1.837341491821294</v>
      </c>
      <c r="AA66" s="73">
        <v>1.806741150480877</v>
      </c>
      <c r="AB66" s="73"/>
      <c r="AC66" s="73">
        <v>1.8628746988744727</v>
      </c>
      <c r="AD66" s="73">
        <v>1.8487547390866503</v>
      </c>
      <c r="AE66" s="73">
        <v>1.9714940618541614</v>
      </c>
      <c r="AF66" s="73">
        <v>1.9513820085630345</v>
      </c>
      <c r="AG66" s="73"/>
      <c r="AH66" s="73">
        <v>1.9576455927731</v>
      </c>
      <c r="AI66" s="73">
        <v>2.0359812037259046</v>
      </c>
      <c r="AJ66" s="73">
        <v>1.863379544874135</v>
      </c>
      <c r="AK66" s="73">
        <v>2.10669236236533</v>
      </c>
    </row>
    <row r="67" spans="1:37" ht="20" customHeight="1">
      <c r="A67" s="13" t="s">
        <v>155</v>
      </c>
      <c r="B67" s="73">
        <v>4.7277743228594655</v>
      </c>
      <c r="C67" s="73">
        <v>4.3523149260406875</v>
      </c>
      <c r="D67" s="73">
        <v>4.7206307024758729</v>
      </c>
      <c r="E67" s="73">
        <v>4.1600521574589182</v>
      </c>
      <c r="F67" s="73">
        <v>4.2620421014427281</v>
      </c>
      <c r="G67" s="73">
        <v>4.5030664716378999</v>
      </c>
      <c r="H67" s="73"/>
      <c r="I67" s="73">
        <v>4.5019669140884195</v>
      </c>
      <c r="J67" s="73">
        <v>6.201296425856631</v>
      </c>
      <c r="K67" s="73">
        <v>4.6522552455267858</v>
      </c>
      <c r="L67" s="73">
        <v>4.6698032626039474</v>
      </c>
      <c r="M67" s="73"/>
      <c r="N67" s="73">
        <v>4.4477344378839465</v>
      </c>
      <c r="O67" s="73">
        <v>4.5786447842066309</v>
      </c>
      <c r="P67" s="73">
        <v>4.3663559475027025</v>
      </c>
      <c r="Q67" s="73">
        <v>4.559535291018908</v>
      </c>
      <c r="R67" s="73"/>
      <c r="S67" s="73">
        <v>4.2983893628315242</v>
      </c>
      <c r="T67" s="73">
        <v>4.5275035507413675</v>
      </c>
      <c r="U67" s="73">
        <v>4.418586769564099</v>
      </c>
      <c r="V67" s="73">
        <v>4.5637428907952904</v>
      </c>
      <c r="W67" s="73"/>
      <c r="X67" s="73">
        <v>4.3628147139230409</v>
      </c>
      <c r="Y67" s="73">
        <v>4.6220175130429606</v>
      </c>
      <c r="Z67" s="73">
        <v>4.6598428834711516</v>
      </c>
      <c r="AA67" s="73">
        <v>4.7586172810495801</v>
      </c>
      <c r="AB67" s="73"/>
      <c r="AC67" s="73">
        <v>4.8943118567598765</v>
      </c>
      <c r="AD67" s="73">
        <v>4.9567822099649721</v>
      </c>
      <c r="AE67" s="73">
        <v>5.2251198236485061</v>
      </c>
      <c r="AF67" s="73">
        <v>5.1866118048980887</v>
      </c>
      <c r="AG67" s="73"/>
      <c r="AH67" s="73">
        <v>5.2077595810282871</v>
      </c>
      <c r="AI67" s="73">
        <v>5.4635594726126513</v>
      </c>
      <c r="AJ67" s="73">
        <v>5.0430307907678573</v>
      </c>
      <c r="AK67" s="73">
        <v>5.7322238756292219</v>
      </c>
    </row>
    <row r="68" spans="1:37" ht="20" customHeight="1">
      <c r="A68" s="13" t="s">
        <v>182</v>
      </c>
      <c r="B68" s="73">
        <v>2.5305955957823669</v>
      </c>
      <c r="C68" s="73">
        <v>2.6199569713735942</v>
      </c>
      <c r="D68" s="73">
        <v>2.7204677434956568</v>
      </c>
      <c r="E68" s="73">
        <v>2.6707200306049943</v>
      </c>
      <c r="F68" s="73">
        <v>2.6554317984720441</v>
      </c>
      <c r="G68" s="73">
        <v>2.7568392486830038</v>
      </c>
      <c r="H68" s="73"/>
      <c r="I68" s="73">
        <v>2.8476932008389317</v>
      </c>
      <c r="J68" s="73">
        <v>3.6596597766406869</v>
      </c>
      <c r="K68" s="73">
        <v>3.0110571976386042</v>
      </c>
      <c r="L68" s="73">
        <v>3.0405343985456001</v>
      </c>
      <c r="M68" s="73"/>
      <c r="N68" s="73">
        <v>2.9028948266382204</v>
      </c>
      <c r="O68" s="73">
        <v>2.9783509928443945</v>
      </c>
      <c r="P68" s="73">
        <v>2.9513415373329579</v>
      </c>
      <c r="Q68" s="73">
        <v>2.9499888300298331</v>
      </c>
      <c r="R68" s="73"/>
      <c r="S68" s="73">
        <v>2.8189441429280957</v>
      </c>
      <c r="T68" s="73">
        <v>2.9546310753169114</v>
      </c>
      <c r="U68" s="73">
        <v>2.9038884471198627</v>
      </c>
      <c r="V68" s="73">
        <v>2.9411246087492922</v>
      </c>
      <c r="W68" s="73"/>
      <c r="X68" s="73">
        <v>2.7673915444311001</v>
      </c>
      <c r="Y68" s="73">
        <v>2.9232079663259452</v>
      </c>
      <c r="Z68" s="73">
        <v>2.9681239276303426</v>
      </c>
      <c r="AA68" s="73">
        <v>3.0035056597947656</v>
      </c>
      <c r="AB68" s="73"/>
      <c r="AC68" s="73">
        <v>3.0790465284603696</v>
      </c>
      <c r="AD68" s="73">
        <v>3.0901634799863738</v>
      </c>
      <c r="AE68" s="73">
        <v>3.2337416733238937</v>
      </c>
      <c r="AF68" s="73">
        <v>3.1987956765671801</v>
      </c>
      <c r="AG68" s="73"/>
      <c r="AH68" s="73">
        <v>3.2084742251235325</v>
      </c>
      <c r="AI68" s="73">
        <v>3.3737746224865854</v>
      </c>
      <c r="AJ68" s="73">
        <v>3.0567971596323678</v>
      </c>
      <c r="AK68" s="73">
        <v>3.4763714641686838</v>
      </c>
    </row>
    <row r="69" spans="1:37" ht="20" customHeight="1">
      <c r="A69" s="13" t="s">
        <v>157</v>
      </c>
      <c r="B69" s="73">
        <v>2.1422051278878862</v>
      </c>
      <c r="C69" s="73">
        <v>2.2961052215851878</v>
      </c>
      <c r="D69" s="73">
        <v>2.1960266272124565</v>
      </c>
      <c r="E69" s="73">
        <v>2.1876127531510901</v>
      </c>
      <c r="F69" s="73">
        <v>2.1209878891064573</v>
      </c>
      <c r="G69" s="73">
        <v>2.1210476617973741</v>
      </c>
      <c r="H69" s="73"/>
      <c r="I69" s="73">
        <v>2.1506660302449827</v>
      </c>
      <c r="J69" s="73">
        <v>2.3724974527325475</v>
      </c>
      <c r="K69" s="73">
        <v>2.1084784730421271</v>
      </c>
      <c r="L69" s="73">
        <v>2.1442372708698301</v>
      </c>
      <c r="M69" s="73"/>
      <c r="N69" s="73">
        <v>2.056171445807768</v>
      </c>
      <c r="O69" s="73">
        <v>2.0482816021385273</v>
      </c>
      <c r="P69" s="73">
        <v>1.9813791166197896</v>
      </c>
      <c r="Q69" s="73">
        <v>2.0778624625015261</v>
      </c>
      <c r="R69" s="73"/>
      <c r="S69" s="73">
        <v>1.990258205198236</v>
      </c>
      <c r="T69" s="73">
        <v>1.9976170503119963</v>
      </c>
      <c r="U69" s="73">
        <v>1.9258038375062374</v>
      </c>
      <c r="V69" s="73">
        <v>2.0089010831911578</v>
      </c>
      <c r="W69" s="73"/>
      <c r="X69" s="73">
        <v>1.9429390029534188</v>
      </c>
      <c r="Y69" s="73">
        <v>2.0031799613802668</v>
      </c>
      <c r="Z69" s="73">
        <v>1.9806692530741354</v>
      </c>
      <c r="AA69" s="73">
        <v>2.0202209528540402</v>
      </c>
      <c r="AB69" s="73"/>
      <c r="AC69" s="73">
        <v>2.0923988177459099</v>
      </c>
      <c r="AD69" s="73">
        <v>2.0864533031786237</v>
      </c>
      <c r="AE69" s="73">
        <v>2.1597171955211545</v>
      </c>
      <c r="AF69" s="73">
        <v>2.1636388758879734</v>
      </c>
      <c r="AG69" s="73"/>
      <c r="AH69" s="73">
        <v>2.1505413744733479</v>
      </c>
      <c r="AI69" s="73">
        <v>2.2378273464309455</v>
      </c>
      <c r="AJ69" s="73">
        <v>2.0407899953468696</v>
      </c>
      <c r="AK69" s="73">
        <v>2.3409698132095769</v>
      </c>
    </row>
    <row r="70" spans="1:37" ht="20" customHeight="1">
      <c r="A70" s="13"/>
      <c r="B70" s="73"/>
      <c r="C70" s="73"/>
      <c r="D70" s="73"/>
      <c r="E70" s="73" t="s">
        <v>99</v>
      </c>
      <c r="F70" s="73" t="s">
        <v>99</v>
      </c>
      <c r="G70" s="73" t="s">
        <v>99</v>
      </c>
      <c r="H70" s="73"/>
      <c r="I70" s="73"/>
      <c r="J70" s="73"/>
      <c r="K70" s="73"/>
      <c r="L70" s="73"/>
      <c r="M70" s="7"/>
      <c r="N70" s="73"/>
      <c r="O70" s="73" t="s">
        <v>99</v>
      </c>
      <c r="P70" s="73" t="s">
        <v>99</v>
      </c>
      <c r="Q70" s="73" t="s">
        <v>99</v>
      </c>
      <c r="R70" s="73"/>
      <c r="S70" s="73" t="s">
        <v>99</v>
      </c>
      <c r="T70" s="73" t="s">
        <v>99</v>
      </c>
      <c r="U70" s="73" t="s">
        <v>99</v>
      </c>
      <c r="V70" s="73" t="s">
        <v>99</v>
      </c>
      <c r="W70" s="73"/>
      <c r="X70" s="73" t="s">
        <v>99</v>
      </c>
      <c r="Y70" s="73" t="s">
        <v>99</v>
      </c>
      <c r="Z70" s="73" t="s">
        <v>99</v>
      </c>
      <c r="AA70" s="73" t="s">
        <v>99</v>
      </c>
      <c r="AB70" s="73"/>
      <c r="AC70" s="73" t="s">
        <v>99</v>
      </c>
      <c r="AD70" s="73" t="s">
        <v>99</v>
      </c>
      <c r="AE70" s="73" t="s">
        <v>99</v>
      </c>
      <c r="AF70" s="73" t="s">
        <v>99</v>
      </c>
      <c r="AG70" s="73"/>
      <c r="AH70" s="73" t="s">
        <v>99</v>
      </c>
      <c r="AI70" s="73" t="s">
        <v>99</v>
      </c>
      <c r="AJ70" s="73" t="s">
        <v>99</v>
      </c>
      <c r="AK70" s="73" t="s">
        <v>99</v>
      </c>
    </row>
    <row r="71" spans="1:37" ht="18.75" customHeight="1">
      <c r="A71" s="185" t="s">
        <v>158</v>
      </c>
      <c r="B71" s="197">
        <v>96.650962211018054</v>
      </c>
      <c r="C71" s="197">
        <v>96.315156770977282</v>
      </c>
      <c r="D71" s="197">
        <v>96.445939312504365</v>
      </c>
      <c r="E71" s="197">
        <v>96.341181454538415</v>
      </c>
      <c r="F71" s="197">
        <v>96.378176447547943</v>
      </c>
      <c r="G71" s="197">
        <v>96.545096296894528</v>
      </c>
      <c r="H71" s="197"/>
      <c r="I71" s="197">
        <v>96.313280119082435</v>
      </c>
      <c r="J71" s="197">
        <v>95.999784850609231</v>
      </c>
      <c r="K71" s="197">
        <v>96.089731066420129</v>
      </c>
      <c r="L71" s="197">
        <v>96.013398261388332</v>
      </c>
      <c r="M71" s="197"/>
      <c r="N71" s="197">
        <v>96.062438783323557</v>
      </c>
      <c r="O71" s="197">
        <v>96.266469648628956</v>
      </c>
      <c r="P71" s="197">
        <v>96.49269027808235</v>
      </c>
      <c r="Q71" s="197">
        <v>96.00042055091906</v>
      </c>
      <c r="R71" s="197"/>
      <c r="S71" s="197">
        <v>96.453698341812157</v>
      </c>
      <c r="T71" s="197">
        <v>96.649608159497234</v>
      </c>
      <c r="U71" s="197">
        <v>96.675904969952185</v>
      </c>
      <c r="V71" s="197">
        <v>96.329472793141562</v>
      </c>
      <c r="W71" s="197"/>
      <c r="X71" s="197">
        <v>96.432711395027141</v>
      </c>
      <c r="Y71" s="197">
        <v>96.273861869612517</v>
      </c>
      <c r="Z71" s="197">
        <v>96.158229372637862</v>
      </c>
      <c r="AA71" s="197">
        <v>95.882155955537272</v>
      </c>
      <c r="AB71" s="197"/>
      <c r="AC71" s="197">
        <v>95.964706517643322</v>
      </c>
      <c r="AD71" s="197">
        <v>95.990927435462353</v>
      </c>
      <c r="AE71" s="197">
        <v>95.660633669450135</v>
      </c>
      <c r="AF71" s="197">
        <v>95.683254463534311</v>
      </c>
      <c r="AG71" s="197"/>
      <c r="AH71" s="197">
        <v>95.892411326789002</v>
      </c>
      <c r="AI71" s="197">
        <v>95.559995542688171</v>
      </c>
      <c r="AJ71" s="197">
        <v>96.042755999064482</v>
      </c>
      <c r="AK71" s="197">
        <v>95.419630837972647</v>
      </c>
    </row>
    <row r="72" spans="1:37" ht="30" customHeight="1">
      <c r="A72" s="13"/>
      <c r="B72" s="73"/>
      <c r="C72" s="73"/>
      <c r="D72" s="73"/>
      <c r="E72" s="73" t="s">
        <v>99</v>
      </c>
      <c r="F72" s="73" t="s">
        <v>99</v>
      </c>
      <c r="G72" s="73" t="s">
        <v>99</v>
      </c>
      <c r="H72" s="197"/>
      <c r="I72" s="197"/>
      <c r="J72" s="197"/>
      <c r="K72" s="197"/>
      <c r="L72" s="197"/>
      <c r="M72" s="197"/>
      <c r="N72" s="197"/>
      <c r="O72" s="197" t="s">
        <v>99</v>
      </c>
      <c r="P72" s="197" t="s">
        <v>99</v>
      </c>
      <c r="Q72" s="197" t="s">
        <v>99</v>
      </c>
      <c r="R72" s="197"/>
      <c r="S72" s="197" t="s">
        <v>99</v>
      </c>
      <c r="T72" s="197" t="s">
        <v>99</v>
      </c>
      <c r="U72" s="197" t="s">
        <v>99</v>
      </c>
      <c r="V72" s="197" t="s">
        <v>99</v>
      </c>
      <c r="W72" s="197"/>
      <c r="X72" s="197" t="s">
        <v>99</v>
      </c>
      <c r="Y72" s="197" t="s">
        <v>99</v>
      </c>
      <c r="Z72" s="197" t="s">
        <v>99</v>
      </c>
      <c r="AA72" s="197" t="s">
        <v>99</v>
      </c>
      <c r="AB72" s="197"/>
      <c r="AC72" s="197" t="s">
        <v>99</v>
      </c>
      <c r="AD72" s="197" t="s">
        <v>99</v>
      </c>
      <c r="AE72" s="197" t="s">
        <v>99</v>
      </c>
      <c r="AF72" s="197" t="s">
        <v>99</v>
      </c>
      <c r="AG72" s="197" t="s">
        <v>99</v>
      </c>
      <c r="AH72" s="197" t="s">
        <v>99</v>
      </c>
      <c r="AI72" s="197" t="s">
        <v>99</v>
      </c>
      <c r="AJ72" s="197" t="s">
        <v>99</v>
      </c>
      <c r="AK72" s="73" t="s">
        <v>99</v>
      </c>
    </row>
    <row r="73" spans="1:37" ht="20" customHeight="1">
      <c r="A73" s="13" t="s">
        <v>159</v>
      </c>
      <c r="B73" s="73">
        <v>3.3490377889819527</v>
      </c>
      <c r="C73" s="73">
        <v>3.6848432290227349</v>
      </c>
      <c r="D73" s="73">
        <v>3.5540606874956278</v>
      </c>
      <c r="E73" s="73">
        <v>3.6588185454615743</v>
      </c>
      <c r="F73" s="73">
        <v>3.6218235524520437</v>
      </c>
      <c r="G73" s="73">
        <v>3.4549037031054572</v>
      </c>
      <c r="H73" s="73"/>
      <c r="I73" s="73">
        <v>3.6867198809175696</v>
      </c>
      <c r="J73" s="73">
        <v>4.0002151493907476</v>
      </c>
      <c r="K73" s="73">
        <v>3.9102689335798835</v>
      </c>
      <c r="L73" s="73">
        <v>3.9866017386116726</v>
      </c>
      <c r="M73" s="73"/>
      <c r="N73" s="73">
        <v>3.9375612166764475</v>
      </c>
      <c r="O73" s="73">
        <v>3.7335303513710336</v>
      </c>
      <c r="P73" s="73">
        <v>3.5073097219176494</v>
      </c>
      <c r="Q73" s="73">
        <v>3.9995794490809451</v>
      </c>
      <c r="R73" s="73"/>
      <c r="S73" s="73">
        <v>3.5463016581878399</v>
      </c>
      <c r="T73" s="73">
        <v>3.3503918405027568</v>
      </c>
      <c r="U73" s="73">
        <v>3.3240950300478196</v>
      </c>
      <c r="V73" s="73">
        <v>3.6705272068584476</v>
      </c>
      <c r="W73" s="73"/>
      <c r="X73" s="73">
        <v>3.5672886049728665</v>
      </c>
      <c r="Y73" s="73">
        <v>3.7261381303874663</v>
      </c>
      <c r="Z73" s="73">
        <v>3.8417706273621359</v>
      </c>
      <c r="AA73" s="73">
        <v>4.1178440444627133</v>
      </c>
      <c r="AB73" s="73"/>
      <c r="AC73" s="73">
        <v>4.035293482356666</v>
      </c>
      <c r="AD73" s="73">
        <v>4.0090725645376457</v>
      </c>
      <c r="AE73" s="73">
        <v>4.3393663305498587</v>
      </c>
      <c r="AF73" s="73">
        <v>4.3167455364656782</v>
      </c>
      <c r="AG73" s="73"/>
      <c r="AH73" s="73">
        <v>4.1075886732109952</v>
      </c>
      <c r="AI73" s="73">
        <v>4.4400044573118223</v>
      </c>
      <c r="AJ73" s="73">
        <v>3.9572440009355012</v>
      </c>
      <c r="AK73" s="73">
        <v>4.5803691620273597</v>
      </c>
    </row>
    <row r="74" spans="1:37" ht="20" customHeight="1">
      <c r="A74" s="13" t="s">
        <v>160</v>
      </c>
      <c r="B74" s="73">
        <v>4.4909627895268907</v>
      </c>
      <c r="C74" s="73">
        <v>4.9156760999242666</v>
      </c>
      <c r="D74" s="73">
        <v>4.6676634825048282</v>
      </c>
      <c r="E74" s="73">
        <v>4.6487917109906833</v>
      </c>
      <c r="F74" s="73">
        <v>4.5797736185633635</v>
      </c>
      <c r="G74" s="73">
        <v>4.4064537744776189</v>
      </c>
      <c r="H74" s="73"/>
      <c r="I74" s="73">
        <v>4.6923518061629039</v>
      </c>
      <c r="J74" s="73">
        <v>5.1388243054014602</v>
      </c>
      <c r="K74" s="73">
        <v>4.9385190244941315</v>
      </c>
      <c r="L74" s="73">
        <v>4.9631250243890941</v>
      </c>
      <c r="M74" s="73"/>
      <c r="N74" s="73">
        <v>4.8298429753619594</v>
      </c>
      <c r="O74" s="73">
        <v>4.6480924244472348</v>
      </c>
      <c r="P74" s="73">
        <v>4.4432639223877137</v>
      </c>
      <c r="Q74" s="73">
        <v>4.9632745206651219</v>
      </c>
      <c r="R74" s="73"/>
      <c r="S74" s="73">
        <v>4.4394125943057974</v>
      </c>
      <c r="T74" s="73">
        <v>4.3028741502494059</v>
      </c>
      <c r="U74" s="73">
        <v>4.2499561272446869</v>
      </c>
      <c r="V74" s="73">
        <v>4.6159562405342687</v>
      </c>
      <c r="W74" s="73"/>
      <c r="X74" s="73">
        <v>4.4521613834882734</v>
      </c>
      <c r="Y74" s="73">
        <v>4.6500873681479256</v>
      </c>
      <c r="Z74" s="73">
        <v>4.8300108030989097</v>
      </c>
      <c r="AA74" s="73">
        <v>5.1402775372392284</v>
      </c>
      <c r="AB74" s="73"/>
      <c r="AC74" s="73">
        <v>5.0831896052427394</v>
      </c>
      <c r="AD74" s="73">
        <v>5.056035695377199</v>
      </c>
      <c r="AE74" s="73">
        <v>5.403190928571842</v>
      </c>
      <c r="AF74" s="73">
        <v>5.4189819643864974</v>
      </c>
      <c r="AG74" s="73"/>
      <c r="AH74" s="73">
        <v>5.1597556476572608</v>
      </c>
      <c r="AI74" s="73">
        <v>5.5188197867588178</v>
      </c>
      <c r="AJ74" s="73">
        <v>4.981600311257858</v>
      </c>
      <c r="AK74" s="73">
        <v>5.6479119953322261</v>
      </c>
    </row>
    <row r="75" spans="1:37" ht="20" customHeight="1">
      <c r="A75" s="13" t="s">
        <v>161</v>
      </c>
      <c r="B75" s="73">
        <v>-1.1419250005449395</v>
      </c>
      <c r="C75" s="73">
        <v>-1.230832870901531</v>
      </c>
      <c r="D75" s="73">
        <v>-1.1136027950092009</v>
      </c>
      <c r="E75" s="73">
        <v>-0.98997316552910841</v>
      </c>
      <c r="F75" s="73">
        <v>-0.95795006611132005</v>
      </c>
      <c r="G75" s="73">
        <v>-0.95155007137216041</v>
      </c>
      <c r="H75" s="73"/>
      <c r="I75" s="73">
        <v>-1.0056319252453343</v>
      </c>
      <c r="J75" s="73">
        <v>-1.1386091560107132</v>
      </c>
      <c r="K75" s="73">
        <v>-1.0282500909142471</v>
      </c>
      <c r="L75" s="73">
        <v>-0.97652328577742253</v>
      </c>
      <c r="M75" s="73"/>
      <c r="N75" s="73">
        <v>-0.89228175868551174</v>
      </c>
      <c r="O75" s="73">
        <v>-0.91456207307620097</v>
      </c>
      <c r="P75" s="73">
        <v>-0.93595420047006461</v>
      </c>
      <c r="Q75" s="73">
        <v>-0.96369507158417778</v>
      </c>
      <c r="R75" s="73"/>
      <c r="S75" s="73">
        <v>-0.893110936117957</v>
      </c>
      <c r="T75" s="73">
        <v>-0.9524823097466486</v>
      </c>
      <c r="U75" s="73">
        <v>-0.92586109719686693</v>
      </c>
      <c r="V75" s="73">
        <v>-0.94542903367582154</v>
      </c>
      <c r="W75" s="73"/>
      <c r="X75" s="73">
        <v>-0.88487277851540636</v>
      </c>
      <c r="Y75" s="73">
        <v>-0.92394923776045867</v>
      </c>
      <c r="Z75" s="73">
        <v>-0.98824017573677436</v>
      </c>
      <c r="AA75" s="73">
        <v>-1.0224334927765151</v>
      </c>
      <c r="AB75" s="73"/>
      <c r="AC75" s="73">
        <v>-1.0478961228860737</v>
      </c>
      <c r="AD75" s="73">
        <v>-1.0469631308395537</v>
      </c>
      <c r="AE75" s="73">
        <v>-1.0638245980219829</v>
      </c>
      <c r="AF75" s="73">
        <v>-1.102236427920819</v>
      </c>
      <c r="AG75" s="73"/>
      <c r="AH75" s="73">
        <v>-1.0521669744462665</v>
      </c>
      <c r="AI75" s="73">
        <v>-1.0788153294469951</v>
      </c>
      <c r="AJ75" s="73">
        <v>-1.0243563103223574</v>
      </c>
      <c r="AK75" s="73">
        <v>-1.0675428333048669</v>
      </c>
    </row>
    <row r="76" spans="1:37" ht="20" customHeight="1">
      <c r="A76" s="13"/>
      <c r="B76" s="73"/>
      <c r="C76" s="73" t="s">
        <v>99</v>
      </c>
      <c r="D76" s="73" t="s">
        <v>99</v>
      </c>
      <c r="E76" s="73" t="s">
        <v>99</v>
      </c>
      <c r="F76" s="73" t="s">
        <v>99</v>
      </c>
      <c r="G76" s="73" t="s">
        <v>99</v>
      </c>
      <c r="H76" s="73"/>
      <c r="I76" s="73" t="s">
        <v>99</v>
      </c>
      <c r="J76" s="73" t="s">
        <v>99</v>
      </c>
      <c r="K76" s="73" t="s">
        <v>99</v>
      </c>
      <c r="L76" s="73" t="s">
        <v>99</v>
      </c>
      <c r="M76" s="7"/>
      <c r="N76" s="73"/>
      <c r="O76" s="73" t="s">
        <v>99</v>
      </c>
      <c r="P76" s="73" t="s">
        <v>99</v>
      </c>
      <c r="Q76" s="73" t="s">
        <v>99</v>
      </c>
      <c r="R76" s="73"/>
      <c r="S76" s="73" t="s">
        <v>99</v>
      </c>
      <c r="T76" s="73" t="s">
        <v>99</v>
      </c>
      <c r="U76" s="73" t="s">
        <v>99</v>
      </c>
      <c r="V76" s="73" t="s">
        <v>99</v>
      </c>
      <c r="W76" s="73"/>
      <c r="X76" s="73" t="s">
        <v>99</v>
      </c>
      <c r="Y76" s="73" t="s">
        <v>99</v>
      </c>
      <c r="Z76" s="73" t="s">
        <v>99</v>
      </c>
      <c r="AA76" s="73" t="s">
        <v>99</v>
      </c>
      <c r="AB76" s="73"/>
      <c r="AC76" s="73" t="s">
        <v>99</v>
      </c>
      <c r="AD76" s="73" t="s">
        <v>99</v>
      </c>
      <c r="AE76" s="73" t="s">
        <v>99</v>
      </c>
      <c r="AF76" s="73" t="s">
        <v>99</v>
      </c>
      <c r="AG76" s="73"/>
      <c r="AH76" s="73" t="s">
        <v>99</v>
      </c>
      <c r="AI76" s="73" t="s">
        <v>99</v>
      </c>
      <c r="AJ76" s="73" t="s">
        <v>99</v>
      </c>
      <c r="AK76" s="73" t="s">
        <v>99</v>
      </c>
    </row>
    <row r="77" spans="1:37" ht="20" customHeight="1">
      <c r="A77" s="13" t="s">
        <v>163</v>
      </c>
      <c r="B77" s="73">
        <v>72.51750041563642</v>
      </c>
      <c r="C77" s="73">
        <v>75.528903686134498</v>
      </c>
      <c r="D77" s="73">
        <v>77.10761062800583</v>
      </c>
      <c r="E77" s="73">
        <v>76.626436314840774</v>
      </c>
      <c r="F77" s="73">
        <v>75.68131627561047</v>
      </c>
      <c r="G77" s="73">
        <v>77.271357726177797</v>
      </c>
      <c r="H77" s="73"/>
      <c r="I77" s="73">
        <v>78.064239988231421</v>
      </c>
      <c r="J77" s="73">
        <v>88.011747842629632</v>
      </c>
      <c r="K77" s="73">
        <v>80.327572712024349</v>
      </c>
      <c r="L77" s="73">
        <v>82.029069139213533</v>
      </c>
      <c r="M77" s="73"/>
      <c r="N77" s="73">
        <v>80.867243194289188</v>
      </c>
      <c r="O77" s="73">
        <v>78.023861926774117</v>
      </c>
      <c r="P77" s="73">
        <v>76.419227320280129</v>
      </c>
      <c r="Q77" s="73">
        <v>79.837980730274623</v>
      </c>
      <c r="R77" s="73"/>
      <c r="S77" s="73">
        <v>77.831681608387129</v>
      </c>
      <c r="T77" s="73">
        <v>79.707538146416894</v>
      </c>
      <c r="U77" s="73">
        <v>76.869065861402433</v>
      </c>
      <c r="V77" s="73">
        <v>78.997007690266216</v>
      </c>
      <c r="W77" s="73"/>
      <c r="X77" s="73">
        <v>76.780152236561378</v>
      </c>
      <c r="Y77" s="73">
        <v>79.382998339803876</v>
      </c>
      <c r="Z77" s="73">
        <v>79.257473266788978</v>
      </c>
      <c r="AA77" s="73">
        <v>78.208051065945227</v>
      </c>
      <c r="AB77" s="73" t="s">
        <v>99</v>
      </c>
      <c r="AC77" s="73">
        <v>81.617371916498627</v>
      </c>
      <c r="AD77" s="73">
        <v>82.741646068464846</v>
      </c>
      <c r="AE77" s="73">
        <v>84.233228372193395</v>
      </c>
      <c r="AF77" s="73">
        <v>83.825640943314312</v>
      </c>
      <c r="AG77" s="73"/>
      <c r="AH77" s="73">
        <v>82.987476227492408</v>
      </c>
      <c r="AI77" s="73">
        <v>88.651152194347247</v>
      </c>
      <c r="AJ77" s="73">
        <v>79.660669180070485</v>
      </c>
      <c r="AK77" s="73">
        <v>90.942546939900211</v>
      </c>
    </row>
    <row r="78" spans="1:37" ht="20" customHeight="1">
      <c r="A78" s="185" t="s">
        <v>167</v>
      </c>
      <c r="B78" s="13"/>
      <c r="C78" s="13"/>
      <c r="D78" s="13"/>
      <c r="E78" s="13"/>
      <c r="F78" s="13"/>
      <c r="G78" s="13"/>
      <c r="H78" s="7"/>
      <c r="I78" s="7"/>
      <c r="J78" s="7"/>
      <c r="K78" s="7"/>
      <c r="L78" s="7"/>
      <c r="M78" s="7" t="s">
        <v>99</v>
      </c>
      <c r="N78" s="7"/>
      <c r="O78" s="7"/>
      <c r="P78" s="7"/>
      <c r="Q78" s="7"/>
      <c r="R78" s="7"/>
      <c r="S78" s="7"/>
      <c r="T78" s="7"/>
      <c r="U78" s="7"/>
      <c r="V78" s="7"/>
      <c r="W78" s="7"/>
      <c r="X78" s="7"/>
      <c r="Y78" s="7"/>
      <c r="Z78" s="7"/>
      <c r="AA78" s="7"/>
      <c r="AB78" s="7"/>
      <c r="AC78" s="7"/>
      <c r="AD78" s="7"/>
      <c r="AE78" s="7"/>
      <c r="AF78" s="7"/>
      <c r="AG78" s="7"/>
      <c r="AH78" s="7"/>
      <c r="AI78" s="7"/>
      <c r="AJ78" s="7"/>
      <c r="AK78" s="7"/>
    </row>
    <row r="79" spans="1:37" ht="23.25" customHeight="1">
      <c r="A79" s="185"/>
      <c r="B79" s="13"/>
      <c r="C79" s="13"/>
      <c r="D79" s="13"/>
      <c r="E79" s="13"/>
      <c r="F79" s="13"/>
      <c r="G79" s="13"/>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20" customHeight="1">
      <c r="A80" s="185" t="s">
        <v>168</v>
      </c>
      <c r="B80" s="9"/>
      <c r="C80" s="9"/>
      <c r="D80" s="9"/>
      <c r="E80" s="9"/>
      <c r="F80" s="9"/>
      <c r="G80" s="9"/>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37" ht="26.25" customHeight="1">
      <c r="A81" s="13" t="s">
        <v>134</v>
      </c>
      <c r="B81" s="10">
        <v>-2.2930836135903845</v>
      </c>
      <c r="C81" s="10">
        <v>-2.8475038661298422</v>
      </c>
      <c r="D81" s="10">
        <v>15.411270120773152</v>
      </c>
      <c r="E81" s="10">
        <v>-8.7534227823443018</v>
      </c>
      <c r="F81" s="10">
        <v>8.0663240911431888</v>
      </c>
      <c r="G81" s="10">
        <v>2.4437395338385679</v>
      </c>
      <c r="H81" s="12"/>
      <c r="I81" s="12">
        <v>-6.5305684498930967</v>
      </c>
      <c r="J81" s="12">
        <v>-0.80780929968496817</v>
      </c>
      <c r="K81" s="12">
        <v>0.28014097602713267</v>
      </c>
      <c r="L81" s="12">
        <v>-3.631065778208221</v>
      </c>
      <c r="M81" s="12"/>
      <c r="N81" s="12">
        <v>-0.63523963181296361</v>
      </c>
      <c r="O81" s="12">
        <v>-6.5519457150403708</v>
      </c>
      <c r="P81" s="12">
        <v>-1.9409749272944876</v>
      </c>
      <c r="Q81" s="12">
        <v>5.482780231765024</v>
      </c>
      <c r="R81" s="12"/>
      <c r="S81" s="12">
        <v>3.5957412826106574</v>
      </c>
      <c r="T81" s="12">
        <v>2.9365105594013512</v>
      </c>
      <c r="U81" s="12">
        <v>-0.99148046407043799</v>
      </c>
      <c r="V81" s="12">
        <v>-0.4928067059744064</v>
      </c>
      <c r="W81" s="12"/>
      <c r="X81" s="12">
        <v>1.844546467161549</v>
      </c>
      <c r="Y81" s="12">
        <v>1.886543997131183</v>
      </c>
      <c r="Z81" s="12">
        <v>2.6393598429002973</v>
      </c>
      <c r="AA81" s="12">
        <v>0.73523702005305647</v>
      </c>
      <c r="AB81" s="12" t="s">
        <v>99</v>
      </c>
      <c r="AC81" s="12">
        <v>3.6286040728126072</v>
      </c>
      <c r="AD81" s="12">
        <v>0.99716807456212331</v>
      </c>
      <c r="AE81" s="12">
        <v>-1.4976807057751789</v>
      </c>
      <c r="AF81" s="12">
        <v>-1.9145221300704667</v>
      </c>
      <c r="AG81" s="12"/>
      <c r="AH81" s="12">
        <v>-3.0110075156396392</v>
      </c>
      <c r="AI81" s="12">
        <v>1.6061478375525735</v>
      </c>
      <c r="AJ81" s="12">
        <v>3.0777896455218876</v>
      </c>
      <c r="AK81" s="12">
        <v>4.2467032994182485</v>
      </c>
    </row>
    <row r="82" spans="1:37" ht="30" customHeight="1">
      <c r="A82" s="13" t="s">
        <v>135</v>
      </c>
      <c r="B82" s="10">
        <v>6.0029697459423232</v>
      </c>
      <c r="C82" s="10">
        <v>-15.277279933995263</v>
      </c>
      <c r="D82" s="10">
        <v>0.28834370966847817</v>
      </c>
      <c r="E82" s="10">
        <v>6.3027549765005464</v>
      </c>
      <c r="F82" s="10">
        <v>8.4016067048826937</v>
      </c>
      <c r="G82" s="10">
        <v>-3.7048079442557182</v>
      </c>
      <c r="H82" s="12"/>
      <c r="I82" s="12">
        <v>-7.5688899250427513</v>
      </c>
      <c r="J82" s="12">
        <v>-60.741595126938861</v>
      </c>
      <c r="K82" s="12">
        <v>-15.174966811539672</v>
      </c>
      <c r="L82" s="12">
        <v>-23.610927198616984</v>
      </c>
      <c r="M82" s="12"/>
      <c r="N82" s="12">
        <v>-11.53934662584645</v>
      </c>
      <c r="O82" s="12">
        <v>152.67057758860884</v>
      </c>
      <c r="P82" s="12">
        <v>30.613325945661916</v>
      </c>
      <c r="Q82" s="12">
        <v>18.896861379299629</v>
      </c>
      <c r="R82" s="12"/>
      <c r="S82" s="12">
        <v>23.383827524795542</v>
      </c>
      <c r="T82" s="12">
        <v>-3.2270832718429898</v>
      </c>
      <c r="U82" s="12">
        <v>2.9705693767198911</v>
      </c>
      <c r="V82" s="12">
        <v>10.104689425324791</v>
      </c>
      <c r="W82" s="12"/>
      <c r="X82" s="12">
        <v>10.624856599142261</v>
      </c>
      <c r="Y82" s="12">
        <v>5.4222929472210568</v>
      </c>
      <c r="Z82" s="12">
        <v>-9.3560515740976449</v>
      </c>
      <c r="AA82" s="12">
        <v>6.269743514512566</v>
      </c>
      <c r="AB82" s="12"/>
      <c r="AC82" s="12">
        <v>-24.816138221229437</v>
      </c>
      <c r="AD82" s="12">
        <v>-16.420785757330986</v>
      </c>
      <c r="AE82" s="12">
        <v>-27.019687386335995</v>
      </c>
      <c r="AF82" s="12">
        <v>-27.153481679471732</v>
      </c>
      <c r="AG82" s="12"/>
      <c r="AH82" s="12">
        <v>-7.6876453634330781</v>
      </c>
      <c r="AI82" s="12">
        <v>-37.693725628700186</v>
      </c>
      <c r="AJ82" s="12">
        <v>39.530923827202265</v>
      </c>
      <c r="AK82" s="12">
        <v>-47.029346943247234</v>
      </c>
    </row>
    <row r="83" spans="1:37" ht="20" customHeight="1">
      <c r="A83" s="13" t="s">
        <v>136</v>
      </c>
      <c r="B83" s="10">
        <v>8.3357606335568555</v>
      </c>
      <c r="C83" s="10">
        <v>-15.521624318545562</v>
      </c>
      <c r="D83" s="10">
        <v>4.9564315395293521</v>
      </c>
      <c r="E83" s="10">
        <v>-2.1611250499225645</v>
      </c>
      <c r="F83" s="10">
        <v>-1.1647177819792196</v>
      </c>
      <c r="G83" s="10">
        <v>4.5208703593036619</v>
      </c>
      <c r="H83" s="12"/>
      <c r="I83" s="12">
        <v>-2.4251566181461772</v>
      </c>
      <c r="J83" s="12">
        <v>-34.786076163657533</v>
      </c>
      <c r="K83" s="12">
        <v>-16.134369568784663</v>
      </c>
      <c r="L83" s="12">
        <v>-4.5654127973522609</v>
      </c>
      <c r="M83" s="12"/>
      <c r="N83" s="12">
        <v>-7.4810277638934757</v>
      </c>
      <c r="O83" s="12">
        <v>32.052523773533117</v>
      </c>
      <c r="P83" s="12">
        <v>6.6144650785553107</v>
      </c>
      <c r="Q83" s="12">
        <v>8.0452606394747779</v>
      </c>
      <c r="R83" s="12"/>
      <c r="S83" s="12">
        <v>10.938437082511273</v>
      </c>
      <c r="T83" s="12">
        <v>9.5707652915778123</v>
      </c>
      <c r="U83" s="12">
        <v>7.6560142280925083</v>
      </c>
      <c r="V83" s="12">
        <v>4.9371083540918734</v>
      </c>
      <c r="W83" s="12"/>
      <c r="X83" s="12">
        <v>2.0154118707175894</v>
      </c>
      <c r="Y83" s="12">
        <v>3.251418731584125</v>
      </c>
      <c r="Z83" s="12">
        <v>1.2688356090666231</v>
      </c>
      <c r="AA83" s="12">
        <v>1.0547309873191775</v>
      </c>
      <c r="AB83" s="12"/>
      <c r="AC83" s="12">
        <v>-2.7484151707667981</v>
      </c>
      <c r="AD83" s="12">
        <v>1.684122539454977</v>
      </c>
      <c r="AE83" s="12">
        <v>-1.7723177898978995</v>
      </c>
      <c r="AF83" s="12">
        <v>-7.1628003402376521</v>
      </c>
      <c r="AG83" s="12"/>
      <c r="AH83" s="12">
        <v>-0.57599709647333641</v>
      </c>
      <c r="AI83" s="12">
        <v>-0.45261558678099928</v>
      </c>
      <c r="AJ83" s="12">
        <v>2.5384036859074426</v>
      </c>
      <c r="AK83" s="12">
        <v>6.4925839083124686</v>
      </c>
    </row>
    <row r="84" spans="1:37" ht="20" customHeight="1">
      <c r="A84" s="13" t="s">
        <v>176</v>
      </c>
      <c r="B84" s="10">
        <v>15.551384396039779</v>
      </c>
      <c r="C84" s="10">
        <v>6.7436369819184829</v>
      </c>
      <c r="D84" s="10">
        <v>8.4455150908809475</v>
      </c>
      <c r="E84" s="10">
        <v>23.62124888797165</v>
      </c>
      <c r="F84" s="10">
        <v>-10.624074346498915</v>
      </c>
      <c r="G84" s="10">
        <v>-22.284946089477202</v>
      </c>
      <c r="H84" s="12"/>
      <c r="I84" s="12">
        <v>-49.448749383273565</v>
      </c>
      <c r="J84" s="12">
        <v>116.4627726875554</v>
      </c>
      <c r="K84" s="12">
        <v>18.568701026053848</v>
      </c>
      <c r="L84" s="12">
        <v>1.2400125735009262</v>
      </c>
      <c r="M84" s="12"/>
      <c r="N84" s="12">
        <v>38.926639430982632</v>
      </c>
      <c r="O84" s="12">
        <v>29.195553261074281</v>
      </c>
      <c r="P84" s="12">
        <v>-7.1925583545552199</v>
      </c>
      <c r="Q84" s="12">
        <v>-9.7022358751075775</v>
      </c>
      <c r="R84" s="12"/>
      <c r="S84" s="12">
        <v>6.6772210969111345</v>
      </c>
      <c r="T84" s="12">
        <v>94.525770613064921</v>
      </c>
      <c r="U84" s="12">
        <v>35.516624877783741</v>
      </c>
      <c r="V84" s="12">
        <v>75.817970802721121</v>
      </c>
      <c r="W84" s="12"/>
      <c r="X84" s="12">
        <v>21.624537856018904</v>
      </c>
      <c r="Y84" s="12">
        <v>-37.517325908215213</v>
      </c>
      <c r="Z84" s="12">
        <v>-6.6198246707899573</v>
      </c>
      <c r="AA84" s="12">
        <v>-24.600699442046334</v>
      </c>
      <c r="AB84" s="12"/>
      <c r="AC84" s="12">
        <v>-7.092296352796124</v>
      </c>
      <c r="AD84" s="12">
        <v>29.571144158728462</v>
      </c>
      <c r="AE84" s="12">
        <v>31.887665977222152</v>
      </c>
      <c r="AF84" s="12">
        <v>46.802469942888933</v>
      </c>
      <c r="AG84" s="12"/>
      <c r="AH84" s="12">
        <v>-27.690873684048238</v>
      </c>
      <c r="AI84" s="12">
        <v>-5.9692938479168456</v>
      </c>
      <c r="AJ84" s="12">
        <v>-30.116462189265754</v>
      </c>
      <c r="AK84" s="12">
        <v>-1.2764432245406239</v>
      </c>
    </row>
    <row r="85" spans="1:37" ht="20" customHeight="1">
      <c r="A85" s="13" t="s">
        <v>138</v>
      </c>
      <c r="B85" s="10" t="s">
        <v>165</v>
      </c>
      <c r="C85" s="10">
        <v>13.237625255492997</v>
      </c>
      <c r="D85" s="10">
        <v>-9.0319600138262253</v>
      </c>
      <c r="E85" s="10">
        <v>42.725263965598955</v>
      </c>
      <c r="F85" s="10">
        <v>-14.309269656879215</v>
      </c>
      <c r="G85" s="10">
        <v>-35.329487396395777</v>
      </c>
      <c r="H85" s="12"/>
      <c r="I85" s="12">
        <v>-67.560699710772411</v>
      </c>
      <c r="J85" s="12">
        <v>326.32865701349368</v>
      </c>
      <c r="K85" s="12">
        <v>27.00574781098431</v>
      </c>
      <c r="L85" s="12">
        <v>-8.6082768882671594</v>
      </c>
      <c r="M85" s="12"/>
      <c r="N85" s="12">
        <v>62.433214976612284</v>
      </c>
      <c r="O85" s="12">
        <v>40.900520507856001</v>
      </c>
      <c r="P85" s="12">
        <v>-13.96644314033472</v>
      </c>
      <c r="Q85" s="12">
        <v>-24.962874501197881</v>
      </c>
      <c r="R85" s="12"/>
      <c r="S85" s="12">
        <v>10.433973940889224</v>
      </c>
      <c r="T85" s="12">
        <v>197.88696224126519</v>
      </c>
      <c r="U85" s="12">
        <v>64.045293265497904</v>
      </c>
      <c r="V85" s="12">
        <v>207.28271344168044</v>
      </c>
      <c r="W85" s="12"/>
      <c r="X85" s="12">
        <v>40.614242780614056</v>
      </c>
      <c r="Y85" s="12">
        <v>-54.836224245961127</v>
      </c>
      <c r="Z85" s="12">
        <v>-9.4456589551780041</v>
      </c>
      <c r="AA85" s="12">
        <v>-38.932035650970001</v>
      </c>
      <c r="AB85" s="12"/>
      <c r="AC85" s="12">
        <v>-11.549393042639117</v>
      </c>
      <c r="AD85" s="12">
        <v>55.795930652985795</v>
      </c>
      <c r="AE85" s="12">
        <v>44.784012969750201</v>
      </c>
      <c r="AF85" s="12">
        <v>78.118013928101703</v>
      </c>
      <c r="AG85" s="12"/>
      <c r="AH85" s="12">
        <v>-50.006978901069587</v>
      </c>
      <c r="AI85" s="12">
        <v>-13.924061368470584</v>
      </c>
      <c r="AJ85" s="12">
        <v>-46.271684520786721</v>
      </c>
      <c r="AK85" s="12">
        <v>-4.9560572402858911</v>
      </c>
    </row>
    <row r="86" spans="1:37" ht="20" customHeight="1">
      <c r="A86" s="13" t="s">
        <v>139</v>
      </c>
      <c r="B86" s="10" t="s">
        <v>165</v>
      </c>
      <c r="C86" s="10">
        <v>-5.5437622819264201</v>
      </c>
      <c r="D86" s="10">
        <v>48.090410123198374</v>
      </c>
      <c r="E86" s="10">
        <v>-2.9979593638264586</v>
      </c>
      <c r="F86" s="10">
        <v>-3.0687871831175517</v>
      </c>
      <c r="G86" s="10">
        <v>1.3573404131132643</v>
      </c>
      <c r="H86" s="12"/>
      <c r="I86" s="12">
        <v>-0.80394268468335606</v>
      </c>
      <c r="J86" s="12">
        <v>-11.72883719114389</v>
      </c>
      <c r="K86" s="12">
        <v>8.4111007472703712</v>
      </c>
      <c r="L86" s="12">
        <v>11.466746662258105</v>
      </c>
      <c r="M86" s="12"/>
      <c r="N86" s="12">
        <v>18.280555142254567</v>
      </c>
      <c r="O86" s="12">
        <v>20.506923396054315</v>
      </c>
      <c r="P86" s="12">
        <v>2.3615043813628254</v>
      </c>
      <c r="Q86" s="12">
        <v>3.290793103599178</v>
      </c>
      <c r="R86" s="12"/>
      <c r="S86" s="12">
        <v>2.1459250157800156</v>
      </c>
      <c r="T86" s="12">
        <v>4.8161127981037328</v>
      </c>
      <c r="U86" s="12">
        <v>1.6974504122403447</v>
      </c>
      <c r="V86" s="12">
        <v>-5.4953262636550546</v>
      </c>
      <c r="W86" s="12"/>
      <c r="X86" s="12">
        <v>-3.1388287878677334</v>
      </c>
      <c r="Y86" s="12">
        <v>5.2020994047174955</v>
      </c>
      <c r="Z86" s="12">
        <v>-1.2162407552348093</v>
      </c>
      <c r="AA86" s="12">
        <v>4.2212798704224141</v>
      </c>
      <c r="AB86" s="12"/>
      <c r="AC86" s="12">
        <v>1.345385058900437</v>
      </c>
      <c r="AD86" s="12">
        <v>1.8006929824689857</v>
      </c>
      <c r="AE86" s="12">
        <v>9.2815659201358507</v>
      </c>
      <c r="AF86" s="12">
        <v>9.9001118286101519</v>
      </c>
      <c r="AG86" s="12"/>
      <c r="AH86" s="12">
        <v>9.1802444936642882</v>
      </c>
      <c r="AI86" s="12">
        <v>6.9222176949925718</v>
      </c>
      <c r="AJ86" s="12">
        <v>7.4020471698660772</v>
      </c>
      <c r="AK86" s="12">
        <v>5.751142191154698</v>
      </c>
    </row>
    <row r="87" spans="1:37" ht="20" customHeight="1">
      <c r="A87" s="13" t="s">
        <v>140</v>
      </c>
      <c r="B87" s="10">
        <v>2.5730577384276905</v>
      </c>
      <c r="C87" s="10">
        <v>7.1417211856426759</v>
      </c>
      <c r="D87" s="10">
        <v>9.2298558205589476</v>
      </c>
      <c r="E87" s="10">
        <v>3.8746888632100469</v>
      </c>
      <c r="F87" s="10">
        <v>4.8035117960995581</v>
      </c>
      <c r="G87" s="10">
        <v>3.0599259449937475</v>
      </c>
      <c r="H87" s="12"/>
      <c r="I87" s="12">
        <v>4.312349027683017</v>
      </c>
      <c r="J87" s="12">
        <v>-32.409858289124095</v>
      </c>
      <c r="K87" s="12">
        <v>-10.100794212020325</v>
      </c>
      <c r="L87" s="12">
        <v>-7.3685456540544907</v>
      </c>
      <c r="M87" s="12"/>
      <c r="N87" s="12">
        <v>-4.7711693311893972</v>
      </c>
      <c r="O87" s="12">
        <v>36.678370326612637</v>
      </c>
      <c r="P87" s="12">
        <v>1.7561786166506714</v>
      </c>
      <c r="Q87" s="12">
        <v>2.0347045012566793</v>
      </c>
      <c r="R87" s="12"/>
      <c r="S87" s="12">
        <v>1.4663273682653906</v>
      </c>
      <c r="T87" s="12">
        <v>3.7249841464585383</v>
      </c>
      <c r="U87" s="12">
        <v>4.5161911162483168</v>
      </c>
      <c r="V87" s="12">
        <v>3.1005027222550439</v>
      </c>
      <c r="W87" s="12"/>
      <c r="X87" s="12">
        <v>2.6769803684269551</v>
      </c>
      <c r="Y87" s="12">
        <v>4.5488688721779038</v>
      </c>
      <c r="Z87" s="12">
        <v>3.4417909350583482</v>
      </c>
      <c r="AA87" s="12">
        <v>2.5014040752576032</v>
      </c>
      <c r="AB87" s="12"/>
      <c r="AC87" s="12">
        <v>0.17932896730995451</v>
      </c>
      <c r="AD87" s="12">
        <v>3.0295393562019117</v>
      </c>
      <c r="AE87" s="12">
        <v>2.1185446876019145</v>
      </c>
      <c r="AF87" s="12">
        <v>0.40630666841374913</v>
      </c>
      <c r="AG87" s="12"/>
      <c r="AH87" s="12">
        <v>8.1314913857120863E-2</v>
      </c>
      <c r="AI87" s="12">
        <v>0.2740639613865038</v>
      </c>
      <c r="AJ87" s="12">
        <v>-1.1017887847392749</v>
      </c>
      <c r="AK87" s="12">
        <v>-2.2550665988330314</v>
      </c>
    </row>
    <row r="88" spans="1:37" ht="20" customHeight="1">
      <c r="A88" s="13" t="s">
        <v>141</v>
      </c>
      <c r="B88" s="10">
        <v>-3.857957463338721</v>
      </c>
      <c r="C88" s="10">
        <v>-3.2808254401899521</v>
      </c>
      <c r="D88" s="10">
        <v>23.352085086759956</v>
      </c>
      <c r="E88" s="10">
        <v>11.370236543710146</v>
      </c>
      <c r="F88" s="10">
        <v>5.4408776866955399</v>
      </c>
      <c r="G88" s="10">
        <v>6.7527116089882444</v>
      </c>
      <c r="H88" s="12"/>
      <c r="I88" s="12">
        <v>10.402039261004592</v>
      </c>
      <c r="J88" s="12">
        <v>-12.042045019889342</v>
      </c>
      <c r="K88" s="12">
        <v>2.7440305635160205</v>
      </c>
      <c r="L88" s="12">
        <v>3.4737768430297988</v>
      </c>
      <c r="M88" s="12"/>
      <c r="N88" s="12">
        <v>10.777006821025328</v>
      </c>
      <c r="O88" s="12">
        <v>38.31533374080297</v>
      </c>
      <c r="P88" s="12">
        <v>7.8531718548979166</v>
      </c>
      <c r="Q88" s="12">
        <v>4.628534947902847</v>
      </c>
      <c r="R88" s="12"/>
      <c r="S88" s="12">
        <v>4.2338426500290458</v>
      </c>
      <c r="T88" s="12">
        <v>5.3862890759322841</v>
      </c>
      <c r="U88" s="12">
        <v>7.8372189417291276</v>
      </c>
      <c r="V88" s="12">
        <v>5.7291420337289685</v>
      </c>
      <c r="W88" s="12"/>
      <c r="X88" s="12">
        <v>4.4728796936855453</v>
      </c>
      <c r="Y88" s="12">
        <v>3.4477231804532353</v>
      </c>
      <c r="Z88" s="12">
        <v>4.753110890930083</v>
      </c>
      <c r="AA88" s="12">
        <v>5.1623729105767238</v>
      </c>
      <c r="AB88" s="12"/>
      <c r="AC88" s="12">
        <v>3.279937820942231</v>
      </c>
      <c r="AD88" s="12">
        <v>4.4338574245058719</v>
      </c>
      <c r="AE88" s="12">
        <v>7.5465495723434248</v>
      </c>
      <c r="AF88" s="12">
        <v>7.8305571488991363</v>
      </c>
      <c r="AG88" s="12"/>
      <c r="AH88" s="12">
        <v>4.5799585075108604</v>
      </c>
      <c r="AI88" s="12">
        <v>4.1018537737780667</v>
      </c>
      <c r="AJ88" s="12">
        <v>3.9917037109066071</v>
      </c>
      <c r="AK88" s="12">
        <v>4.0904666995364254</v>
      </c>
    </row>
    <row r="89" spans="1:37" ht="20" customHeight="1">
      <c r="A89" s="13" t="s">
        <v>142</v>
      </c>
      <c r="B89" s="10">
        <v>123.352205919092</v>
      </c>
      <c r="C89" s="10">
        <v>-50.943074342079875</v>
      </c>
      <c r="D89" s="10">
        <v>56.422248409216778</v>
      </c>
      <c r="E89" s="10">
        <v>24.248919722677169</v>
      </c>
      <c r="F89" s="10">
        <v>-14.615700368038087</v>
      </c>
      <c r="G89" s="10">
        <v>3.9501299632016438</v>
      </c>
      <c r="H89" s="12"/>
      <c r="I89" s="12">
        <v>-23.466900664153975</v>
      </c>
      <c r="J89" s="12">
        <v>-97.144708412810104</v>
      </c>
      <c r="K89" s="12">
        <v>6.0712485128501203</v>
      </c>
      <c r="L89" s="12">
        <v>-7.3880405568837872</v>
      </c>
      <c r="M89" s="12"/>
      <c r="N89" s="12">
        <v>121.83745766897107</v>
      </c>
      <c r="O89" s="9">
        <v>1892.4911242810012</v>
      </c>
      <c r="P89" s="12">
        <v>45.484635568673205</v>
      </c>
      <c r="Q89" s="12">
        <v>24.883762731399877</v>
      </c>
      <c r="R89" s="12"/>
      <c r="S89" s="12">
        <v>-17.388187779053485</v>
      </c>
      <c r="T89" s="12">
        <v>93.477404255985974</v>
      </c>
      <c r="U89" s="12">
        <v>7.738236747099049</v>
      </c>
      <c r="V89" s="12">
        <v>23.099837344176464</v>
      </c>
      <c r="W89" s="12"/>
      <c r="X89" s="12">
        <v>6.9101037272774084</v>
      </c>
      <c r="Y89" s="12">
        <v>-20.637826257012495</v>
      </c>
      <c r="Z89" s="12">
        <v>-16.587423198838824</v>
      </c>
      <c r="AA89" s="12">
        <v>-84.670704172673794</v>
      </c>
      <c r="AB89" s="12"/>
      <c r="AC89" s="12">
        <v>-44.536522015554688</v>
      </c>
      <c r="AD89" s="12">
        <v>-7.8769227612190544</v>
      </c>
      <c r="AE89" s="12">
        <v>-74.944487335893399</v>
      </c>
      <c r="AF89" s="12">
        <v>202.40691161858609</v>
      </c>
      <c r="AG89" s="12"/>
      <c r="AH89" s="12">
        <v>-35.429331838067654</v>
      </c>
      <c r="AI89" s="12">
        <v>-46.195005974150604</v>
      </c>
      <c r="AJ89" s="12">
        <v>88.061124487085721</v>
      </c>
      <c r="AK89" s="12">
        <v>2.144270408747444</v>
      </c>
    </row>
    <row r="90" spans="1:37" ht="20" customHeight="1">
      <c r="A90" s="13" t="s">
        <v>143</v>
      </c>
      <c r="B90" s="10">
        <v>-0.17749223396801384</v>
      </c>
      <c r="C90" s="10">
        <v>0.94710594693401207</v>
      </c>
      <c r="D90" s="10">
        <v>7.7177162613284551</v>
      </c>
      <c r="E90" s="10">
        <v>3.9305991179853192</v>
      </c>
      <c r="F90" s="10">
        <v>3.8790440028058004</v>
      </c>
      <c r="G90" s="10">
        <v>2.9030438516038561</v>
      </c>
      <c r="H90" s="12"/>
      <c r="I90" s="12">
        <v>2.4370955025426113</v>
      </c>
      <c r="J90" s="12">
        <v>-21.306230673440627</v>
      </c>
      <c r="K90" s="12">
        <v>-4.2792424436069716</v>
      </c>
      <c r="L90" s="12">
        <v>-2.7122966994246336</v>
      </c>
      <c r="M90" s="12"/>
      <c r="N90" s="12">
        <v>0.57079295371340222</v>
      </c>
      <c r="O90" s="12">
        <v>23.470214647232194</v>
      </c>
      <c r="P90" s="12">
        <v>1.7807384602093947</v>
      </c>
      <c r="Q90" s="12">
        <v>1.6102877762848671</v>
      </c>
      <c r="R90" s="12"/>
      <c r="S90" s="12">
        <v>0.68574384757788664</v>
      </c>
      <c r="T90" s="12">
        <v>4.280465688091831</v>
      </c>
      <c r="U90" s="12">
        <v>5.6260498924867886</v>
      </c>
      <c r="V90" s="12">
        <v>5.8705854849066661</v>
      </c>
      <c r="W90" s="12"/>
      <c r="X90" s="12">
        <v>5.034328767642787</v>
      </c>
      <c r="Y90" s="12">
        <v>4.6345871760548194</v>
      </c>
      <c r="Z90" s="12">
        <v>2.3225956479743113</v>
      </c>
      <c r="AA90" s="12">
        <v>3.4414145413137107</v>
      </c>
      <c r="AB90" s="12"/>
      <c r="AC90" s="12">
        <v>2.8675518904242181</v>
      </c>
      <c r="AD90" s="12">
        <v>2.773234838889262</v>
      </c>
      <c r="AE90" s="12">
        <v>-0.75168024851883808</v>
      </c>
      <c r="AF90" s="12">
        <v>1.7922674925706219</v>
      </c>
      <c r="AG90" s="12"/>
      <c r="AH90" s="12">
        <v>-1.2592593265598377</v>
      </c>
      <c r="AI90" s="12">
        <v>3.9514395678450587</v>
      </c>
      <c r="AJ90" s="12">
        <v>5.2490469346499316</v>
      </c>
      <c r="AK90" s="12">
        <v>1.5874345009767845</v>
      </c>
    </row>
    <row r="91" spans="1:37" ht="20" customHeight="1">
      <c r="A91" s="13" t="s">
        <v>144</v>
      </c>
      <c r="B91" s="10" t="s">
        <v>165</v>
      </c>
      <c r="C91" s="10">
        <v>1.8154259848623053</v>
      </c>
      <c r="D91" s="10">
        <v>10.73823510723186</v>
      </c>
      <c r="E91" s="10">
        <v>7.387973026290175</v>
      </c>
      <c r="F91" s="10">
        <v>5.5853256017328583</v>
      </c>
      <c r="G91" s="10">
        <v>5.0771627583041559</v>
      </c>
      <c r="H91" s="12"/>
      <c r="I91" s="12">
        <v>5.5845031642532375</v>
      </c>
      <c r="J91" s="12">
        <v>-18.328797901995578</v>
      </c>
      <c r="K91" s="12">
        <v>2.3780898680406932</v>
      </c>
      <c r="L91" s="12">
        <v>3.6214444920396125</v>
      </c>
      <c r="M91" s="12"/>
      <c r="N91" s="12">
        <v>4.2514787976211945</v>
      </c>
      <c r="O91" s="12">
        <v>26.131278870050913</v>
      </c>
      <c r="P91" s="12">
        <v>0.5567793420685534</v>
      </c>
      <c r="Q91" s="12">
        <v>0.71691213696738354</v>
      </c>
      <c r="R91" s="12"/>
      <c r="S91" s="12">
        <v>0.48397448248712427</v>
      </c>
      <c r="T91" s="12">
        <v>2.3806985897893602</v>
      </c>
      <c r="U91" s="12">
        <v>3.396576423166739</v>
      </c>
      <c r="V91" s="12">
        <v>5.3895736523787026</v>
      </c>
      <c r="W91" s="12"/>
      <c r="X91" s="12">
        <v>4.3667539904659218</v>
      </c>
      <c r="Y91" s="12">
        <v>4.1941623380933972</v>
      </c>
      <c r="Z91" s="12">
        <v>2.1748562789082002</v>
      </c>
      <c r="AA91" s="12">
        <v>2.4827686668974969</v>
      </c>
      <c r="AB91" s="12"/>
      <c r="AC91" s="12">
        <v>2.0858482085749275</v>
      </c>
      <c r="AD91" s="12">
        <v>1.7907574681614753</v>
      </c>
      <c r="AE91" s="12">
        <v>-1.7772774666511753</v>
      </c>
      <c r="AF91" s="12">
        <v>1.456057705493643</v>
      </c>
      <c r="AG91" s="12"/>
      <c r="AH91" s="12">
        <v>-1.00259863035978</v>
      </c>
      <c r="AI91" s="12">
        <v>5.1509675460639572</v>
      </c>
      <c r="AJ91" s="12">
        <v>5.9012977708336729</v>
      </c>
      <c r="AK91" s="12">
        <v>1.7948870260566716</v>
      </c>
    </row>
    <row r="92" spans="1:37" ht="20" customHeight="1">
      <c r="A92" s="13" t="s">
        <v>145</v>
      </c>
      <c r="B92" s="10" t="s">
        <v>165</v>
      </c>
      <c r="C92" s="10">
        <v>-4.1914338685245802</v>
      </c>
      <c r="D92" s="10">
        <v>5.5359072743451643</v>
      </c>
      <c r="E92" s="10">
        <v>5.1934569167619591</v>
      </c>
      <c r="F92" s="10">
        <v>6.9809904434189427</v>
      </c>
      <c r="G92" s="10">
        <v>5.9974015916052803</v>
      </c>
      <c r="H92" s="12"/>
      <c r="I92" s="12">
        <v>-14.669771759449485</v>
      </c>
      <c r="J92" s="12">
        <v>-98.818828779052083</v>
      </c>
      <c r="K92" s="12">
        <v>-94.653750310856978</v>
      </c>
      <c r="L92" s="12">
        <v>-81.092412895702765</v>
      </c>
      <c r="M92" s="12"/>
      <c r="N92" s="12">
        <v>-69.654059938947242</v>
      </c>
      <c r="O92" s="9">
        <v>2475.9958095341199</v>
      </c>
      <c r="P92" s="12">
        <v>510.290616463942</v>
      </c>
      <c r="Q92" s="12">
        <v>154.67026387709976</v>
      </c>
      <c r="R92" s="12"/>
      <c r="S92" s="12">
        <v>110.21057839151661</v>
      </c>
      <c r="T92" s="12">
        <v>148.20546686574033</v>
      </c>
      <c r="U92" s="12">
        <v>131.78646274579739</v>
      </c>
      <c r="V92" s="12">
        <v>58.232913423149235</v>
      </c>
      <c r="W92" s="12"/>
      <c r="X92" s="12">
        <v>43.943967501969752</v>
      </c>
      <c r="Y92" s="12">
        <v>12.559430851986781</v>
      </c>
      <c r="Z92" s="12">
        <v>10.804064809960982</v>
      </c>
      <c r="AA92" s="12">
        <v>14.138405792926999</v>
      </c>
      <c r="AB92" s="12"/>
      <c r="AC92" s="12">
        <v>14.975653101119557</v>
      </c>
      <c r="AD92" s="12">
        <v>15.354771741588049</v>
      </c>
      <c r="AE92" s="12">
        <v>10.725880657650338</v>
      </c>
      <c r="AF92" s="12">
        <v>6.4002139965881693</v>
      </c>
      <c r="AG92" s="12"/>
      <c r="AH92" s="12">
        <v>4.4459695069926406</v>
      </c>
      <c r="AI92" s="12">
        <v>8.8821079359422566</v>
      </c>
      <c r="AJ92" s="12">
        <v>7.233015036768724</v>
      </c>
      <c r="AK92" s="12">
        <v>12.338780447311599</v>
      </c>
    </row>
    <row r="93" spans="1:37" ht="20" customHeight="1">
      <c r="A93" s="13" t="s">
        <v>177</v>
      </c>
      <c r="B93" s="10">
        <v>5.7538201257548423</v>
      </c>
      <c r="C93" s="10">
        <v>3.259517956412977</v>
      </c>
      <c r="D93" s="10">
        <v>4.4507235606895037</v>
      </c>
      <c r="E93" s="10">
        <v>3.8522608090974555</v>
      </c>
      <c r="F93" s="10">
        <v>3.4167469438851059</v>
      </c>
      <c r="G93" s="10">
        <v>2.9783976826535024</v>
      </c>
      <c r="H93" s="12"/>
      <c r="I93" s="12">
        <v>-4.4454692083041243</v>
      </c>
      <c r="J93" s="12">
        <v>-53.836726051306947</v>
      </c>
      <c r="K93" s="12">
        <v>-36.028578686002668</v>
      </c>
      <c r="L93" s="12">
        <v>-19.910533513191044</v>
      </c>
      <c r="M93" s="12"/>
      <c r="N93" s="12">
        <v>-31.673609588770553</v>
      </c>
      <c r="O93" s="12">
        <v>44.846997936964996</v>
      </c>
      <c r="P93" s="12">
        <v>5.0611833836205582</v>
      </c>
      <c r="Q93" s="12">
        <v>2.8524772960295115</v>
      </c>
      <c r="R93" s="12"/>
      <c r="S93" s="12">
        <v>5.8451783224944451</v>
      </c>
      <c r="T93" s="12">
        <v>4.533565519648433</v>
      </c>
      <c r="U93" s="12">
        <v>3.7371336005149809</v>
      </c>
      <c r="V93" s="12">
        <v>3.2820163007218808</v>
      </c>
      <c r="W93" s="12"/>
      <c r="X93" s="12">
        <v>5.4324791891944422</v>
      </c>
      <c r="Y93" s="12">
        <v>5.4070956798417749</v>
      </c>
      <c r="Z93" s="12">
        <v>4.4473691892720417</v>
      </c>
      <c r="AA93" s="12">
        <v>3.6769671588658968</v>
      </c>
      <c r="AB93" s="12"/>
      <c r="AC93" s="12">
        <v>4.2366377027946882</v>
      </c>
      <c r="AD93" s="12">
        <v>4.4928241553652795</v>
      </c>
      <c r="AE93" s="12">
        <v>5.4018855944090918</v>
      </c>
      <c r="AF93" s="12">
        <v>3.5940113161725842</v>
      </c>
      <c r="AG93" s="12"/>
      <c r="AH93" s="12">
        <v>2.4539098440196181</v>
      </c>
      <c r="AI93" s="12">
        <v>4.0882615806533078</v>
      </c>
      <c r="AJ93" s="12">
        <v>4.6063540291841631</v>
      </c>
      <c r="AK93" s="12">
        <v>3.7918097744925419</v>
      </c>
    </row>
    <row r="94" spans="1:37" ht="20" customHeight="1">
      <c r="A94" s="13" t="s">
        <v>147</v>
      </c>
      <c r="B94" s="10">
        <v>8.9017843715008347</v>
      </c>
      <c r="C94" s="10">
        <v>2.7990277245478192</v>
      </c>
      <c r="D94" s="10">
        <v>4.4206897387382567</v>
      </c>
      <c r="E94" s="10">
        <v>4.1634620749149089</v>
      </c>
      <c r="F94" s="10">
        <v>1.3867548208735614</v>
      </c>
      <c r="G94" s="10">
        <v>4.9524763463946968</v>
      </c>
      <c r="H94" s="12"/>
      <c r="I94" s="12">
        <v>5.3215245882474189</v>
      </c>
      <c r="J94" s="12">
        <v>-2.803106855029684</v>
      </c>
      <c r="K94" s="12">
        <v>0.52498021916886606</v>
      </c>
      <c r="L94" s="12">
        <v>4.7235660137468969</v>
      </c>
      <c r="M94" s="12"/>
      <c r="N94" s="12">
        <v>3.9572251974510024</v>
      </c>
      <c r="O94" s="12">
        <v>9.5723588051605208</v>
      </c>
      <c r="P94" s="12">
        <v>2.3815307150764764</v>
      </c>
      <c r="Q94" s="12">
        <v>2.1040076774039069</v>
      </c>
      <c r="R94" s="12"/>
      <c r="S94" s="12">
        <v>4.0391870366653704</v>
      </c>
      <c r="T94" s="12">
        <v>7.1273110359023324</v>
      </c>
      <c r="U94" s="12">
        <v>6.7538425001043914</v>
      </c>
      <c r="V94" s="12">
        <v>4.5868946039261216</v>
      </c>
      <c r="W94" s="12"/>
      <c r="X94" s="12">
        <v>4.8229496593222736</v>
      </c>
      <c r="Y94" s="12">
        <v>3.6585188275075273</v>
      </c>
      <c r="Z94" s="12">
        <v>4.37785296145901</v>
      </c>
      <c r="AA94" s="12">
        <v>2.8752339304337373</v>
      </c>
      <c r="AB94" s="12"/>
      <c r="AC94" s="12">
        <v>1.8200117191197043</v>
      </c>
      <c r="AD94" s="12">
        <v>4.091139064102209</v>
      </c>
      <c r="AE94" s="12">
        <v>5.6880592484588952</v>
      </c>
      <c r="AF94" s="12">
        <v>2.9847440283050246</v>
      </c>
      <c r="AG94" s="12"/>
      <c r="AH94" s="12">
        <v>0.96264949669116218</v>
      </c>
      <c r="AI94" s="12">
        <v>1.1878723008463439</v>
      </c>
      <c r="AJ94" s="12">
        <v>1.3292931724747985</v>
      </c>
      <c r="AK94" s="12">
        <v>3.7274723987942466</v>
      </c>
    </row>
    <row r="95" spans="1:37" ht="20" customHeight="1">
      <c r="A95" s="13" t="s">
        <v>148</v>
      </c>
      <c r="B95" s="10">
        <v>2.5581549318573868</v>
      </c>
      <c r="C95" s="10">
        <v>17.979006269955313</v>
      </c>
      <c r="D95" s="10">
        <v>15.175010687726202</v>
      </c>
      <c r="E95" s="10">
        <v>-0.6888840333038031</v>
      </c>
      <c r="F95" s="10">
        <v>9.5355155534923846</v>
      </c>
      <c r="G95" s="10">
        <v>3.2930373228059904</v>
      </c>
      <c r="H95" s="12"/>
      <c r="I95" s="12">
        <v>6.7540213386986157</v>
      </c>
      <c r="J95" s="12">
        <v>-2.4064314496827661</v>
      </c>
      <c r="K95" s="12">
        <v>2.7991572605323749</v>
      </c>
      <c r="L95" s="12">
        <v>3.8647073720134291</v>
      </c>
      <c r="M95" s="12"/>
      <c r="N95" s="12">
        <v>5.5557888565239235</v>
      </c>
      <c r="O95" s="12">
        <v>1.0939746488962017</v>
      </c>
      <c r="P95" s="12">
        <v>-4.8801971456710067</v>
      </c>
      <c r="Q95" s="12">
        <v>0.80197761750916241</v>
      </c>
      <c r="R95" s="12"/>
      <c r="S95" s="12">
        <v>0.10562441899475486</v>
      </c>
      <c r="T95" s="12">
        <v>1.6281631506437144</v>
      </c>
      <c r="U95" s="12">
        <v>4.5600458795730487</v>
      </c>
      <c r="V95" s="12">
        <v>1.6262521435152488</v>
      </c>
      <c r="W95" s="12"/>
      <c r="X95" s="12">
        <v>3.4422313644096341</v>
      </c>
      <c r="Y95" s="12">
        <v>9.0052454969020381</v>
      </c>
      <c r="Z95" s="12">
        <v>7.719806863705597</v>
      </c>
      <c r="AA95" s="12">
        <v>6.8311674772212765</v>
      </c>
      <c r="AB95" s="12"/>
      <c r="AC95" s="12">
        <v>3.9481482271753889</v>
      </c>
      <c r="AD95" s="12">
        <v>4.7584060992654997</v>
      </c>
      <c r="AE95" s="12">
        <v>4.1974195772170768</v>
      </c>
      <c r="AF95" s="12">
        <v>5.0533359927795152</v>
      </c>
      <c r="AG95" s="12"/>
      <c r="AH95" s="12">
        <v>4.0244656849638014</v>
      </c>
      <c r="AI95" s="12">
        <v>5.386481956098585</v>
      </c>
      <c r="AJ95" s="12">
        <v>5.2490946453800769</v>
      </c>
      <c r="AK95" s="12">
        <v>4.5543363214191128</v>
      </c>
    </row>
    <row r="96" spans="1:37" ht="20" customHeight="1">
      <c r="A96" s="13" t="s">
        <v>149</v>
      </c>
      <c r="B96" s="10">
        <v>4.6187770024281898</v>
      </c>
      <c r="C96" s="10">
        <v>5.8526559584690157</v>
      </c>
      <c r="D96" s="10">
        <v>6.0212115274861766</v>
      </c>
      <c r="E96" s="10">
        <v>4.9869092019509322</v>
      </c>
      <c r="F96" s="10">
        <v>5.4037869372798495</v>
      </c>
      <c r="G96" s="10">
        <v>5.4614228638533477</v>
      </c>
      <c r="H96" s="12"/>
      <c r="I96" s="12">
        <v>5.2529819616820976</v>
      </c>
      <c r="J96" s="12">
        <v>-13.385817773358607</v>
      </c>
      <c r="K96" s="12">
        <v>-3.3149557746215996</v>
      </c>
      <c r="L96" s="12">
        <v>-0.88668843381586837</v>
      </c>
      <c r="M96" s="12"/>
      <c r="N96" s="12">
        <v>2.6141834205422576</v>
      </c>
      <c r="O96" s="12">
        <v>23.666071635902799</v>
      </c>
      <c r="P96" s="12">
        <v>5.2296428650369124</v>
      </c>
      <c r="Q96" s="12">
        <v>2.4106867687148164</v>
      </c>
      <c r="R96" s="12"/>
      <c r="S96" s="12">
        <v>2.5839070137275089</v>
      </c>
      <c r="T96" s="12">
        <v>2.9656576709835973</v>
      </c>
      <c r="U96" s="12">
        <v>4.7920186729221106</v>
      </c>
      <c r="V96" s="12">
        <v>4.2066926502010951</v>
      </c>
      <c r="W96" s="12"/>
      <c r="X96" s="12">
        <v>3.9384257588428189</v>
      </c>
      <c r="Y96" s="12">
        <v>5.1084844307003054</v>
      </c>
      <c r="Z96" s="12">
        <v>6.2981768037943091</v>
      </c>
      <c r="AA96" s="12">
        <v>6.2949181009007118</v>
      </c>
      <c r="AB96" s="12"/>
      <c r="AC96" s="12">
        <v>3.3333838066778969</v>
      </c>
      <c r="AD96" s="12">
        <v>2.1280705298905254</v>
      </c>
      <c r="AE96" s="12">
        <v>4.1437218649103338</v>
      </c>
      <c r="AF96" s="12">
        <v>4.9880212367599155</v>
      </c>
      <c r="AG96" s="12"/>
      <c r="AH96" s="12">
        <v>3.2508164592323934</v>
      </c>
      <c r="AI96" s="12">
        <v>3.3500140620746395</v>
      </c>
      <c r="AJ96" s="12">
        <v>2.8482675167924967</v>
      </c>
      <c r="AK96" s="12">
        <v>8.9764026935848881E-2</v>
      </c>
    </row>
    <row r="97" spans="1:37" ht="20" customHeight="1">
      <c r="A97" s="13" t="s">
        <v>178</v>
      </c>
      <c r="B97" s="10">
        <v>5.7599418149033106</v>
      </c>
      <c r="C97" s="10">
        <v>2.9142149566769948</v>
      </c>
      <c r="D97" s="10">
        <v>2.9120922072206676</v>
      </c>
      <c r="E97" s="10">
        <v>4.002927998440498</v>
      </c>
      <c r="F97" s="10">
        <v>1.4123672356490158</v>
      </c>
      <c r="G97" s="10">
        <v>4.3849780396990061</v>
      </c>
      <c r="H97" s="12"/>
      <c r="I97" s="12">
        <v>0.38085676516590716</v>
      </c>
      <c r="J97" s="12">
        <v>-10.697170567079411</v>
      </c>
      <c r="K97" s="12">
        <v>0.75737779793281135</v>
      </c>
      <c r="L97" s="12">
        <v>2.1590186248829561</v>
      </c>
      <c r="M97" s="12"/>
      <c r="N97" s="12">
        <v>5.8647062278466695</v>
      </c>
      <c r="O97" s="12">
        <v>16.914805142428232</v>
      </c>
      <c r="P97" s="12">
        <v>3.4971566031738592</v>
      </c>
      <c r="Q97" s="12">
        <v>2.3837831316415694</v>
      </c>
      <c r="R97" s="12"/>
      <c r="S97" s="12">
        <v>2.7854203098086816</v>
      </c>
      <c r="T97" s="12">
        <v>3.7522235876680332</v>
      </c>
      <c r="U97" s="12">
        <v>2.7389680556457439</v>
      </c>
      <c r="V97" s="12">
        <v>2.915459985986367</v>
      </c>
      <c r="W97" s="12"/>
      <c r="X97" s="12">
        <v>3.3069531796934735</v>
      </c>
      <c r="Y97" s="12">
        <v>4.493775456712414</v>
      </c>
      <c r="Z97" s="12">
        <v>6.1188817574207706</v>
      </c>
      <c r="AA97" s="12">
        <v>5.5743535407851974</v>
      </c>
      <c r="AB97" s="12"/>
      <c r="AC97" s="12">
        <v>5.1635051796854468</v>
      </c>
      <c r="AD97" s="12">
        <v>4.7031409020970516</v>
      </c>
      <c r="AE97" s="12">
        <v>3.7506850545130441</v>
      </c>
      <c r="AF97" s="12">
        <v>3.2633572575785736</v>
      </c>
      <c r="AG97" s="12"/>
      <c r="AH97" s="12">
        <v>3.6744736495087831</v>
      </c>
      <c r="AI97" s="12">
        <v>3.5538156801707923</v>
      </c>
      <c r="AJ97" s="12">
        <v>3.058312649077271</v>
      </c>
      <c r="AK97" s="12">
        <v>2.8138152521198507</v>
      </c>
    </row>
    <row r="98" spans="1:37" ht="20" customHeight="1">
      <c r="A98" s="13" t="s">
        <v>151</v>
      </c>
      <c r="B98" s="10">
        <v>5.5791839027614332</v>
      </c>
      <c r="C98" s="10">
        <v>0.86500024325561964</v>
      </c>
      <c r="D98" s="10">
        <v>2.2645660465259265</v>
      </c>
      <c r="E98" s="10">
        <v>3.8586164370269445</v>
      </c>
      <c r="F98" s="10">
        <v>0.94191598974036528</v>
      </c>
      <c r="G98" s="10">
        <v>3.6412598919894164</v>
      </c>
      <c r="H98" s="12"/>
      <c r="I98" s="12">
        <v>2.2378844168586935</v>
      </c>
      <c r="J98" s="12">
        <v>-19.734543684015406</v>
      </c>
      <c r="K98" s="12">
        <v>-8.3044747521536131</v>
      </c>
      <c r="L98" s="12">
        <v>-3.2613141369262006</v>
      </c>
      <c r="M98" s="12"/>
      <c r="N98" s="12">
        <v>0.81949987413750192</v>
      </c>
      <c r="O98" s="12">
        <v>26.030382690381131</v>
      </c>
      <c r="P98" s="12">
        <v>6.2208060908500098</v>
      </c>
      <c r="Q98" s="12">
        <v>5.9223258638824241</v>
      </c>
      <c r="R98" s="12"/>
      <c r="S98" s="12">
        <v>3.7062915124398992</v>
      </c>
      <c r="T98" s="12">
        <v>3.0251315665372256</v>
      </c>
      <c r="U98" s="12">
        <v>5.0688238757241235</v>
      </c>
      <c r="V98" s="12">
        <v>2.922066460669225</v>
      </c>
      <c r="W98" s="12"/>
      <c r="X98" s="12">
        <v>2.8425501662155228</v>
      </c>
      <c r="Y98" s="12">
        <v>5.4298063230089646</v>
      </c>
      <c r="Z98" s="12">
        <v>6.2871232718353109</v>
      </c>
      <c r="AA98" s="12">
        <v>3.76005636964834</v>
      </c>
      <c r="AB98" s="12"/>
      <c r="AC98" s="12">
        <v>3.0153386143523209</v>
      </c>
      <c r="AD98" s="12">
        <v>2.7892607652001642</v>
      </c>
      <c r="AE98" s="12">
        <v>3.4182533342951094</v>
      </c>
      <c r="AF98" s="12">
        <v>3.8304759413491563</v>
      </c>
      <c r="AG98" s="12"/>
      <c r="AH98" s="12">
        <v>2.9432350056582037</v>
      </c>
      <c r="AI98" s="12">
        <v>3.3899228730275723</v>
      </c>
      <c r="AJ98" s="12">
        <v>3.1544013258243049</v>
      </c>
      <c r="AK98" s="12">
        <v>4.3948141718454279</v>
      </c>
    </row>
    <row r="99" spans="1:37" ht="20" customHeight="1">
      <c r="A99" s="13" t="s">
        <v>179</v>
      </c>
      <c r="B99" s="10">
        <v>-0.45154064352473144</v>
      </c>
      <c r="C99" s="10">
        <v>7.9816788994445194</v>
      </c>
      <c r="D99" s="10">
        <v>2.5388909342601647</v>
      </c>
      <c r="E99" s="10">
        <v>1.5399267149075162</v>
      </c>
      <c r="F99" s="10">
        <v>2.688258644273517</v>
      </c>
      <c r="G99" s="10">
        <v>11.015020639760534</v>
      </c>
      <c r="H99" s="12"/>
      <c r="I99" s="12">
        <v>13.6467612999558</v>
      </c>
      <c r="J99" s="12">
        <v>-2.6176140258997456</v>
      </c>
      <c r="K99" s="12">
        <v>7.427732298470878</v>
      </c>
      <c r="L99" s="12">
        <v>10.608340361051834</v>
      </c>
      <c r="M99" s="12"/>
      <c r="N99" s="12">
        <v>7.0532042414268625</v>
      </c>
      <c r="O99" s="12">
        <v>11.333774655128845</v>
      </c>
      <c r="P99" s="12">
        <v>0.64271872736409918</v>
      </c>
      <c r="Q99" s="12">
        <v>-0.16320334893105029</v>
      </c>
      <c r="R99" s="12"/>
      <c r="S99" s="12">
        <v>5.1111410904102081</v>
      </c>
      <c r="T99" s="12">
        <v>5.2768074203541113</v>
      </c>
      <c r="U99" s="12">
        <v>5.4624594964951791</v>
      </c>
      <c r="V99" s="12">
        <v>2.1928468292940058</v>
      </c>
      <c r="W99" s="12"/>
      <c r="X99" s="12">
        <v>3.3000222069669309</v>
      </c>
      <c r="Y99" s="12">
        <v>5.2520950634807972</v>
      </c>
      <c r="Z99" s="12">
        <v>5.6138315669556027</v>
      </c>
      <c r="AA99" s="12">
        <v>5.4352674354889068</v>
      </c>
      <c r="AB99" s="12"/>
      <c r="AC99" s="12">
        <v>3.6222709143183143</v>
      </c>
      <c r="AD99" s="12">
        <v>4.4039540841048712</v>
      </c>
      <c r="AE99" s="12">
        <v>4.3913150241323686</v>
      </c>
      <c r="AF99" s="12">
        <v>5.1481868460279196</v>
      </c>
      <c r="AG99" s="12"/>
      <c r="AH99" s="12">
        <v>3.7435477734239178</v>
      </c>
      <c r="AI99" s="12">
        <v>3.2400682130095451</v>
      </c>
      <c r="AJ99" s="12">
        <v>1.2110400595907134</v>
      </c>
      <c r="AK99" s="12">
        <v>3.0491710551333271</v>
      </c>
    </row>
    <row r="100" spans="1:37" ht="20" customHeight="1">
      <c r="A100" s="13" t="s">
        <v>180</v>
      </c>
      <c r="B100" s="10" t="s">
        <v>165</v>
      </c>
      <c r="C100" s="10">
        <v>8.8488345812375364</v>
      </c>
      <c r="D100" s="10">
        <v>2.3396932827761985</v>
      </c>
      <c r="E100" s="10">
        <v>1.2592469579553307</v>
      </c>
      <c r="F100" s="10">
        <v>2.8784955257317999</v>
      </c>
      <c r="G100" s="10">
        <v>10.542732786533469</v>
      </c>
      <c r="H100" s="12"/>
      <c r="I100" s="12">
        <v>13.942898068734335</v>
      </c>
      <c r="J100" s="12">
        <v>-3.476809396747877</v>
      </c>
      <c r="K100" s="12">
        <v>7.8636480045795292</v>
      </c>
      <c r="L100" s="12">
        <v>10.787462817930688</v>
      </c>
      <c r="M100" s="12"/>
      <c r="N100" s="12">
        <v>6.6859883688683786</v>
      </c>
      <c r="O100" s="12">
        <v>10.104631899039617</v>
      </c>
      <c r="P100" s="12">
        <v>-1.1274811024915554</v>
      </c>
      <c r="Q100" s="12">
        <v>-1.816000897491197</v>
      </c>
      <c r="R100" s="12"/>
      <c r="S100" s="12">
        <v>4.3454952880406719</v>
      </c>
      <c r="T100" s="12">
        <v>5.1294538381171328</v>
      </c>
      <c r="U100" s="12">
        <v>4.7139421054961907</v>
      </c>
      <c r="V100" s="12">
        <v>1.7957888038476877</v>
      </c>
      <c r="W100" s="12"/>
      <c r="X100" s="12">
        <v>3.2313058922328648</v>
      </c>
      <c r="Y100" s="12">
        <v>5.318935501274245</v>
      </c>
      <c r="Z100" s="12">
        <v>5.4012378808417036</v>
      </c>
      <c r="AA100" s="12">
        <v>5.223444951856675</v>
      </c>
      <c r="AB100" s="12"/>
      <c r="AC100" s="12">
        <v>3.3067805703043218</v>
      </c>
      <c r="AD100" s="12">
        <v>4.3539825419605762</v>
      </c>
      <c r="AE100" s="12">
        <v>4.552787379424605</v>
      </c>
      <c r="AF100" s="12">
        <v>5.0474760187894052</v>
      </c>
      <c r="AG100" s="12"/>
      <c r="AH100" s="12">
        <v>3.6172527355094504</v>
      </c>
      <c r="AI100" s="12">
        <v>3.1164614942446778</v>
      </c>
      <c r="AJ100" s="12">
        <v>1.0925255791767234</v>
      </c>
      <c r="AK100" s="12">
        <v>3.1593299903943781</v>
      </c>
    </row>
    <row r="101" spans="1:37" ht="20" customHeight="1">
      <c r="A101" s="13" t="s">
        <v>181</v>
      </c>
      <c r="B101" s="10" t="s">
        <v>165</v>
      </c>
      <c r="C101" s="10">
        <v>-1.0956631389790938</v>
      </c>
      <c r="D101" s="10">
        <v>4.8337408517762093</v>
      </c>
      <c r="E101" s="10">
        <v>4.6965604517495114</v>
      </c>
      <c r="F101" s="10">
        <v>0.61902229412074017</v>
      </c>
      <c r="G101" s="10">
        <v>16.267527989038072</v>
      </c>
      <c r="H101" s="12"/>
      <c r="I101" s="12">
        <v>10.79995472190093</v>
      </c>
      <c r="J101" s="12">
        <v>7.092634898730017</v>
      </c>
      <c r="K101" s="12">
        <v>2.7247513528667779</v>
      </c>
      <c r="L101" s="12">
        <v>8.711100402979989</v>
      </c>
      <c r="M101" s="12"/>
      <c r="N101" s="12">
        <v>10.683439332897979</v>
      </c>
      <c r="O101" s="12">
        <v>23.854019615081782</v>
      </c>
      <c r="P101" s="12">
        <v>20.696348943694709</v>
      </c>
      <c r="Q101" s="12">
        <v>17.677361897965476</v>
      </c>
      <c r="R101" s="12"/>
      <c r="S101" s="12">
        <v>12.406824010577058</v>
      </c>
      <c r="T101" s="12">
        <v>6.6111479622121037</v>
      </c>
      <c r="U101" s="12">
        <v>12.408768014590512</v>
      </c>
      <c r="V101" s="12">
        <v>5.7687909366565755</v>
      </c>
      <c r="W101" s="12"/>
      <c r="X101" s="12">
        <v>3.9078477302180121</v>
      </c>
      <c r="Y101" s="12">
        <v>4.6552425081105628</v>
      </c>
      <c r="Z101" s="12">
        <v>7.4516680010681267</v>
      </c>
      <c r="AA101" s="12">
        <v>7.2713029247645498</v>
      </c>
      <c r="AB101" s="12"/>
      <c r="AC101" s="12">
        <v>6.3947496002858646</v>
      </c>
      <c r="AD101" s="12">
        <v>4.8530054238805027</v>
      </c>
      <c r="AE101" s="12">
        <v>3.0220509145799825</v>
      </c>
      <c r="AF101" s="12">
        <v>6.0044635714723027</v>
      </c>
      <c r="AG101" s="12"/>
      <c r="AH101" s="12">
        <v>4.8211961097257099</v>
      </c>
      <c r="AI101" s="12">
        <v>4.34552931850261</v>
      </c>
      <c r="AJ101" s="12">
        <v>2.2309595374901727</v>
      </c>
      <c r="AK101" s="12">
        <v>2.1210189045472694</v>
      </c>
    </row>
    <row r="102" spans="1:37" ht="20" customHeight="1">
      <c r="A102" s="13" t="s">
        <v>155</v>
      </c>
      <c r="B102" s="10">
        <v>4.5663942086023814</v>
      </c>
      <c r="C102" s="10">
        <v>-12.407631603006854</v>
      </c>
      <c r="D102" s="10">
        <v>16.276640395096454</v>
      </c>
      <c r="E102" s="10">
        <v>-8.2492843595101011</v>
      </c>
      <c r="F102" s="10">
        <v>6.7430350997558497</v>
      </c>
      <c r="G102" s="10">
        <v>8.8583625259125647</v>
      </c>
      <c r="H102" s="12"/>
      <c r="I102" s="12">
        <v>0.6744447981475612</v>
      </c>
      <c r="J102" s="12">
        <v>0.32484105571463973</v>
      </c>
      <c r="K102" s="12">
        <v>-1.7134916130090445</v>
      </c>
      <c r="L102" s="12">
        <v>0.18432316280756025</v>
      </c>
      <c r="M102" s="12"/>
      <c r="N102" s="12">
        <v>0.19864012417684387</v>
      </c>
      <c r="O102" s="12">
        <v>1.7685596074322119</v>
      </c>
      <c r="P102" s="12">
        <v>2.2687642101805698</v>
      </c>
      <c r="Q102" s="12">
        <v>3.4734514115024364</v>
      </c>
      <c r="R102" s="12"/>
      <c r="S102" s="12">
        <v>2.9129300918758765</v>
      </c>
      <c r="T102" s="12">
        <v>3.6316267213036872</v>
      </c>
      <c r="U102" s="12">
        <v>6.2287876204196699</v>
      </c>
      <c r="V102" s="12">
        <v>5.7935660154774515</v>
      </c>
      <c r="W102" s="12"/>
      <c r="X102" s="12">
        <v>7.198107771886626</v>
      </c>
      <c r="Y102" s="12">
        <v>5.9289036462744731</v>
      </c>
      <c r="Z102" s="12">
        <v>6.6002478646044231</v>
      </c>
      <c r="AA102" s="12">
        <v>6.7958412728567748</v>
      </c>
      <c r="AB102" s="12"/>
      <c r="AC102" s="12">
        <v>6.5371968906000317</v>
      </c>
      <c r="AD102" s="12">
        <v>7.0761307291299484</v>
      </c>
      <c r="AE102" s="12">
        <v>7.658811504011374</v>
      </c>
      <c r="AF102" s="12">
        <v>6.9746216331977235</v>
      </c>
      <c r="AG102" s="12"/>
      <c r="AH102" s="12">
        <v>6.1348407459960068</v>
      </c>
      <c r="AI102" s="12">
        <v>4.4372000623121828</v>
      </c>
      <c r="AJ102" s="12">
        <v>4.3931379504692387</v>
      </c>
      <c r="AK102" s="12">
        <v>4.5431819853550701</v>
      </c>
    </row>
    <row r="103" spans="1:37" ht="20" customHeight="1">
      <c r="A103" s="13" t="s">
        <v>182</v>
      </c>
      <c r="B103" s="10">
        <v>4.5922527456502804</v>
      </c>
      <c r="C103" s="10">
        <v>-1.4914094618945579</v>
      </c>
      <c r="D103" s="10">
        <v>11.31717675686142</v>
      </c>
      <c r="E103" s="10">
        <v>2.2104956059613912</v>
      </c>
      <c r="F103" s="10">
        <v>3.5922761065149023</v>
      </c>
      <c r="G103" s="10">
        <v>6.9664213758159743</v>
      </c>
      <c r="H103" s="12"/>
      <c r="I103" s="12">
        <v>7.1312812466991922</v>
      </c>
      <c r="J103" s="12">
        <v>-2.9426299821995325</v>
      </c>
      <c r="K103" s="12">
        <v>3.6806695175059758</v>
      </c>
      <c r="L103" s="12">
        <v>3.4036322322100818</v>
      </c>
      <c r="M103" s="12"/>
      <c r="N103" s="12">
        <v>3.3863922747888964</v>
      </c>
      <c r="O103" s="12">
        <v>12.174548904358899</v>
      </c>
      <c r="P103" s="12">
        <v>6.8040866293174975</v>
      </c>
      <c r="Q103" s="12">
        <v>2.8199500731867011</v>
      </c>
      <c r="R103" s="12"/>
      <c r="S103" s="12">
        <v>3.4089690665426167</v>
      </c>
      <c r="T103" s="12">
        <v>3.9675599922870091</v>
      </c>
      <c r="U103" s="12">
        <v>3.2852803337598497</v>
      </c>
      <c r="V103" s="12">
        <v>5.3784294914533941</v>
      </c>
      <c r="W103" s="12"/>
      <c r="X103" s="12">
        <v>3.6836416146838808</v>
      </c>
      <c r="Y103" s="12">
        <v>2.6592631242921256</v>
      </c>
      <c r="Z103" s="12">
        <v>3.3171528507573718</v>
      </c>
      <c r="AA103" s="12">
        <v>4.5947203040473577</v>
      </c>
      <c r="AB103" s="12"/>
      <c r="AC103" s="12">
        <v>5.6627814263094072</v>
      </c>
      <c r="AD103" s="12">
        <v>5.54706488631094</v>
      </c>
      <c r="AE103" s="12">
        <v>4.6039041514788046</v>
      </c>
      <c r="AF103" s="12">
        <v>4.5287695094746265</v>
      </c>
      <c r="AG103" s="12"/>
      <c r="AH103" s="12">
        <v>3.9395871437137511</v>
      </c>
      <c r="AI103" s="12">
        <v>3.4460694872667035</v>
      </c>
      <c r="AJ103" s="12">
        <v>2.2440124063230189</v>
      </c>
      <c r="AK103" s="12">
        <v>2.8006808654496949</v>
      </c>
    </row>
    <row r="104" spans="1:37" ht="20" customHeight="1">
      <c r="A104" s="13" t="s">
        <v>157</v>
      </c>
      <c r="B104" s="10">
        <v>5.0048615639852674</v>
      </c>
      <c r="C104" s="10">
        <v>1.9843250381465301</v>
      </c>
      <c r="D104" s="10">
        <v>2.5317987891823877</v>
      </c>
      <c r="E104" s="10">
        <v>3.7154739116833411</v>
      </c>
      <c r="F104" s="10">
        <v>1.0155725334487684</v>
      </c>
      <c r="G104" s="10">
        <v>3.0346769641811719</v>
      </c>
      <c r="H104" s="12"/>
      <c r="I104" s="12">
        <v>2.1873365595962042</v>
      </c>
      <c r="J104" s="12">
        <v>-17.434335120230141</v>
      </c>
      <c r="K104" s="12">
        <v>-4.8723879720313672</v>
      </c>
      <c r="L104" s="12">
        <v>-4.2504585987482546</v>
      </c>
      <c r="M104" s="12"/>
      <c r="N104" s="12">
        <v>-3.0357537428291814</v>
      </c>
      <c r="O104" s="12">
        <v>18.998935544508299</v>
      </c>
      <c r="P104" s="12">
        <v>2.3966657979245376</v>
      </c>
      <c r="Q104" s="12">
        <v>2.6953773456435814</v>
      </c>
      <c r="R104" s="12"/>
      <c r="S104" s="12">
        <v>3.0749513946780489</v>
      </c>
      <c r="T104" s="12">
        <v>2.2099179626498628</v>
      </c>
      <c r="U104" s="12">
        <v>2.0287204852915504</v>
      </c>
      <c r="V104" s="12">
        <v>2.1881234220140664</v>
      </c>
      <c r="W104" s="12"/>
      <c r="X104" s="12">
        <v>3.1040788370827541</v>
      </c>
      <c r="Y104" s="12">
        <v>4.0517577599758328</v>
      </c>
      <c r="Z104" s="12">
        <v>3.9609502849195546</v>
      </c>
      <c r="AA104" s="12">
        <v>2.9994845643642023</v>
      </c>
      <c r="AB104" s="12"/>
      <c r="AC104" s="12">
        <v>2.2731650139219539</v>
      </c>
      <c r="AD104" s="12">
        <v>3.9951583851209871</v>
      </c>
      <c r="AE104" s="12">
        <v>4.6910430896085629</v>
      </c>
      <c r="AF104" s="12">
        <v>5.1147586237052769</v>
      </c>
      <c r="AG104" s="12"/>
      <c r="AH104" s="12">
        <v>2.5184475059722091</v>
      </c>
      <c r="AI104" s="12">
        <v>1.6242351283130383</v>
      </c>
      <c r="AJ104" s="12">
        <v>2.2063824959793892</v>
      </c>
      <c r="AK104" s="12">
        <v>2.345170164506547</v>
      </c>
    </row>
    <row r="105" spans="1:37" ht="20" customHeight="1">
      <c r="A105" s="13"/>
      <c r="B105" s="10"/>
      <c r="C105" s="10" t="s">
        <v>99</v>
      </c>
      <c r="D105" s="10" t="s">
        <v>99</v>
      </c>
      <c r="E105" s="10" t="s">
        <v>99</v>
      </c>
      <c r="F105" s="10" t="s">
        <v>99</v>
      </c>
      <c r="G105" s="10" t="s">
        <v>99</v>
      </c>
      <c r="H105" s="12"/>
      <c r="I105" s="12"/>
      <c r="J105" s="12"/>
      <c r="K105" s="12"/>
      <c r="L105" s="12"/>
      <c r="M105" s="12"/>
      <c r="N105" s="12" t="s">
        <v>99</v>
      </c>
      <c r="O105" s="12"/>
      <c r="P105" s="12" t="s">
        <v>99</v>
      </c>
      <c r="Q105" s="12" t="s">
        <v>99</v>
      </c>
      <c r="R105" s="12"/>
      <c r="S105" s="12" t="s">
        <v>99</v>
      </c>
      <c r="T105" s="12" t="s">
        <v>99</v>
      </c>
      <c r="U105" s="12" t="s">
        <v>99</v>
      </c>
      <c r="V105" s="12" t="s">
        <v>99</v>
      </c>
      <c r="W105" s="12"/>
      <c r="X105" s="12"/>
      <c r="Y105" s="12" t="s">
        <v>99</v>
      </c>
      <c r="Z105" s="12" t="s">
        <v>99</v>
      </c>
      <c r="AA105" s="12" t="s">
        <v>99</v>
      </c>
      <c r="AB105" s="12"/>
      <c r="AC105" s="12" t="s">
        <v>99</v>
      </c>
      <c r="AD105" s="12" t="s">
        <v>99</v>
      </c>
      <c r="AE105" s="12" t="s">
        <v>99</v>
      </c>
      <c r="AF105" s="12" t="s">
        <v>99</v>
      </c>
      <c r="AG105" s="12"/>
      <c r="AH105" s="12" t="s">
        <v>99</v>
      </c>
      <c r="AI105" s="12" t="s">
        <v>99</v>
      </c>
      <c r="AJ105" s="12" t="s">
        <v>99</v>
      </c>
      <c r="AK105" s="12" t="s">
        <v>99</v>
      </c>
    </row>
    <row r="106" spans="1:37" ht="20" customHeight="1">
      <c r="A106" s="185" t="s">
        <v>158</v>
      </c>
      <c r="B106" s="11">
        <v>5.5327718650087769</v>
      </c>
      <c r="C106" s="11">
        <v>-5.1819219108937666</v>
      </c>
      <c r="D106" s="11">
        <v>7.3500058336031779</v>
      </c>
      <c r="E106" s="11">
        <v>4.0012913983405092</v>
      </c>
      <c r="F106" s="11">
        <v>4.2287008255267313</v>
      </c>
      <c r="G106" s="11">
        <v>3.2102167562763295</v>
      </c>
      <c r="H106" s="41"/>
      <c r="I106" s="41">
        <v>0.7748270100314617</v>
      </c>
      <c r="J106" s="41">
        <v>-27.276358967031474</v>
      </c>
      <c r="K106" s="41">
        <v>-4.9549292168710002</v>
      </c>
      <c r="L106" s="41">
        <v>-4.9651853601289799</v>
      </c>
      <c r="M106" s="41"/>
      <c r="N106" s="41">
        <v>1.1562478536630953</v>
      </c>
      <c r="O106" s="41">
        <v>38.217792631644976</v>
      </c>
      <c r="P106" s="41">
        <v>9.4220489272686407</v>
      </c>
      <c r="Q106" s="41">
        <v>5.9615329284157337</v>
      </c>
      <c r="R106" s="41"/>
      <c r="S106" s="41">
        <v>6.9223058058892741</v>
      </c>
      <c r="T106" s="41">
        <v>5.2193270664631708</v>
      </c>
      <c r="U106" s="41">
        <v>5.172404963542907</v>
      </c>
      <c r="V106" s="41">
        <v>6.0583133441982522</v>
      </c>
      <c r="W106" s="41"/>
      <c r="X106" s="41">
        <v>5.5921411743173426</v>
      </c>
      <c r="Y106" s="41">
        <v>3.3594014854392791</v>
      </c>
      <c r="Z106" s="41">
        <v>0.53992112779326951</v>
      </c>
      <c r="AA106" s="41">
        <v>1.9467395054136298</v>
      </c>
      <c r="AB106" s="41"/>
      <c r="AC106" s="41">
        <v>-5.4930912117894657</v>
      </c>
      <c r="AD106" s="41">
        <v>-0.44886562774145244</v>
      </c>
      <c r="AE106" s="41">
        <v>-4.4850404137684325</v>
      </c>
      <c r="AF106" s="41">
        <v>-2.0564276970101067</v>
      </c>
      <c r="AG106" s="41"/>
      <c r="AH106" s="41">
        <v>-0.32841042407295257</v>
      </c>
      <c r="AI106" s="41">
        <v>-5.6753254145616276</v>
      </c>
      <c r="AJ106" s="41">
        <v>8.59452928911813</v>
      </c>
      <c r="AK106" s="41">
        <v>-5.6682028137979348</v>
      </c>
    </row>
    <row r="107" spans="1:37" ht="21" customHeight="1">
      <c r="A107" s="13"/>
      <c r="B107" s="10"/>
      <c r="C107" s="10"/>
      <c r="D107" s="10" t="s">
        <v>99</v>
      </c>
      <c r="E107" s="10" t="s">
        <v>99</v>
      </c>
      <c r="F107" s="10" t="s">
        <v>99</v>
      </c>
      <c r="G107" s="10" t="s">
        <v>99</v>
      </c>
      <c r="H107" s="12"/>
      <c r="I107" s="12"/>
      <c r="J107" s="12"/>
      <c r="K107" s="12"/>
      <c r="L107" s="12"/>
      <c r="M107" s="12"/>
      <c r="N107" s="12" t="s">
        <v>99</v>
      </c>
      <c r="O107" s="12"/>
      <c r="P107" s="12" t="s">
        <v>99</v>
      </c>
      <c r="Q107" s="12" t="s">
        <v>99</v>
      </c>
      <c r="R107" s="12"/>
      <c r="S107" s="12" t="s">
        <v>99</v>
      </c>
      <c r="T107" s="12" t="s">
        <v>99</v>
      </c>
      <c r="U107" s="12" t="s">
        <v>99</v>
      </c>
      <c r="V107" s="12" t="s">
        <v>99</v>
      </c>
      <c r="W107" s="12"/>
      <c r="X107" s="12"/>
      <c r="Y107" s="12" t="s">
        <v>99</v>
      </c>
      <c r="Z107" s="12" t="s">
        <v>99</v>
      </c>
      <c r="AA107" s="12" t="s">
        <v>99</v>
      </c>
      <c r="AB107" s="12"/>
      <c r="AC107" s="12" t="s">
        <v>99</v>
      </c>
      <c r="AD107" s="12" t="s">
        <v>99</v>
      </c>
      <c r="AE107" s="12" t="s">
        <v>99</v>
      </c>
      <c r="AF107" s="12" t="s">
        <v>99</v>
      </c>
      <c r="AG107" s="12"/>
      <c r="AH107" s="12" t="s">
        <v>99</v>
      </c>
      <c r="AI107" s="12" t="s">
        <v>99</v>
      </c>
      <c r="AJ107" s="12" t="s">
        <v>99</v>
      </c>
      <c r="AK107" s="12" t="s">
        <v>99</v>
      </c>
    </row>
    <row r="108" spans="1:37" ht="30" customHeight="1">
      <c r="A108" s="13" t="s">
        <v>159</v>
      </c>
      <c r="B108" s="10">
        <v>10.671818054012709</v>
      </c>
      <c r="C108" s="10">
        <v>4.6891471817413457</v>
      </c>
      <c r="D108" s="10">
        <v>3.3995347933292472</v>
      </c>
      <c r="E108" s="10">
        <v>7.1832061088015013</v>
      </c>
      <c r="F108" s="12">
        <v>3.1352211946559203</v>
      </c>
      <c r="G108" s="12">
        <v>-1.716676640586462</v>
      </c>
      <c r="H108" s="12"/>
      <c r="I108" s="12">
        <v>11.154949160462937</v>
      </c>
      <c r="J108" s="12">
        <v>-18.167445837376402</v>
      </c>
      <c r="K108" s="12">
        <v>8.9771830438590623</v>
      </c>
      <c r="L108" s="12">
        <v>9.9152009353938375</v>
      </c>
      <c r="M108" s="12"/>
      <c r="N108" s="12">
        <v>8.3209487987585131</v>
      </c>
      <c r="O108" s="12">
        <v>28.645767782594316</v>
      </c>
      <c r="P108" s="12">
        <v>-2.2639243362048282</v>
      </c>
      <c r="Q108" s="12">
        <v>6.3208437737624941</v>
      </c>
      <c r="R108" s="12"/>
      <c r="S108" s="12">
        <v>-4.0927594174892157</v>
      </c>
      <c r="T108" s="12">
        <v>-5.9526887792241574</v>
      </c>
      <c r="U108" s="12">
        <v>-0.51049140317067976</v>
      </c>
      <c r="V108" s="12">
        <v>-2.9997647182154448</v>
      </c>
      <c r="W108" s="12"/>
      <c r="X108" s="12">
        <v>6.2401498266856734</v>
      </c>
      <c r="Y108" s="12">
        <v>15.399795283805936</v>
      </c>
      <c r="Z108" s="12">
        <v>16.822993182644456</v>
      </c>
      <c r="AA108" s="12">
        <v>14.904273239957186</v>
      </c>
      <c r="AB108" s="12"/>
      <c r="AC108" s="12">
        <v>7.4269575059779029</v>
      </c>
      <c r="AD108" s="12">
        <v>7.4259950840178348</v>
      </c>
      <c r="AE108" s="12">
        <v>8.4474847646853632</v>
      </c>
      <c r="AF108" s="12">
        <v>2.8879102571192474</v>
      </c>
      <c r="AG108" s="12"/>
      <c r="AH108" s="12">
        <v>1.533768587741436</v>
      </c>
      <c r="AI108" s="12">
        <v>4.9346386896227497</v>
      </c>
      <c r="AJ108" s="12">
        <v>-1.3622627204980351</v>
      </c>
      <c r="AK108" s="12">
        <v>0.36917363741520182</v>
      </c>
    </row>
    <row r="109" spans="1:37" ht="20" customHeight="1">
      <c r="A109" s="13" t="s">
        <v>160</v>
      </c>
      <c r="B109" s="10" t="s">
        <v>165</v>
      </c>
      <c r="C109" s="10">
        <v>4.1469357701467962</v>
      </c>
      <c r="D109" s="10">
        <v>1.795607839937357</v>
      </c>
      <c r="E109" s="10">
        <v>3.6934350437426939</v>
      </c>
      <c r="F109" s="12">
        <v>2.6418593098586336</v>
      </c>
      <c r="G109" s="12">
        <v>-0.86742610578862422</v>
      </c>
      <c r="H109" s="12"/>
      <c r="I109" s="12">
        <v>8.6332162691534702</v>
      </c>
      <c r="J109" s="12">
        <v>-11.715957417096742</v>
      </c>
      <c r="K109" s="12">
        <v>5.1821827950633921</v>
      </c>
      <c r="L109" s="12">
        <v>4.9172463207010715</v>
      </c>
      <c r="M109" s="12"/>
      <c r="N109" s="12">
        <v>4.3921214609923442</v>
      </c>
      <c r="O109" s="12">
        <v>24.672352041794472</v>
      </c>
      <c r="P109" s="12">
        <v>-1.9623743046647473</v>
      </c>
      <c r="Q109" s="12">
        <v>5.9790493620500014</v>
      </c>
      <c r="R109" s="12"/>
      <c r="S109" s="12">
        <v>-2.1196445776583994</v>
      </c>
      <c r="T109" s="12">
        <v>-2.9815444847924226</v>
      </c>
      <c r="U109" s="12">
        <v>0.40614897696413166</v>
      </c>
      <c r="V109" s="12">
        <v>-1.7003312084807838</v>
      </c>
      <c r="W109" s="12"/>
      <c r="X109" s="12">
        <v>5.9184195063641933</v>
      </c>
      <c r="Y109" s="12">
        <v>12.135767245269507</v>
      </c>
      <c r="Z109" s="12">
        <v>14.8772376349848</v>
      </c>
      <c r="AA109" s="12">
        <v>14.056389189344138</v>
      </c>
      <c r="AB109" s="12"/>
      <c r="AC109" s="12">
        <v>8.428090006584025</v>
      </c>
      <c r="AD109" s="12">
        <v>8.560900543577036</v>
      </c>
      <c r="AE109" s="12">
        <v>7.4055720891343242</v>
      </c>
      <c r="AF109" s="12">
        <v>3.4686849873450472</v>
      </c>
      <c r="AG109" s="12"/>
      <c r="AH109" s="12">
        <v>1.2491789360818935</v>
      </c>
      <c r="AI109" s="12">
        <v>3.4226029191561418</v>
      </c>
      <c r="AJ109" s="12">
        <v>-0.27704194971293594</v>
      </c>
      <c r="AK109" s="12">
        <v>-1.4114383630162706</v>
      </c>
    </row>
    <row r="110" spans="1:37" ht="20" customHeight="1">
      <c r="A110" s="13" t="s">
        <v>161</v>
      </c>
      <c r="B110" s="10" t="s">
        <v>165</v>
      </c>
      <c r="C110" s="10">
        <v>-2.5567380722411128</v>
      </c>
      <c r="D110" s="10">
        <v>3.006197111635073</v>
      </c>
      <c r="E110" s="10">
        <v>7.4441610598867545</v>
      </c>
      <c r="F110" s="12">
        <v>-0.81845472014396348</v>
      </c>
      <c r="G110" s="12">
        <v>-2.3434255843722758</v>
      </c>
      <c r="H110" s="12"/>
      <c r="I110" s="12">
        <v>0.29185322083311593</v>
      </c>
      <c r="J110" s="12">
        <v>22.103927695803915</v>
      </c>
      <c r="K110" s="12">
        <v>-7.1181024126057535</v>
      </c>
      <c r="L110" s="12">
        <v>-11.509496702306155</v>
      </c>
      <c r="M110" s="12"/>
      <c r="N110" s="12">
        <v>-10.011245706673266</v>
      </c>
      <c r="O110" s="12">
        <v>10.712761292617623</v>
      </c>
      <c r="P110" s="12">
        <v>0.81562826430908353</v>
      </c>
      <c r="Q110" s="12">
        <v>-4.5836927783142958</v>
      </c>
      <c r="R110" s="12"/>
      <c r="S110" s="12">
        <v>-6.5875383202774165</v>
      </c>
      <c r="T110" s="12">
        <v>-9.1476020522513384</v>
      </c>
      <c r="U110" s="12">
        <v>-3.8410838435788102</v>
      </c>
      <c r="V110" s="12">
        <v>-3.6926480794991781</v>
      </c>
      <c r="W110" s="12"/>
      <c r="X110" s="12">
        <v>-4.6409155342320085</v>
      </c>
      <c r="Y110" s="12">
        <v>-0.65442759666910955</v>
      </c>
      <c r="Z110" s="12">
        <v>-7.8914420710005606</v>
      </c>
      <c r="AA110" s="12">
        <v>-10.764569956824481</v>
      </c>
      <c r="AB110" s="12"/>
      <c r="AC110" s="12">
        <v>-12.464069695632677</v>
      </c>
      <c r="AD110" s="12">
        <v>-13.137791063556895</v>
      </c>
      <c r="AE110" s="12">
        <v>-3.3551503278210513</v>
      </c>
      <c r="AF110" s="12">
        <v>-5.807751323621158</v>
      </c>
      <c r="AG110" s="12"/>
      <c r="AH110" s="12">
        <v>-0.15326614338541958</v>
      </c>
      <c r="AI110" s="12">
        <v>2.3673441624724658</v>
      </c>
      <c r="AJ110" s="12">
        <v>-4.1495998883440128</v>
      </c>
      <c r="AK110" s="12">
        <v>8.3849412434635351</v>
      </c>
    </row>
    <row r="111" spans="1:37" ht="20" customHeight="1">
      <c r="A111" s="13"/>
      <c r="B111" s="10"/>
      <c r="C111" s="10"/>
      <c r="D111" s="10" t="s">
        <v>99</v>
      </c>
      <c r="E111" s="10" t="s">
        <v>99</v>
      </c>
      <c r="F111" s="10" t="s">
        <v>99</v>
      </c>
      <c r="G111" s="10" t="s">
        <v>99</v>
      </c>
      <c r="H111" s="10"/>
      <c r="I111" s="10"/>
      <c r="J111" s="10"/>
      <c r="K111" s="10"/>
      <c r="L111" s="10"/>
      <c r="M111" s="10"/>
      <c r="N111" s="10" t="s">
        <v>99</v>
      </c>
      <c r="O111" s="10"/>
      <c r="P111" s="10" t="s">
        <v>99</v>
      </c>
      <c r="Q111" s="10" t="s">
        <v>99</v>
      </c>
      <c r="R111" s="10"/>
      <c r="S111" s="10" t="s">
        <v>99</v>
      </c>
      <c r="T111" s="10" t="s">
        <v>99</v>
      </c>
      <c r="U111" s="10"/>
      <c r="V111" s="10" t="s">
        <v>99</v>
      </c>
      <c r="W111" s="10"/>
      <c r="X111" s="10"/>
      <c r="Y111" s="10" t="s">
        <v>99</v>
      </c>
      <c r="Z111" s="10" t="s">
        <v>99</v>
      </c>
      <c r="AA111" s="10" t="s">
        <v>99</v>
      </c>
      <c r="AB111" s="10"/>
      <c r="AC111" s="10" t="s">
        <v>99</v>
      </c>
      <c r="AD111" s="10" t="s">
        <v>99</v>
      </c>
      <c r="AE111" s="10" t="s">
        <v>99</v>
      </c>
      <c r="AF111" s="10" t="s">
        <v>99</v>
      </c>
      <c r="AG111" s="10"/>
      <c r="AH111" s="10" t="s">
        <v>99</v>
      </c>
      <c r="AI111" s="10" t="s">
        <v>99</v>
      </c>
      <c r="AJ111" s="10" t="s">
        <v>99</v>
      </c>
      <c r="AK111" s="12" t="s">
        <v>99</v>
      </c>
    </row>
    <row r="112" spans="1:37" ht="20" customHeight="1">
      <c r="A112" s="185" t="s">
        <v>127</v>
      </c>
      <c r="B112" s="11">
        <v>5.6971442202789468</v>
      </c>
      <c r="C112" s="11">
        <v>-4.8513360768049063</v>
      </c>
      <c r="D112" s="11">
        <v>7.2044371689611726</v>
      </c>
      <c r="E112" s="11">
        <v>4.1143785781746374</v>
      </c>
      <c r="F112" s="11">
        <v>4.1886923900015827</v>
      </c>
      <c r="G112" s="11">
        <v>3.0317733708245598</v>
      </c>
      <c r="H112" s="41"/>
      <c r="I112" s="41">
        <v>1.1229747961062619</v>
      </c>
      <c r="J112" s="41">
        <v>-26.951093826647078</v>
      </c>
      <c r="K112" s="41">
        <v>-4.4774064075425484</v>
      </c>
      <c r="L112" s="41">
        <v>-4.449491092621277</v>
      </c>
      <c r="M112" s="41"/>
      <c r="N112" s="41">
        <v>1.4203903078142153</v>
      </c>
      <c r="O112" s="41">
        <v>37.834891043529787</v>
      </c>
      <c r="P112" s="41">
        <v>8.9650959451605932</v>
      </c>
      <c r="Q112" s="41">
        <v>5.975857220823352</v>
      </c>
      <c r="R112" s="41"/>
      <c r="S112" s="41">
        <v>6.48858086966192</v>
      </c>
      <c r="T112" s="41">
        <v>4.8022164640044567</v>
      </c>
      <c r="U112" s="41">
        <v>4.9730881867866481</v>
      </c>
      <c r="V112" s="41">
        <v>5.6960283155322387</v>
      </c>
      <c r="W112" s="41"/>
      <c r="X112" s="41">
        <v>5.6151215159014676</v>
      </c>
      <c r="Y112" s="41">
        <v>3.7628018568241646</v>
      </c>
      <c r="Z112" s="41">
        <v>1.0811859167077</v>
      </c>
      <c r="AA112" s="41">
        <v>2.4223493064779307</v>
      </c>
      <c r="AB112" s="41"/>
      <c r="AC112" s="41">
        <v>-5.0321957861235989</v>
      </c>
      <c r="AD112" s="41">
        <v>-0.15543744004570037</v>
      </c>
      <c r="AE112" s="41">
        <v>-3.988202460086379</v>
      </c>
      <c r="AF112" s="41">
        <v>-1.8528275710278879</v>
      </c>
      <c r="AG112" s="41"/>
      <c r="AH112" s="41">
        <v>-0.25326603577939549</v>
      </c>
      <c r="AI112" s="41">
        <v>-5.249964254553471</v>
      </c>
      <c r="AJ112" s="41">
        <v>8.1624676090499708</v>
      </c>
      <c r="AK112" s="41">
        <v>-5.4075846353205721</v>
      </c>
    </row>
    <row r="113" spans="1:37" ht="21.75" customHeight="1">
      <c r="A113" s="13" t="s">
        <v>163</v>
      </c>
      <c r="B113" s="10">
        <v>5.5817038347312664</v>
      </c>
      <c r="C113" s="10">
        <v>-0.90013814417389115</v>
      </c>
      <c r="D113" s="10">
        <v>9.4452268653316356</v>
      </c>
      <c r="E113" s="10">
        <v>3.4646740393497266</v>
      </c>
      <c r="F113" s="10">
        <v>2.9036160407061815</v>
      </c>
      <c r="G113" s="10">
        <v>5.1964396114124627</v>
      </c>
      <c r="H113" s="12"/>
      <c r="I113" s="12">
        <v>3.8675505979328015</v>
      </c>
      <c r="J113" s="12">
        <v>-17.249379874787291</v>
      </c>
      <c r="K113" s="12">
        <v>-1.433123506625225</v>
      </c>
      <c r="L113" s="12">
        <v>1.106732066008892</v>
      </c>
      <c r="M113" s="12"/>
      <c r="N113" s="12">
        <v>5.0620280056293652</v>
      </c>
      <c r="O113" s="12">
        <v>22.19289777884952</v>
      </c>
      <c r="P113" s="12">
        <v>3.6633892432165678</v>
      </c>
      <c r="Q113" s="12">
        <v>3.145123252724376</v>
      </c>
      <c r="R113" s="12"/>
      <c r="S113" s="12">
        <v>2.491255962115198</v>
      </c>
      <c r="T113" s="12">
        <v>7.0637425570335681</v>
      </c>
      <c r="U113" s="12">
        <v>5.5910078190951547</v>
      </c>
      <c r="V113" s="12">
        <v>4.5826796381699406</v>
      </c>
      <c r="W113" s="12"/>
      <c r="X113" s="12">
        <v>4.1882295345396319</v>
      </c>
      <c r="Y113" s="12">
        <v>3.3403178555446225</v>
      </c>
      <c r="Z113" s="12">
        <v>4.2218908320505442</v>
      </c>
      <c r="AA113" s="12">
        <v>1.3994397896935244</v>
      </c>
      <c r="AB113" s="12"/>
      <c r="AC113" s="12">
        <v>0.95086257104700889</v>
      </c>
      <c r="AD113" s="12">
        <v>4.0689269739272182</v>
      </c>
      <c r="AE113" s="12">
        <v>2.0393829788309832</v>
      </c>
      <c r="AF113" s="12">
        <v>5.1969653187666811</v>
      </c>
      <c r="AG113" s="12"/>
      <c r="AH113" s="12">
        <v>1.4211744295635298</v>
      </c>
      <c r="AI113" s="12">
        <v>1.5171952506125277</v>
      </c>
      <c r="AJ113" s="12">
        <v>2.2909214856708897</v>
      </c>
      <c r="AK113" s="12">
        <v>2.6234345202105649</v>
      </c>
    </row>
    <row r="114" spans="1:37" ht="30" customHeight="1">
      <c r="A114" s="13"/>
      <c r="B114" s="10"/>
      <c r="C114" s="10"/>
      <c r="D114" s="10" t="s">
        <v>99</v>
      </c>
      <c r="E114" s="10" t="s">
        <v>99</v>
      </c>
      <c r="F114" s="10" t="s">
        <v>99</v>
      </c>
      <c r="G114" s="10" t="s">
        <v>99</v>
      </c>
      <c r="H114" s="7"/>
      <c r="I114" s="7"/>
      <c r="J114" s="7"/>
      <c r="K114" s="12" t="s">
        <v>99</v>
      </c>
      <c r="L114" s="12" t="s">
        <v>99</v>
      </c>
      <c r="M114" s="7"/>
      <c r="N114" s="12" t="s">
        <v>99</v>
      </c>
      <c r="O114" s="12"/>
      <c r="P114" s="12"/>
      <c r="Q114" s="12" t="s">
        <v>99</v>
      </c>
      <c r="R114" s="12"/>
      <c r="S114" s="12" t="s">
        <v>99</v>
      </c>
      <c r="T114" s="12" t="s">
        <v>99</v>
      </c>
      <c r="U114" s="12"/>
      <c r="V114" s="12" t="s">
        <v>99</v>
      </c>
      <c r="W114" s="12"/>
      <c r="X114" s="12"/>
      <c r="Y114" s="12" t="s">
        <v>99</v>
      </c>
      <c r="Z114" s="12" t="s">
        <v>99</v>
      </c>
      <c r="AA114" s="12" t="s">
        <v>99</v>
      </c>
      <c r="AB114" s="12"/>
      <c r="AC114" s="12" t="s">
        <v>99</v>
      </c>
      <c r="AD114" s="12" t="s">
        <v>99</v>
      </c>
      <c r="AE114" s="12" t="s">
        <v>99</v>
      </c>
      <c r="AF114" s="12" t="s">
        <v>99</v>
      </c>
      <c r="AG114" s="12" t="s">
        <v>99</v>
      </c>
      <c r="AH114" s="12" t="s">
        <v>99</v>
      </c>
      <c r="AI114" s="12" t="s">
        <v>99</v>
      </c>
      <c r="AJ114" s="12" t="s">
        <v>99</v>
      </c>
      <c r="AK114" s="12" t="s">
        <v>99</v>
      </c>
    </row>
    <row r="115" spans="1:37" ht="20" customHeight="1">
      <c r="A115" s="185" t="s">
        <v>184</v>
      </c>
      <c r="B115" s="11">
        <v>3.7691650996979393</v>
      </c>
      <c r="C115" s="11">
        <v>-6.4440900617888017</v>
      </c>
      <c r="D115" s="11">
        <v>5.5693406209692897</v>
      </c>
      <c r="E115" s="11">
        <v>2.5287489773491352</v>
      </c>
      <c r="F115" s="11">
        <v>2.6101681078355115</v>
      </c>
      <c r="G115" s="11">
        <v>1.4894594469738538</v>
      </c>
      <c r="H115" s="11"/>
      <c r="I115" s="11" t="s">
        <v>165</v>
      </c>
      <c r="J115" s="11" t="s">
        <v>165</v>
      </c>
      <c r="K115" s="11" t="s">
        <v>165</v>
      </c>
      <c r="L115" s="11" t="s">
        <v>165</v>
      </c>
      <c r="M115" s="11"/>
      <c r="N115" s="11" t="s">
        <v>165</v>
      </c>
      <c r="O115" s="11" t="s">
        <v>165</v>
      </c>
      <c r="P115" s="11" t="s">
        <v>165</v>
      </c>
      <c r="Q115" s="11" t="s">
        <v>165</v>
      </c>
      <c r="R115" s="11"/>
      <c r="S115" s="11" t="s">
        <v>165</v>
      </c>
      <c r="T115" s="11" t="s">
        <v>165</v>
      </c>
      <c r="U115" s="11" t="s">
        <v>165</v>
      </c>
      <c r="V115" s="11" t="s">
        <v>165</v>
      </c>
      <c r="W115" s="11"/>
      <c r="X115" s="11" t="s">
        <v>165</v>
      </c>
      <c r="Y115" s="11" t="s">
        <v>165</v>
      </c>
      <c r="Z115" s="11" t="s">
        <v>165</v>
      </c>
      <c r="AA115" s="11" t="s">
        <v>165</v>
      </c>
      <c r="AB115" s="11"/>
      <c r="AC115" s="11" t="s">
        <v>165</v>
      </c>
      <c r="AD115" s="11" t="s">
        <v>165</v>
      </c>
      <c r="AE115" s="11" t="s">
        <v>165</v>
      </c>
      <c r="AF115" s="11" t="s">
        <v>165</v>
      </c>
      <c r="AG115" s="11"/>
      <c r="AH115" s="11" t="s">
        <v>165</v>
      </c>
      <c r="AI115" s="11" t="s">
        <v>165</v>
      </c>
      <c r="AJ115" s="11" t="s">
        <v>165</v>
      </c>
      <c r="AK115" s="11" t="s">
        <v>165</v>
      </c>
    </row>
    <row r="116" spans="1:37" ht="20.25" customHeight="1">
      <c r="A116" s="419" t="s">
        <v>169</v>
      </c>
      <c r="B116" s="410">
        <v>3.6560050266242192</v>
      </c>
      <c r="C116" s="410">
        <v>-2.5593861740317325</v>
      </c>
      <c r="D116" s="410">
        <v>7.7785855839819202</v>
      </c>
      <c r="E116" s="410">
        <v>1.8902344694232427</v>
      </c>
      <c r="F116" s="410">
        <v>-3.3563356132449589</v>
      </c>
      <c r="G116" s="410">
        <v>9.7699749474144681</v>
      </c>
      <c r="H116" s="410"/>
      <c r="I116" s="410" t="s">
        <v>165</v>
      </c>
      <c r="J116" s="410" t="s">
        <v>165</v>
      </c>
      <c r="K116" s="410" t="s">
        <v>165</v>
      </c>
      <c r="L116" s="410" t="s">
        <v>165</v>
      </c>
      <c r="M116" s="410"/>
      <c r="N116" s="410" t="s">
        <v>165</v>
      </c>
      <c r="O116" s="410" t="s">
        <v>165</v>
      </c>
      <c r="P116" s="410" t="s">
        <v>165</v>
      </c>
      <c r="Q116" s="410" t="s">
        <v>165</v>
      </c>
      <c r="R116" s="410"/>
      <c r="S116" s="410" t="s">
        <v>165</v>
      </c>
      <c r="T116" s="410" t="s">
        <v>165</v>
      </c>
      <c r="U116" s="410" t="s">
        <v>165</v>
      </c>
      <c r="V116" s="410" t="s">
        <v>165</v>
      </c>
      <c r="W116" s="410"/>
      <c r="X116" s="410" t="s">
        <v>165</v>
      </c>
      <c r="Y116" s="410" t="s">
        <v>165</v>
      </c>
      <c r="Z116" s="410" t="s">
        <v>165</v>
      </c>
      <c r="AA116" s="410" t="s">
        <v>165</v>
      </c>
      <c r="AB116" s="410"/>
      <c r="AC116" s="410" t="s">
        <v>165</v>
      </c>
      <c r="AD116" s="410" t="s">
        <v>165</v>
      </c>
      <c r="AE116" s="410" t="s">
        <v>165</v>
      </c>
      <c r="AF116" s="410" t="s">
        <v>165</v>
      </c>
      <c r="AG116" s="410"/>
      <c r="AH116" s="410" t="s">
        <v>165</v>
      </c>
      <c r="AI116" s="410" t="s">
        <v>165</v>
      </c>
      <c r="AJ116" s="410" t="s">
        <v>165</v>
      </c>
      <c r="AK116" s="410" t="s">
        <v>165</v>
      </c>
    </row>
    <row r="117" spans="1:37" ht="30" customHeight="1">
      <c r="A117" s="14" t="s">
        <v>185</v>
      </c>
      <c r="B117" s="9"/>
      <c r="C117" s="9"/>
      <c r="D117" s="9"/>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10"/>
      <c r="AF117" s="10"/>
      <c r="AG117" s="7"/>
      <c r="AH117" s="7"/>
      <c r="AI117" s="12"/>
      <c r="AJ117" s="7"/>
      <c r="AK117" s="7"/>
    </row>
    <row r="118" spans="1:37" ht="30" customHeight="1">
      <c r="A118" s="190" t="s">
        <v>121</v>
      </c>
      <c r="B118" s="9"/>
      <c r="C118" s="9"/>
      <c r="D118" s="9"/>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1:37" ht="30" customHeight="1">
      <c r="A119" s="14" t="s">
        <v>122</v>
      </c>
      <c r="B119" s="9"/>
      <c r="C119" s="9"/>
      <c r="D119" s="9"/>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1:37" ht="30" customHeight="1">
      <c r="A120" s="14" t="s">
        <v>186</v>
      </c>
      <c r="B120" s="9"/>
      <c r="C120" s="9"/>
      <c r="D120" s="9"/>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row>
    <row r="121" spans="1:37" ht="30" customHeight="1">
      <c r="A121" s="14" t="s">
        <v>187</v>
      </c>
      <c r="B121" s="9"/>
      <c r="C121" s="9"/>
      <c r="D121" s="9"/>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row>
    <row r="122" spans="1:37" ht="30" customHeight="1">
      <c r="A122" s="14"/>
      <c r="B122" s="14"/>
      <c r="C122" s="9"/>
      <c r="D122" s="9"/>
      <c r="E122" s="9"/>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7" ht="30" customHeight="1">
      <c r="A123" s="14"/>
      <c r="B123" s="14"/>
      <c r="C123" s="9"/>
      <c r="D123" s="9"/>
      <c r="E123" s="9"/>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1:37" ht="30" customHeight="1">
      <c r="A124" s="14"/>
      <c r="B124" s="14"/>
      <c r="C124" s="9"/>
      <c r="D124" s="9"/>
      <c r="E124" s="9"/>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row>
  </sheetData>
  <mergeCells count="7">
    <mergeCell ref="AH4:AK4"/>
    <mergeCell ref="AC4:AF4"/>
    <mergeCell ref="A4:A5"/>
    <mergeCell ref="I4:L4"/>
    <mergeCell ref="N4:Q4"/>
    <mergeCell ref="S4:V4"/>
    <mergeCell ref="X4:AA4"/>
  </mergeCells>
  <hyperlinks>
    <hyperlink ref="I1" location="'Contents Page'!A1" display="BACK TO CONTENTS" xr:uid="{8D7DBC6A-3AF9-40C0-AAE3-257A1D970708}"/>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104"/>
  <sheetViews>
    <sheetView topLeftCell="A78" zoomScaleNormal="100" workbookViewId="0"/>
  </sheetViews>
  <sheetFormatPr baseColWidth="10" defaultColWidth="8.83203125" defaultRowHeight="15"/>
  <cols>
    <col min="1" max="1" width="15.6640625" customWidth="1"/>
    <col min="2" max="2" width="11.83203125" customWidth="1"/>
    <col min="3" max="3" width="2.1640625" customWidth="1"/>
    <col min="4" max="4" width="15.6640625" customWidth="1"/>
    <col min="5" max="5" width="22.5" customWidth="1"/>
    <col min="6" max="6" width="2.1640625" customWidth="1"/>
    <col min="7" max="7" width="15.6640625" customWidth="1"/>
    <col min="8" max="8" width="19" customWidth="1"/>
    <col min="9" max="9" width="1.6640625" customWidth="1"/>
    <col min="10" max="10" width="15.6640625" customWidth="1"/>
    <col min="11" max="11" width="20.5" customWidth="1"/>
    <col min="12" max="12" width="2.33203125" customWidth="1"/>
    <col min="13" max="13" width="15.6640625" customWidth="1"/>
    <col min="14" max="14" width="20.5" customWidth="1"/>
  </cols>
  <sheetData>
    <row r="1" spans="1:15" ht="22" customHeight="1">
      <c r="A1" s="41" t="s">
        <v>188</v>
      </c>
      <c r="B1" s="41"/>
      <c r="C1" s="41"/>
      <c r="D1" s="41"/>
      <c r="E1" s="41"/>
      <c r="F1" s="41"/>
      <c r="G1" s="41"/>
      <c r="H1" s="41"/>
      <c r="I1" s="41"/>
      <c r="J1" s="41"/>
      <c r="K1" s="41"/>
      <c r="L1" s="41"/>
      <c r="M1" s="41"/>
      <c r="N1" s="41"/>
      <c r="O1" s="6" t="s">
        <v>85</v>
      </c>
    </row>
    <row r="2" spans="1:15" ht="22" customHeight="1">
      <c r="A2" s="41"/>
      <c r="B2" s="41"/>
      <c r="C2" s="41"/>
      <c r="D2" s="41"/>
      <c r="E2" s="41"/>
      <c r="F2" s="41"/>
      <c r="G2" s="41"/>
      <c r="H2" s="41"/>
      <c r="I2" s="41"/>
      <c r="J2" s="41"/>
      <c r="K2" s="41"/>
      <c r="L2" s="41"/>
      <c r="M2" s="41"/>
      <c r="N2" s="41"/>
    </row>
    <row r="3" spans="1:15" ht="22" customHeight="1">
      <c r="A3" s="41" t="s">
        <v>189</v>
      </c>
      <c r="B3" s="41"/>
      <c r="C3" s="41"/>
      <c r="D3" s="41"/>
      <c r="E3" s="41"/>
      <c r="F3" s="41"/>
      <c r="G3" s="41"/>
      <c r="H3" s="41"/>
      <c r="I3" s="41"/>
      <c r="J3" s="198"/>
      <c r="K3" s="41"/>
      <c r="L3" s="41"/>
      <c r="M3" s="41"/>
      <c r="N3" s="41"/>
    </row>
    <row r="4" spans="1:15" ht="22" customHeight="1">
      <c r="A4" s="184" t="s">
        <v>190</v>
      </c>
      <c r="B4" s="41"/>
      <c r="C4" s="41"/>
      <c r="D4" s="41"/>
      <c r="E4" s="41"/>
      <c r="F4" s="41"/>
      <c r="G4" s="41"/>
      <c r="H4" s="41"/>
      <c r="I4" s="41"/>
      <c r="J4" s="41"/>
      <c r="K4" s="41"/>
      <c r="L4" s="41"/>
      <c r="M4" s="41"/>
      <c r="N4" s="404"/>
    </row>
    <row r="5" spans="1:15" ht="22" customHeight="1">
      <c r="A5" s="686"/>
      <c r="B5" s="686"/>
      <c r="C5" s="685"/>
      <c r="D5" s="686"/>
      <c r="E5" s="856" t="s">
        <v>191</v>
      </c>
      <c r="F5" s="824"/>
      <c r="G5" s="856" t="s">
        <v>192</v>
      </c>
      <c r="H5" s="825"/>
      <c r="I5" s="687"/>
      <c r="J5" s="825"/>
      <c r="K5" s="856" t="s">
        <v>193</v>
      </c>
      <c r="L5" s="824"/>
      <c r="M5" s="856" t="s">
        <v>194</v>
      </c>
      <c r="N5" s="856"/>
    </row>
    <row r="6" spans="1:15" ht="22" customHeight="1">
      <c r="A6" s="686"/>
      <c r="B6" s="585" t="s">
        <v>195</v>
      </c>
      <c r="C6" s="201"/>
      <c r="D6" s="848"/>
      <c r="E6" s="857">
        <v>38.1</v>
      </c>
      <c r="F6" s="858"/>
      <c r="G6" s="848"/>
      <c r="H6" s="848">
        <v>40.9</v>
      </c>
      <c r="I6" s="849"/>
      <c r="J6" s="848"/>
      <c r="K6" s="857">
        <v>21</v>
      </c>
      <c r="L6" s="858"/>
      <c r="M6" s="848"/>
      <c r="N6" s="848">
        <v>100</v>
      </c>
    </row>
    <row r="7" spans="1:15" ht="22" customHeight="1">
      <c r="A7" s="199"/>
      <c r="B7" s="41"/>
      <c r="C7" s="41"/>
      <c r="D7" s="199"/>
      <c r="E7" s="822" t="s">
        <v>196</v>
      </c>
      <c r="F7" s="822"/>
      <c r="G7" s="199"/>
      <c r="H7" s="859" t="s">
        <v>196</v>
      </c>
      <c r="I7" s="859"/>
      <c r="J7" s="200"/>
      <c r="K7" s="859" t="s">
        <v>196</v>
      </c>
      <c r="L7" s="859"/>
      <c r="M7" s="859"/>
      <c r="N7" s="859" t="s">
        <v>196</v>
      </c>
    </row>
    <row r="8" spans="1:15" ht="22" customHeight="1">
      <c r="A8" s="688"/>
      <c r="B8" s="860"/>
      <c r="C8" s="860"/>
      <c r="D8" s="850" t="s">
        <v>197</v>
      </c>
      <c r="E8" s="689" t="s">
        <v>198</v>
      </c>
      <c r="F8" s="689"/>
      <c r="G8" s="850" t="s">
        <v>197</v>
      </c>
      <c r="H8" s="689" t="s">
        <v>198</v>
      </c>
      <c r="I8" s="689"/>
      <c r="J8" s="850" t="s">
        <v>197</v>
      </c>
      <c r="K8" s="689" t="s">
        <v>198</v>
      </c>
      <c r="L8" s="689"/>
      <c r="M8" s="689" t="s">
        <v>197</v>
      </c>
      <c r="N8" s="689" t="s">
        <v>198</v>
      </c>
    </row>
    <row r="9" spans="1:15" ht="22" customHeight="1">
      <c r="A9" s="138" t="s">
        <v>199</v>
      </c>
      <c r="B9" s="12" t="s">
        <v>200</v>
      </c>
      <c r="C9" s="12"/>
      <c r="D9" s="12">
        <v>87.4</v>
      </c>
      <c r="E9" s="12">
        <v>3.8</v>
      </c>
      <c r="F9" s="12"/>
      <c r="G9" s="12">
        <v>88.7</v>
      </c>
      <c r="H9" s="12">
        <v>3.8</v>
      </c>
      <c r="I9" s="12"/>
      <c r="J9" s="12">
        <v>88.5</v>
      </c>
      <c r="K9" s="12">
        <v>3.6</v>
      </c>
      <c r="L9" s="12"/>
      <c r="M9" s="12">
        <v>88.1</v>
      </c>
      <c r="N9" s="12">
        <v>3.8</v>
      </c>
    </row>
    <row r="10" spans="1:15" ht="22" customHeight="1">
      <c r="A10" s="138" t="s">
        <v>201</v>
      </c>
      <c r="B10" s="12" t="s">
        <v>200</v>
      </c>
      <c r="C10" s="12"/>
      <c r="D10" s="12">
        <v>90.2</v>
      </c>
      <c r="E10" s="12">
        <v>3.2</v>
      </c>
      <c r="F10" s="12"/>
      <c r="G10" s="12">
        <v>91.2</v>
      </c>
      <c r="H10" s="12">
        <v>2.8</v>
      </c>
      <c r="I10" s="12"/>
      <c r="J10" s="12">
        <v>91.5</v>
      </c>
      <c r="K10" s="12">
        <v>3.4</v>
      </c>
      <c r="L10" s="12"/>
      <c r="M10" s="12">
        <v>90.9</v>
      </c>
      <c r="N10" s="12">
        <v>3.1</v>
      </c>
    </row>
    <row r="11" spans="1:15" ht="22" customHeight="1">
      <c r="A11" s="138" t="s">
        <v>202</v>
      </c>
      <c r="B11" s="12" t="s">
        <v>200</v>
      </c>
      <c r="C11" s="12"/>
      <c r="D11" s="12">
        <v>92.7</v>
      </c>
      <c r="E11" s="12">
        <v>2.8</v>
      </c>
      <c r="F11" s="12"/>
      <c r="G11" s="12">
        <v>93.9</v>
      </c>
      <c r="H11" s="12">
        <v>3</v>
      </c>
      <c r="I11" s="12"/>
      <c r="J11" s="12">
        <v>94.7</v>
      </c>
      <c r="K11" s="12">
        <v>3.5</v>
      </c>
      <c r="L11" s="12"/>
      <c r="M11" s="12">
        <v>93.6</v>
      </c>
      <c r="N11" s="12">
        <v>3</v>
      </c>
    </row>
    <row r="12" spans="1:15" ht="22" customHeight="1">
      <c r="A12" s="138" t="s">
        <v>203</v>
      </c>
      <c r="B12" s="12" t="s">
        <v>200</v>
      </c>
      <c r="C12" s="12"/>
      <c r="D12" s="12">
        <v>96</v>
      </c>
      <c r="E12" s="12">
        <v>3.6</v>
      </c>
      <c r="F12" s="12"/>
      <c r="G12" s="12">
        <v>96.6</v>
      </c>
      <c r="H12" s="12">
        <v>2.9</v>
      </c>
      <c r="I12" s="12"/>
      <c r="J12" s="12">
        <v>97.6</v>
      </c>
      <c r="K12" s="12">
        <v>3.1</v>
      </c>
      <c r="L12" s="12"/>
      <c r="M12" s="12">
        <v>96.6</v>
      </c>
      <c r="N12" s="12">
        <v>3.2</v>
      </c>
    </row>
    <row r="13" spans="1:15" ht="22" customHeight="1">
      <c r="A13" s="138" t="s">
        <v>204</v>
      </c>
      <c r="B13" s="12" t="s">
        <v>200</v>
      </c>
      <c r="C13" s="12"/>
      <c r="D13" s="12">
        <v>100</v>
      </c>
      <c r="E13" s="12">
        <v>4.2</v>
      </c>
      <c r="F13" s="12"/>
      <c r="G13" s="12">
        <v>100</v>
      </c>
      <c r="H13" s="12">
        <v>3.5</v>
      </c>
      <c r="I13" s="12"/>
      <c r="J13" s="12">
        <v>100</v>
      </c>
      <c r="K13" s="12">
        <v>2.5</v>
      </c>
      <c r="L13" s="12"/>
      <c r="M13" s="12">
        <v>100</v>
      </c>
      <c r="N13" s="12">
        <v>3.5</v>
      </c>
    </row>
    <row r="14" spans="1:15" ht="7.5" customHeight="1">
      <c r="A14" s="138"/>
      <c r="B14" s="12"/>
      <c r="C14" s="12"/>
      <c r="D14" s="12"/>
      <c r="E14" s="12"/>
      <c r="F14" s="12"/>
      <c r="G14" s="12"/>
      <c r="H14" s="12"/>
      <c r="I14" s="12"/>
      <c r="J14" s="12"/>
      <c r="K14" s="12"/>
      <c r="L14" s="12"/>
      <c r="M14" s="12"/>
      <c r="N14" s="12"/>
    </row>
    <row r="15" spans="1:15" ht="22" customHeight="1">
      <c r="A15" s="138" t="s">
        <v>205</v>
      </c>
      <c r="B15" s="12" t="s">
        <v>206</v>
      </c>
      <c r="C15" s="12"/>
      <c r="D15" s="12">
        <v>100.6</v>
      </c>
      <c r="E15" s="12">
        <v>3.9</v>
      </c>
      <c r="F15" s="12"/>
      <c r="G15" s="12">
        <v>100.6</v>
      </c>
      <c r="H15" s="12">
        <v>3.2</v>
      </c>
      <c r="I15" s="12"/>
      <c r="J15" s="12">
        <v>100.3</v>
      </c>
      <c r="K15" s="12">
        <v>2.2000000000000002</v>
      </c>
      <c r="L15" s="12"/>
      <c r="M15" s="12">
        <v>100.6</v>
      </c>
      <c r="N15" s="12">
        <v>3.3</v>
      </c>
    </row>
    <row r="16" spans="1:15" ht="22" customHeight="1">
      <c r="A16" s="138"/>
      <c r="B16" s="12" t="s">
        <v>207</v>
      </c>
      <c r="C16" s="12"/>
      <c r="D16" s="12">
        <v>101.6</v>
      </c>
      <c r="E16" s="12">
        <v>3</v>
      </c>
      <c r="F16" s="12"/>
      <c r="G16" s="12">
        <v>101.6</v>
      </c>
      <c r="H16" s="12">
        <v>2.9</v>
      </c>
      <c r="I16" s="12"/>
      <c r="J16" s="12">
        <v>101.1</v>
      </c>
      <c r="K16" s="12">
        <v>2.1</v>
      </c>
      <c r="L16" s="12"/>
      <c r="M16" s="12">
        <v>101.5</v>
      </c>
      <c r="N16" s="12">
        <v>2.8</v>
      </c>
    </row>
    <row r="17" spans="1:14" ht="22" customHeight="1">
      <c r="A17" s="138"/>
      <c r="B17" s="12" t="s">
        <v>208</v>
      </c>
      <c r="C17" s="12"/>
      <c r="D17" s="12">
        <v>101.9</v>
      </c>
      <c r="E17" s="12">
        <v>3.2</v>
      </c>
      <c r="F17" s="12"/>
      <c r="G17" s="12">
        <v>102</v>
      </c>
      <c r="H17" s="12">
        <v>3.1</v>
      </c>
      <c r="I17" s="12"/>
      <c r="J17" s="12">
        <v>101.4</v>
      </c>
      <c r="K17" s="12">
        <v>2.2999999999999998</v>
      </c>
      <c r="L17" s="12"/>
      <c r="M17" s="12">
        <v>101.8</v>
      </c>
      <c r="N17" s="12">
        <v>3</v>
      </c>
    </row>
    <row r="18" spans="1:14" ht="22" customHeight="1">
      <c r="A18" s="138"/>
      <c r="B18" s="12" t="s">
        <v>200</v>
      </c>
      <c r="C18" s="12"/>
      <c r="D18" s="12">
        <v>102.3</v>
      </c>
      <c r="E18" s="12">
        <v>2.2999999999999998</v>
      </c>
      <c r="F18" s="12"/>
      <c r="G18" s="12">
        <v>102.3</v>
      </c>
      <c r="H18" s="12">
        <v>2.2999999999999998</v>
      </c>
      <c r="I18" s="12"/>
      <c r="J18" s="12">
        <v>101.6</v>
      </c>
      <c r="K18" s="12">
        <v>1.6</v>
      </c>
      <c r="L18" s="12"/>
      <c r="M18" s="12">
        <v>102.2</v>
      </c>
      <c r="N18" s="12">
        <v>2.2000000000000002</v>
      </c>
    </row>
    <row r="19" spans="1:14" ht="9" customHeight="1">
      <c r="A19" s="138"/>
      <c r="B19" s="12"/>
      <c r="C19" s="12"/>
      <c r="D19" s="12"/>
      <c r="E19" s="12"/>
      <c r="F19" s="12"/>
      <c r="G19" s="12"/>
      <c r="H19" s="12"/>
      <c r="I19" s="12"/>
      <c r="J19" s="12"/>
      <c r="K19" s="12"/>
      <c r="L19" s="12"/>
      <c r="M19" s="12"/>
      <c r="N19" s="12"/>
    </row>
    <row r="20" spans="1:14" ht="22" customHeight="1">
      <c r="A20" s="138" t="s">
        <v>90</v>
      </c>
      <c r="B20" s="12" t="s">
        <v>209</v>
      </c>
      <c r="C20" s="12"/>
      <c r="D20" s="12">
        <v>102.8</v>
      </c>
      <c r="E20" s="12">
        <v>2.4</v>
      </c>
      <c r="F20" s="12"/>
      <c r="G20" s="12">
        <v>102.6</v>
      </c>
      <c r="H20" s="12">
        <v>2.2999999999999998</v>
      </c>
      <c r="I20" s="12"/>
      <c r="J20" s="12">
        <v>102</v>
      </c>
      <c r="K20" s="12">
        <v>1.8</v>
      </c>
      <c r="L20" s="12"/>
      <c r="M20" s="12">
        <v>102.6</v>
      </c>
      <c r="N20" s="12">
        <v>2.2000000000000002</v>
      </c>
    </row>
    <row r="21" spans="1:14" ht="22" customHeight="1">
      <c r="A21" s="138"/>
      <c r="B21" s="12" t="s">
        <v>210</v>
      </c>
      <c r="C21" s="12"/>
      <c r="D21" s="12">
        <v>102.9</v>
      </c>
      <c r="E21" s="12">
        <v>2.2999999999999998</v>
      </c>
      <c r="F21" s="12"/>
      <c r="G21" s="12">
        <v>102.8</v>
      </c>
      <c r="H21" s="12">
        <v>2.2999999999999998</v>
      </c>
      <c r="I21" s="12"/>
      <c r="J21" s="12">
        <v>102.1</v>
      </c>
      <c r="K21" s="12">
        <v>1.9</v>
      </c>
      <c r="L21" s="12"/>
      <c r="M21" s="12">
        <v>102.7</v>
      </c>
      <c r="N21" s="12">
        <v>2.2000000000000002</v>
      </c>
    </row>
    <row r="22" spans="1:14" ht="22" customHeight="1">
      <c r="A22" s="138"/>
      <c r="B22" s="12" t="s">
        <v>206</v>
      </c>
      <c r="C22" s="12"/>
      <c r="D22" s="12">
        <v>102.9</v>
      </c>
      <c r="E22" s="12">
        <v>2.2999999999999998</v>
      </c>
      <c r="F22" s="12"/>
      <c r="G22" s="12">
        <v>102.9</v>
      </c>
      <c r="H22" s="12">
        <v>2.2999999999999998</v>
      </c>
      <c r="I22" s="12"/>
      <c r="J22" s="12">
        <v>102.3</v>
      </c>
      <c r="K22" s="12">
        <v>2</v>
      </c>
      <c r="L22" s="12"/>
      <c r="M22" s="12">
        <v>102.8</v>
      </c>
      <c r="N22" s="12">
        <v>2.2000000000000002</v>
      </c>
    </row>
    <row r="23" spans="1:14" ht="22" customHeight="1">
      <c r="A23" s="138"/>
      <c r="B23" s="12" t="s">
        <v>211</v>
      </c>
      <c r="C23" s="12"/>
      <c r="D23" s="12">
        <v>103.9</v>
      </c>
      <c r="E23" s="12">
        <v>2.7</v>
      </c>
      <c r="F23" s="12"/>
      <c r="G23" s="12">
        <v>103.9</v>
      </c>
      <c r="H23" s="12">
        <v>2.6</v>
      </c>
      <c r="I23" s="12"/>
      <c r="J23" s="12">
        <v>103</v>
      </c>
      <c r="K23" s="12">
        <v>2.2999999999999998</v>
      </c>
      <c r="L23" s="12"/>
      <c r="M23" s="12">
        <v>103.7</v>
      </c>
      <c r="N23" s="12">
        <v>2.5</v>
      </c>
    </row>
    <row r="24" spans="1:14" ht="22" customHeight="1">
      <c r="A24" s="138"/>
      <c r="B24" s="12" t="s">
        <v>212</v>
      </c>
      <c r="C24" s="12"/>
      <c r="D24" s="12">
        <v>103.9</v>
      </c>
      <c r="E24" s="12">
        <v>2.5</v>
      </c>
      <c r="F24" s="12"/>
      <c r="G24" s="12">
        <v>103.8</v>
      </c>
      <c r="H24" s="12">
        <v>2.2999999999999998</v>
      </c>
      <c r="I24" s="12"/>
      <c r="J24" s="12">
        <v>103.1</v>
      </c>
      <c r="K24" s="12">
        <v>2.2000000000000002</v>
      </c>
      <c r="L24" s="12"/>
      <c r="M24" s="12">
        <v>103.7</v>
      </c>
      <c r="N24" s="12">
        <v>2.4</v>
      </c>
    </row>
    <row r="25" spans="1:14" ht="22" customHeight="1">
      <c r="A25" s="138"/>
      <c r="B25" s="12" t="s">
        <v>207</v>
      </c>
      <c r="C25" s="12"/>
      <c r="D25" s="12">
        <v>102.6</v>
      </c>
      <c r="E25" s="12">
        <v>1</v>
      </c>
      <c r="F25" s="12"/>
      <c r="G25" s="12">
        <v>102.7</v>
      </c>
      <c r="H25" s="12">
        <v>1.1000000000000001</v>
      </c>
      <c r="I25" s="12"/>
      <c r="J25" s="12">
        <v>101.5</v>
      </c>
      <c r="K25" s="12">
        <v>0.4</v>
      </c>
      <c r="L25" s="12"/>
      <c r="M25" s="12">
        <v>102.4</v>
      </c>
      <c r="N25" s="12">
        <v>0.9</v>
      </c>
    </row>
    <row r="26" spans="1:14" ht="22" customHeight="1">
      <c r="A26" s="138"/>
      <c r="B26" s="12" t="s">
        <v>213</v>
      </c>
      <c r="C26" s="12"/>
      <c r="D26" s="12">
        <v>102.7</v>
      </c>
      <c r="E26" s="12">
        <v>0.9</v>
      </c>
      <c r="F26" s="12"/>
      <c r="G26" s="12">
        <v>102.9</v>
      </c>
      <c r="H26" s="12">
        <v>1.1000000000000001</v>
      </c>
      <c r="I26" s="12"/>
      <c r="J26" s="12">
        <v>101.8</v>
      </c>
      <c r="K26" s="12">
        <v>0.6</v>
      </c>
      <c r="L26" s="12"/>
      <c r="M26" s="12">
        <v>102.6</v>
      </c>
      <c r="N26" s="12">
        <v>0.9</v>
      </c>
    </row>
    <row r="27" spans="1:14" ht="22" customHeight="1">
      <c r="A27" s="138"/>
      <c r="B27" s="12" t="s">
        <v>214</v>
      </c>
      <c r="C27" s="12"/>
      <c r="D27" s="12">
        <v>102.8</v>
      </c>
      <c r="E27" s="12">
        <v>1</v>
      </c>
      <c r="F27" s="12"/>
      <c r="G27" s="12">
        <v>103.1</v>
      </c>
      <c r="H27" s="12">
        <v>1.1000000000000001</v>
      </c>
      <c r="I27" s="12"/>
      <c r="J27" s="12">
        <v>102</v>
      </c>
      <c r="K27" s="12">
        <v>0.7</v>
      </c>
      <c r="L27" s="12"/>
      <c r="M27" s="12">
        <v>102.8</v>
      </c>
      <c r="N27" s="12">
        <v>1</v>
      </c>
    </row>
    <row r="28" spans="1:14" ht="22" customHeight="1">
      <c r="A28" s="138"/>
      <c r="B28" s="12" t="s">
        <v>208</v>
      </c>
      <c r="C28" s="12"/>
      <c r="D28" s="12">
        <v>103.7</v>
      </c>
      <c r="E28" s="12">
        <v>1.7</v>
      </c>
      <c r="F28" s="12"/>
      <c r="G28" s="12">
        <v>104</v>
      </c>
      <c r="H28" s="12">
        <v>1.9</v>
      </c>
      <c r="I28" s="12"/>
      <c r="J28" s="12">
        <v>102.9</v>
      </c>
      <c r="K28" s="12">
        <v>1.6</v>
      </c>
      <c r="L28" s="12"/>
      <c r="M28" s="12">
        <v>103.6</v>
      </c>
      <c r="N28" s="12">
        <v>1.8</v>
      </c>
    </row>
    <row r="29" spans="1:14" ht="22" customHeight="1">
      <c r="A29" s="138"/>
      <c r="B29" s="12" t="s">
        <v>215</v>
      </c>
      <c r="C29" s="12"/>
      <c r="D29" s="12">
        <v>104.2</v>
      </c>
      <c r="E29" s="12">
        <v>2.2000000000000002</v>
      </c>
      <c r="F29" s="12"/>
      <c r="G29" s="12">
        <v>104.4</v>
      </c>
      <c r="H29" s="12">
        <v>2.4</v>
      </c>
      <c r="I29" s="12"/>
      <c r="J29" s="12">
        <v>103.4</v>
      </c>
      <c r="K29" s="12">
        <v>2</v>
      </c>
      <c r="L29" s="12"/>
      <c r="M29" s="12">
        <v>104.1</v>
      </c>
      <c r="N29" s="12">
        <v>2.2000000000000002</v>
      </c>
    </row>
    <row r="30" spans="1:14" ht="22" customHeight="1">
      <c r="A30" s="138"/>
      <c r="B30" s="12" t="s">
        <v>216</v>
      </c>
      <c r="C30" s="12"/>
      <c r="D30" s="12">
        <v>104.4</v>
      </c>
      <c r="E30" s="12">
        <v>2.2000000000000002</v>
      </c>
      <c r="F30" s="12"/>
      <c r="G30" s="12">
        <v>104.6</v>
      </c>
      <c r="H30" s="12">
        <v>2.4</v>
      </c>
      <c r="I30" s="12"/>
      <c r="J30" s="12">
        <v>103.6</v>
      </c>
      <c r="K30" s="12">
        <v>2</v>
      </c>
      <c r="L30" s="12"/>
      <c r="M30" s="12">
        <v>104.3</v>
      </c>
      <c r="N30" s="12">
        <v>2.2000000000000002</v>
      </c>
    </row>
    <row r="31" spans="1:14" ht="22" customHeight="1">
      <c r="A31" s="138"/>
      <c r="B31" s="12" t="s">
        <v>200</v>
      </c>
      <c r="C31" s="12"/>
      <c r="D31" s="12">
        <v>104.4</v>
      </c>
      <c r="E31" s="12">
        <v>2.1</v>
      </c>
      <c r="F31" s="12"/>
      <c r="G31" s="12">
        <v>104.7</v>
      </c>
      <c r="H31" s="12">
        <v>2.4</v>
      </c>
      <c r="I31" s="12"/>
      <c r="J31" s="12">
        <v>103.7</v>
      </c>
      <c r="K31" s="12">
        <v>2</v>
      </c>
      <c r="L31" s="12"/>
      <c r="M31" s="12">
        <v>104.4</v>
      </c>
      <c r="N31" s="12">
        <v>2.2000000000000002</v>
      </c>
    </row>
    <row r="32" spans="1:14" ht="22" customHeight="1">
      <c r="A32" s="138"/>
      <c r="B32" s="12"/>
      <c r="C32" s="12"/>
      <c r="D32" s="12"/>
      <c r="E32" s="12"/>
      <c r="F32" s="12"/>
      <c r="G32" s="12"/>
      <c r="H32" s="12"/>
      <c r="I32" s="12"/>
      <c r="J32" s="12"/>
      <c r="K32" s="12"/>
      <c r="L32" s="12"/>
      <c r="M32" s="12"/>
      <c r="N32" s="12"/>
    </row>
    <row r="33" spans="1:14" ht="22" customHeight="1">
      <c r="A33" s="138" t="s">
        <v>217</v>
      </c>
      <c r="B33" s="12" t="s">
        <v>209</v>
      </c>
      <c r="C33" s="12"/>
      <c r="D33" s="12">
        <v>104.9</v>
      </c>
      <c r="E33" s="12">
        <v>2</v>
      </c>
      <c r="F33" s="12"/>
      <c r="G33" s="12">
        <v>105.3</v>
      </c>
      <c r="H33" s="12">
        <v>2.6</v>
      </c>
      <c r="I33" s="12"/>
      <c r="J33" s="12">
        <v>104.2</v>
      </c>
      <c r="K33" s="12">
        <v>2.1</v>
      </c>
      <c r="L33" s="12"/>
      <c r="M33" s="12">
        <v>104.9</v>
      </c>
      <c r="N33" s="12">
        <v>2.2999999999999998</v>
      </c>
    </row>
    <row r="34" spans="1:14" ht="22" customHeight="1">
      <c r="A34" s="138"/>
      <c r="B34" s="12" t="s">
        <v>210</v>
      </c>
      <c r="C34" s="12"/>
      <c r="D34" s="12">
        <v>105.1</v>
      </c>
      <c r="E34" s="12">
        <v>2.1</v>
      </c>
      <c r="F34" s="12"/>
      <c r="G34" s="12">
        <v>105.6</v>
      </c>
      <c r="H34" s="12">
        <v>2.7</v>
      </c>
      <c r="I34" s="12"/>
      <c r="J34" s="12">
        <v>104.5</v>
      </c>
      <c r="K34" s="12">
        <v>2.2999999999999998</v>
      </c>
      <c r="L34" s="12"/>
      <c r="M34" s="12">
        <v>105.2</v>
      </c>
      <c r="N34" s="12">
        <v>2.4</v>
      </c>
    </row>
    <row r="35" spans="1:14" ht="22" customHeight="1">
      <c r="A35" s="138"/>
      <c r="B35" s="12" t="s">
        <v>206</v>
      </c>
      <c r="C35" s="12"/>
      <c r="D35" s="12">
        <v>105.9</v>
      </c>
      <c r="E35" s="12">
        <v>2.9</v>
      </c>
      <c r="F35" s="12"/>
      <c r="G35" s="12">
        <v>106.5</v>
      </c>
      <c r="H35" s="12">
        <v>3.5</v>
      </c>
      <c r="I35" s="12"/>
      <c r="J35" s="12">
        <v>105.4</v>
      </c>
      <c r="K35" s="12">
        <v>3.1</v>
      </c>
      <c r="L35" s="12"/>
      <c r="M35" s="12">
        <v>106</v>
      </c>
      <c r="N35" s="12">
        <v>3.2</v>
      </c>
    </row>
    <row r="36" spans="1:14" ht="22" customHeight="1">
      <c r="A36" s="138"/>
      <c r="B36" s="12" t="s">
        <v>211</v>
      </c>
      <c r="C36" s="12"/>
      <c r="D36" s="12">
        <v>109.7</v>
      </c>
      <c r="E36" s="12">
        <v>5.5</v>
      </c>
      <c r="F36" s="12"/>
      <c r="G36" s="12">
        <v>110</v>
      </c>
      <c r="H36" s="12">
        <v>5.9</v>
      </c>
      <c r="I36" s="12"/>
      <c r="J36" s="12">
        <v>108.4</v>
      </c>
      <c r="K36" s="12">
        <v>5.2</v>
      </c>
      <c r="L36" s="12"/>
      <c r="M36" s="12">
        <v>109.6</v>
      </c>
      <c r="N36" s="12">
        <v>5.6</v>
      </c>
    </row>
    <row r="37" spans="1:14" ht="22" customHeight="1">
      <c r="A37" s="138"/>
      <c r="B37" s="12" t="s">
        <v>212</v>
      </c>
      <c r="C37" s="12"/>
      <c r="D37" s="12">
        <v>110.3</v>
      </c>
      <c r="E37" s="12">
        <v>6.1</v>
      </c>
      <c r="F37" s="12"/>
      <c r="G37" s="12">
        <v>110.6</v>
      </c>
      <c r="H37" s="12">
        <v>6.5</v>
      </c>
      <c r="I37" s="12"/>
      <c r="J37" s="12">
        <v>109</v>
      </c>
      <c r="K37" s="12">
        <v>5.7</v>
      </c>
      <c r="L37" s="12"/>
      <c r="M37" s="12">
        <v>110.1</v>
      </c>
      <c r="N37" s="12">
        <v>6.2</v>
      </c>
    </row>
    <row r="38" spans="1:14" ht="22" customHeight="1">
      <c r="A38" s="138"/>
      <c r="B38" s="12" t="s">
        <v>207</v>
      </c>
      <c r="C38" s="12"/>
      <c r="D38" s="12">
        <v>111</v>
      </c>
      <c r="E38" s="12">
        <v>8.1999999999999993</v>
      </c>
      <c r="F38" s="12"/>
      <c r="G38" s="12">
        <v>111.3</v>
      </c>
      <c r="H38" s="12">
        <v>8.3000000000000007</v>
      </c>
      <c r="I38" s="12"/>
      <c r="J38" s="12">
        <v>109.6</v>
      </c>
      <c r="K38" s="12">
        <v>7.9</v>
      </c>
      <c r="L38" s="12"/>
      <c r="M38" s="12">
        <v>110.8</v>
      </c>
      <c r="N38" s="12">
        <v>8.1999999999999993</v>
      </c>
    </row>
    <row r="39" spans="1:14" ht="22" customHeight="1">
      <c r="A39" s="138"/>
      <c r="B39" s="12" t="s">
        <v>213</v>
      </c>
      <c r="C39" s="12"/>
      <c r="D39" s="12">
        <v>111.7</v>
      </c>
      <c r="E39" s="12">
        <v>8.8000000000000007</v>
      </c>
      <c r="F39" s="12"/>
      <c r="G39" s="12">
        <v>112.1</v>
      </c>
      <c r="H39" s="12">
        <v>9</v>
      </c>
      <c r="I39" s="12"/>
      <c r="J39" s="12">
        <v>110.8</v>
      </c>
      <c r="K39" s="12">
        <v>8.8000000000000007</v>
      </c>
      <c r="L39" s="12"/>
      <c r="M39" s="12">
        <v>111.7</v>
      </c>
      <c r="N39" s="12">
        <v>8.9</v>
      </c>
    </row>
    <row r="40" spans="1:14" ht="22" customHeight="1">
      <c r="A40" s="138"/>
      <c r="B40" s="12" t="s">
        <v>214</v>
      </c>
      <c r="C40" s="12"/>
      <c r="D40" s="12">
        <v>111.8</v>
      </c>
      <c r="E40" s="12">
        <v>8.6999999999999993</v>
      </c>
      <c r="F40" s="12"/>
      <c r="G40" s="12">
        <v>112.3</v>
      </c>
      <c r="H40" s="12">
        <v>8.9</v>
      </c>
      <c r="I40" s="12"/>
      <c r="J40" s="12">
        <v>110.9</v>
      </c>
      <c r="K40" s="12">
        <v>8.8000000000000007</v>
      </c>
      <c r="L40" s="12"/>
      <c r="M40" s="12">
        <v>111.8</v>
      </c>
      <c r="N40" s="12">
        <v>8.8000000000000007</v>
      </c>
    </row>
    <row r="41" spans="1:14" ht="22" customHeight="1">
      <c r="A41" s="138"/>
      <c r="B41" s="12" t="s">
        <v>208</v>
      </c>
      <c r="C41" s="12"/>
      <c r="D41" s="12">
        <v>112.4</v>
      </c>
      <c r="E41" s="12">
        <v>8.4</v>
      </c>
      <c r="F41" s="12"/>
      <c r="G41" s="12">
        <v>112.9</v>
      </c>
      <c r="H41" s="12">
        <v>8.6</v>
      </c>
      <c r="I41" s="12"/>
      <c r="J41" s="12">
        <v>111.1</v>
      </c>
      <c r="K41" s="12">
        <v>8</v>
      </c>
      <c r="L41" s="12"/>
      <c r="M41" s="12">
        <v>112.3</v>
      </c>
      <c r="N41" s="12">
        <v>8.4</v>
      </c>
    </row>
    <row r="42" spans="1:14" ht="22" customHeight="1">
      <c r="A42" s="138"/>
      <c r="B42" s="12" t="s">
        <v>215</v>
      </c>
      <c r="C42" s="12"/>
      <c r="D42" s="12">
        <v>113.3</v>
      </c>
      <c r="E42" s="12">
        <v>8.6999999999999993</v>
      </c>
      <c r="F42" s="12"/>
      <c r="G42" s="12">
        <v>113.8</v>
      </c>
      <c r="H42" s="12">
        <v>9</v>
      </c>
      <c r="I42" s="12"/>
      <c r="J42" s="12">
        <v>112.4</v>
      </c>
      <c r="K42" s="12">
        <v>8.6</v>
      </c>
      <c r="L42" s="12"/>
      <c r="M42" s="12">
        <v>113.3</v>
      </c>
      <c r="N42" s="12">
        <v>8.8000000000000007</v>
      </c>
    </row>
    <row r="43" spans="1:14" ht="22" customHeight="1">
      <c r="A43" s="138"/>
      <c r="B43" s="12" t="s">
        <v>216</v>
      </c>
      <c r="C43" s="12"/>
      <c r="D43" s="12">
        <v>113.3</v>
      </c>
      <c r="E43" s="12">
        <v>8.5</v>
      </c>
      <c r="F43" s="12"/>
      <c r="G43" s="12">
        <v>113.8</v>
      </c>
      <c r="H43" s="12">
        <v>8.8000000000000007</v>
      </c>
      <c r="I43" s="12"/>
      <c r="J43" s="12">
        <v>112.4</v>
      </c>
      <c r="K43" s="12">
        <v>8.5</v>
      </c>
      <c r="L43" s="12"/>
      <c r="M43" s="12">
        <v>113.3</v>
      </c>
      <c r="N43" s="12">
        <v>8.6</v>
      </c>
    </row>
    <row r="44" spans="1:14" ht="22" customHeight="1">
      <c r="A44" s="138"/>
      <c r="B44" s="12" t="s">
        <v>200</v>
      </c>
      <c r="C44" s="12"/>
      <c r="D44" s="12">
        <v>113.4</v>
      </c>
      <c r="E44" s="12">
        <v>8.6</v>
      </c>
      <c r="F44" s="12"/>
      <c r="G44" s="12">
        <v>113.9</v>
      </c>
      <c r="H44" s="12">
        <v>8.8000000000000007</v>
      </c>
      <c r="I44" s="12"/>
      <c r="J44" s="12">
        <v>112.7</v>
      </c>
      <c r="K44" s="12">
        <v>8.6999999999999993</v>
      </c>
      <c r="L44" s="12"/>
      <c r="M44" s="12">
        <v>113.5</v>
      </c>
      <c r="N44" s="12">
        <v>8.6999999999999993</v>
      </c>
    </row>
    <row r="45" spans="1:14" ht="9.75" customHeight="1">
      <c r="A45" s="138"/>
      <c r="B45" s="12"/>
      <c r="C45" s="12"/>
      <c r="D45" s="12"/>
      <c r="E45" s="12"/>
      <c r="F45" s="12"/>
      <c r="G45" s="12"/>
      <c r="H45" s="12"/>
      <c r="I45" s="12"/>
      <c r="J45" s="12"/>
      <c r="K45" s="12"/>
      <c r="L45" s="12"/>
      <c r="M45" s="12"/>
      <c r="N45" s="12"/>
    </row>
    <row r="46" spans="1:14" ht="22" customHeight="1">
      <c r="A46" s="138" t="s">
        <v>218</v>
      </c>
      <c r="B46" s="12" t="s">
        <v>209</v>
      </c>
      <c r="C46" s="12"/>
      <c r="D46" s="12">
        <v>116.1</v>
      </c>
      <c r="E46" s="12">
        <v>10.7</v>
      </c>
      <c r="F46" s="12"/>
      <c r="G46" s="12">
        <v>116.2</v>
      </c>
      <c r="H46" s="12">
        <v>10.4</v>
      </c>
      <c r="I46" s="12"/>
      <c r="J46" s="12">
        <v>115.4</v>
      </c>
      <c r="K46" s="12">
        <v>10.7</v>
      </c>
      <c r="L46" s="12"/>
      <c r="M46" s="12">
        <v>116</v>
      </c>
      <c r="N46" s="12">
        <v>10.6</v>
      </c>
    </row>
    <row r="47" spans="1:14" ht="22" customHeight="1">
      <c r="A47" s="138"/>
      <c r="B47" s="12" t="s">
        <v>210</v>
      </c>
      <c r="C47" s="12"/>
      <c r="D47" s="12">
        <v>116.4</v>
      </c>
      <c r="E47" s="12">
        <v>10.8</v>
      </c>
      <c r="F47" s="12"/>
      <c r="G47" s="12">
        <v>116.7</v>
      </c>
      <c r="H47" s="12">
        <v>10.4</v>
      </c>
      <c r="I47" s="12"/>
      <c r="J47" s="12">
        <v>115.6</v>
      </c>
      <c r="K47" s="12">
        <v>10.6</v>
      </c>
      <c r="L47" s="12"/>
      <c r="M47" s="12">
        <v>116.3</v>
      </c>
      <c r="N47" s="12">
        <v>10.6</v>
      </c>
    </row>
    <row r="48" spans="1:14" ht="22" customHeight="1">
      <c r="A48" s="138"/>
      <c r="B48" s="12" t="s">
        <v>206</v>
      </c>
      <c r="C48" s="12"/>
      <c r="D48" s="12">
        <v>116.6</v>
      </c>
      <c r="E48" s="12">
        <v>10.1</v>
      </c>
      <c r="F48" s="12"/>
      <c r="G48" s="12">
        <v>117</v>
      </c>
      <c r="H48" s="12">
        <v>9.9</v>
      </c>
      <c r="I48" s="12"/>
      <c r="J48" s="12">
        <v>115.9</v>
      </c>
      <c r="K48" s="12">
        <v>9.9</v>
      </c>
      <c r="L48" s="12"/>
      <c r="M48" s="12">
        <v>116.6</v>
      </c>
      <c r="N48" s="12">
        <v>10</v>
      </c>
    </row>
    <row r="49" spans="1:14" ht="22" customHeight="1">
      <c r="A49" s="138"/>
      <c r="B49" s="12" t="s">
        <v>211</v>
      </c>
      <c r="C49" s="12"/>
      <c r="D49" s="12">
        <v>120.5</v>
      </c>
      <c r="E49" s="12">
        <v>9.9</v>
      </c>
      <c r="F49" s="12"/>
      <c r="G49" s="12">
        <v>120.4</v>
      </c>
      <c r="H49" s="12">
        <v>9.4</v>
      </c>
      <c r="I49" s="12"/>
      <c r="J49" s="12">
        <v>118.8</v>
      </c>
      <c r="K49" s="12">
        <v>9.6</v>
      </c>
      <c r="L49" s="12"/>
      <c r="M49" s="12">
        <v>120.1</v>
      </c>
      <c r="N49" s="12">
        <v>9.6</v>
      </c>
    </row>
    <row r="50" spans="1:14" ht="22" customHeight="1">
      <c r="A50" s="138"/>
      <c r="B50" s="12" t="s">
        <v>212</v>
      </c>
      <c r="C50" s="12"/>
      <c r="D50" s="12">
        <v>123.3</v>
      </c>
      <c r="E50" s="12">
        <v>11.8</v>
      </c>
      <c r="F50" s="12"/>
      <c r="G50" s="12">
        <v>123.6</v>
      </c>
      <c r="H50" s="12">
        <v>11.8</v>
      </c>
      <c r="I50" s="12"/>
      <c r="J50" s="12">
        <v>122.2</v>
      </c>
      <c r="K50" s="12">
        <v>12.1</v>
      </c>
      <c r="L50" s="12"/>
      <c r="M50" s="12">
        <v>123.2</v>
      </c>
      <c r="N50" s="12">
        <v>11.9</v>
      </c>
    </row>
    <row r="51" spans="1:14" ht="22" customHeight="1">
      <c r="A51" s="138"/>
      <c r="B51" s="12" t="s">
        <v>207</v>
      </c>
      <c r="C51" s="12"/>
      <c r="D51" s="12">
        <v>125</v>
      </c>
      <c r="E51" s="12">
        <v>12.7</v>
      </c>
      <c r="F51" s="12"/>
      <c r="G51" s="12">
        <v>125.1</v>
      </c>
      <c r="H51" s="12">
        <v>12.4</v>
      </c>
      <c r="I51" s="12"/>
      <c r="J51" s="12">
        <v>124</v>
      </c>
      <c r="K51" s="12">
        <v>13.1</v>
      </c>
      <c r="L51" s="12"/>
      <c r="M51" s="12">
        <v>124.8</v>
      </c>
      <c r="N51" s="12">
        <v>12.7</v>
      </c>
    </row>
    <row r="52" spans="1:14" ht="22" customHeight="1">
      <c r="A52" s="138"/>
      <c r="B52" s="12" t="s">
        <v>213</v>
      </c>
      <c r="C52" s="12"/>
      <c r="D52" s="12">
        <v>127.7</v>
      </c>
      <c r="E52" s="12">
        <v>14.3</v>
      </c>
      <c r="F52" s="12"/>
      <c r="G52" s="12">
        <v>128</v>
      </c>
      <c r="H52" s="12">
        <v>14.2</v>
      </c>
      <c r="I52" s="12"/>
      <c r="J52" s="12">
        <v>127.2</v>
      </c>
      <c r="K52" s="12">
        <v>14.8</v>
      </c>
      <c r="L52" s="12"/>
      <c r="M52" s="12">
        <v>127.7</v>
      </c>
      <c r="N52" s="12">
        <v>14.3</v>
      </c>
    </row>
    <row r="53" spans="1:14" ht="22" customHeight="1">
      <c r="A53" s="138"/>
      <c r="B53" s="12" t="s">
        <v>214</v>
      </c>
      <c r="C53" s="12"/>
      <c r="D53" s="12">
        <v>128</v>
      </c>
      <c r="E53" s="12">
        <v>14.5</v>
      </c>
      <c r="F53" s="12"/>
      <c r="G53" s="12">
        <v>128.5</v>
      </c>
      <c r="H53" s="12">
        <v>14.5</v>
      </c>
      <c r="I53" s="12"/>
      <c r="J53" s="12">
        <v>127.7</v>
      </c>
      <c r="K53" s="12">
        <v>15.1</v>
      </c>
      <c r="L53" s="12"/>
      <c r="M53" s="12">
        <v>128.1</v>
      </c>
      <c r="N53" s="12">
        <v>14.6</v>
      </c>
    </row>
    <row r="54" spans="1:14" ht="22" customHeight="1">
      <c r="A54" s="138"/>
      <c r="B54" s="12" t="s">
        <v>208</v>
      </c>
      <c r="C54" s="12"/>
      <c r="D54" s="12">
        <v>127.6</v>
      </c>
      <c r="E54" s="12">
        <v>13.6</v>
      </c>
      <c r="F54" s="12"/>
      <c r="G54" s="12">
        <v>128.19999999999999</v>
      </c>
      <c r="H54" s="12">
        <v>13.5</v>
      </c>
      <c r="I54" s="12"/>
      <c r="J54" s="12">
        <v>127.5</v>
      </c>
      <c r="K54" s="12">
        <v>14.7</v>
      </c>
      <c r="L54" s="12"/>
      <c r="M54" s="12">
        <v>127.8</v>
      </c>
      <c r="N54" s="12">
        <v>13.8</v>
      </c>
    </row>
    <row r="55" spans="1:14" ht="22" customHeight="1">
      <c r="A55" s="138"/>
      <c r="B55" s="12" t="s">
        <v>215</v>
      </c>
      <c r="C55" s="12"/>
      <c r="D55" s="12">
        <v>128</v>
      </c>
      <c r="E55" s="12">
        <v>12.9</v>
      </c>
      <c r="F55" s="12"/>
      <c r="G55" s="12">
        <v>128.4</v>
      </c>
      <c r="H55" s="12">
        <v>12.8</v>
      </c>
      <c r="I55" s="12"/>
      <c r="J55" s="12">
        <v>127.8</v>
      </c>
      <c r="K55" s="12">
        <v>13.8</v>
      </c>
      <c r="L55" s="12"/>
      <c r="M55" s="12">
        <v>128.1</v>
      </c>
      <c r="N55" s="12">
        <v>13.1</v>
      </c>
    </row>
    <row r="56" spans="1:14" ht="22" customHeight="1">
      <c r="A56" s="138"/>
      <c r="B56" s="12" t="s">
        <v>216</v>
      </c>
      <c r="C56" s="12"/>
      <c r="D56" s="12">
        <v>127</v>
      </c>
      <c r="E56" s="12">
        <v>12.1</v>
      </c>
      <c r="F56" s="12"/>
      <c r="G56" s="12">
        <v>127.3</v>
      </c>
      <c r="H56" s="12">
        <v>11.8</v>
      </c>
      <c r="I56" s="12"/>
      <c r="J56" s="12">
        <v>127</v>
      </c>
      <c r="K56" s="12">
        <v>13</v>
      </c>
      <c r="L56" s="12"/>
      <c r="M56" s="12">
        <v>127.1</v>
      </c>
      <c r="N56" s="12">
        <v>12.2</v>
      </c>
    </row>
    <row r="57" spans="1:14" ht="22" customHeight="1">
      <c r="A57" s="138"/>
      <c r="B57" s="12" t="s">
        <v>200</v>
      </c>
      <c r="C57" s="12"/>
      <c r="D57" s="12">
        <v>127.4</v>
      </c>
      <c r="E57" s="12">
        <v>12.3</v>
      </c>
      <c r="F57" s="12"/>
      <c r="G57" s="12">
        <v>127.8</v>
      </c>
      <c r="H57" s="12">
        <v>12.2</v>
      </c>
      <c r="I57" s="12"/>
      <c r="J57" s="12">
        <v>127.6</v>
      </c>
      <c r="K57" s="12">
        <v>13.3</v>
      </c>
      <c r="L57" s="12"/>
      <c r="M57" s="12">
        <v>127.6</v>
      </c>
      <c r="N57" s="12">
        <v>12.4</v>
      </c>
    </row>
    <row r="58" spans="1:14" ht="8.25" customHeight="1">
      <c r="A58" s="138"/>
      <c r="B58" s="12"/>
      <c r="C58" s="12"/>
      <c r="D58" s="12"/>
      <c r="E58" s="12"/>
      <c r="F58" s="12"/>
      <c r="G58" s="12"/>
      <c r="H58" s="12"/>
      <c r="I58" s="12"/>
      <c r="J58" s="12"/>
      <c r="K58" s="12"/>
      <c r="L58" s="12"/>
      <c r="M58" s="12"/>
      <c r="N58" s="12"/>
    </row>
    <row r="59" spans="1:14" ht="22" customHeight="1">
      <c r="A59" s="138" t="s">
        <v>219</v>
      </c>
      <c r="B59" s="12" t="s">
        <v>209</v>
      </c>
      <c r="C59" s="12"/>
      <c r="D59" s="12">
        <v>126.9</v>
      </c>
      <c r="E59" s="12">
        <v>9.3000000000000007</v>
      </c>
      <c r="F59" s="12"/>
      <c r="G59" s="12">
        <v>127.1</v>
      </c>
      <c r="H59" s="12">
        <v>9.4</v>
      </c>
      <c r="I59" s="12"/>
      <c r="J59" s="12">
        <v>126.1</v>
      </c>
      <c r="K59" s="12">
        <v>9.3000000000000007</v>
      </c>
      <c r="L59" s="12"/>
      <c r="M59" s="12">
        <v>126.8</v>
      </c>
      <c r="N59" s="12">
        <v>9.3000000000000007</v>
      </c>
    </row>
    <row r="60" spans="1:14" ht="22" customHeight="1">
      <c r="A60" s="138"/>
      <c r="B60" s="12" t="s">
        <v>210</v>
      </c>
      <c r="C60" s="12"/>
      <c r="D60" s="12">
        <v>126.9</v>
      </c>
      <c r="E60" s="12">
        <v>9</v>
      </c>
      <c r="F60" s="12"/>
      <c r="G60" s="12">
        <v>127.3</v>
      </c>
      <c r="H60" s="12">
        <v>9.1</v>
      </c>
      <c r="I60" s="12"/>
      <c r="J60" s="12">
        <v>126.1</v>
      </c>
      <c r="K60" s="12">
        <v>9.1</v>
      </c>
      <c r="L60" s="12"/>
      <c r="M60" s="12">
        <v>126.9</v>
      </c>
      <c r="N60" s="12">
        <v>9.1</v>
      </c>
    </row>
    <row r="61" spans="1:14" ht="22" customHeight="1">
      <c r="A61" s="138"/>
      <c r="B61" s="12" t="s">
        <v>206</v>
      </c>
      <c r="C61" s="12"/>
      <c r="D61" s="12">
        <v>128.19999999999999</v>
      </c>
      <c r="E61" s="12">
        <v>9.9</v>
      </c>
      <c r="F61" s="12"/>
      <c r="G61" s="12">
        <v>128.4</v>
      </c>
      <c r="H61" s="12">
        <v>9.6999999999999993</v>
      </c>
      <c r="I61" s="12"/>
      <c r="J61" s="12">
        <v>127.9</v>
      </c>
      <c r="K61" s="12">
        <v>10.4</v>
      </c>
      <c r="L61" s="12"/>
      <c r="M61" s="12">
        <v>128.19999999999999</v>
      </c>
      <c r="N61" s="12">
        <v>9.9</v>
      </c>
    </row>
    <row r="62" spans="1:14" ht="22" customHeight="1">
      <c r="A62" s="138"/>
      <c r="B62" s="12" t="s">
        <v>211</v>
      </c>
      <c r="C62" s="12"/>
      <c r="D62" s="12">
        <v>129.69999999999999</v>
      </c>
      <c r="E62" s="12">
        <v>7.6</v>
      </c>
      <c r="F62" s="12"/>
      <c r="G62" s="12">
        <v>130</v>
      </c>
      <c r="H62" s="12">
        <v>7.9</v>
      </c>
      <c r="I62" s="12"/>
      <c r="J62" s="12">
        <v>129</v>
      </c>
      <c r="K62" s="12">
        <v>8.6</v>
      </c>
      <c r="L62" s="12"/>
      <c r="M62" s="12">
        <v>129.69999999999999</v>
      </c>
      <c r="N62" s="12">
        <v>7.9</v>
      </c>
    </row>
    <row r="63" spans="1:14" ht="22" customHeight="1">
      <c r="A63" s="138"/>
      <c r="B63" s="12" t="s">
        <v>212</v>
      </c>
      <c r="C63" s="12"/>
      <c r="D63" s="12">
        <v>130.19999999999999</v>
      </c>
      <c r="E63" s="12">
        <v>5.6</v>
      </c>
      <c r="F63" s="12"/>
      <c r="G63" s="12">
        <v>130.5</v>
      </c>
      <c r="H63" s="12">
        <v>5.6</v>
      </c>
      <c r="I63" s="12"/>
      <c r="J63" s="12">
        <v>129.69999999999999</v>
      </c>
      <c r="K63" s="12">
        <v>6.1</v>
      </c>
      <c r="L63" s="12"/>
      <c r="M63" s="12">
        <v>130.19999999999999</v>
      </c>
      <c r="N63" s="12">
        <v>5.7</v>
      </c>
    </row>
    <row r="64" spans="1:14" ht="22" customHeight="1">
      <c r="A64" s="138"/>
      <c r="B64" s="12" t="s">
        <v>207</v>
      </c>
      <c r="C64" s="12"/>
      <c r="D64" s="12">
        <v>130.5</v>
      </c>
      <c r="E64" s="12">
        <v>4.4000000000000004</v>
      </c>
      <c r="F64" s="12"/>
      <c r="G64" s="12">
        <v>130.9</v>
      </c>
      <c r="H64" s="12">
        <v>4.5999999999999996</v>
      </c>
      <c r="I64" s="12"/>
      <c r="J64" s="12">
        <v>130</v>
      </c>
      <c r="K64" s="12">
        <v>4.8</v>
      </c>
      <c r="L64" s="12"/>
      <c r="M64" s="12">
        <v>130.5</v>
      </c>
      <c r="N64" s="12">
        <v>4.5999999999999996</v>
      </c>
    </row>
    <row r="65" spans="1:14" ht="22" customHeight="1">
      <c r="A65" s="138"/>
      <c r="B65" s="12" t="s">
        <v>213</v>
      </c>
      <c r="C65" s="12"/>
      <c r="D65" s="12">
        <v>129.80000000000001</v>
      </c>
      <c r="E65" s="12">
        <v>1.6</v>
      </c>
      <c r="F65" s="12"/>
      <c r="G65" s="12">
        <v>130</v>
      </c>
      <c r="H65" s="12">
        <v>1.5</v>
      </c>
      <c r="I65" s="12"/>
      <c r="J65" s="12">
        <v>128.80000000000001</v>
      </c>
      <c r="K65" s="12">
        <v>1.3</v>
      </c>
      <c r="L65" s="12"/>
      <c r="M65" s="12">
        <v>129.69999999999999</v>
      </c>
      <c r="N65" s="12">
        <v>1.5</v>
      </c>
    </row>
    <row r="66" spans="1:14" ht="22" customHeight="1">
      <c r="A66" s="138"/>
      <c r="B66" s="12" t="s">
        <v>214</v>
      </c>
      <c r="C66" s="12"/>
      <c r="D66" s="12">
        <v>129.80000000000001</v>
      </c>
      <c r="E66" s="12">
        <v>1.5</v>
      </c>
      <c r="F66" s="12"/>
      <c r="G66" s="12">
        <v>130</v>
      </c>
      <c r="H66" s="12">
        <v>1.2</v>
      </c>
      <c r="I66" s="12"/>
      <c r="J66" s="12">
        <v>129</v>
      </c>
      <c r="K66" s="12">
        <v>1</v>
      </c>
      <c r="L66" s="12"/>
      <c r="M66" s="12">
        <v>129.69999999999999</v>
      </c>
      <c r="N66" s="12">
        <v>1.2</v>
      </c>
    </row>
    <row r="67" spans="1:14" ht="22" customHeight="1">
      <c r="A67" s="138"/>
      <c r="B67" s="12" t="s">
        <v>208</v>
      </c>
      <c r="C67" s="12"/>
      <c r="D67" s="12">
        <v>131.80000000000001</v>
      </c>
      <c r="E67" s="12">
        <v>3.3</v>
      </c>
      <c r="F67" s="12"/>
      <c r="G67" s="12">
        <v>132.1</v>
      </c>
      <c r="H67" s="12">
        <v>3.1</v>
      </c>
      <c r="I67" s="12"/>
      <c r="J67" s="12">
        <v>131.80000000000001</v>
      </c>
      <c r="K67" s="12">
        <v>3.4</v>
      </c>
      <c r="L67" s="12"/>
      <c r="M67" s="12">
        <v>131.9</v>
      </c>
      <c r="N67" s="12">
        <v>3.2</v>
      </c>
    </row>
    <row r="68" spans="1:14" ht="22" customHeight="1">
      <c r="A68" s="138"/>
      <c r="B68" s="12" t="s">
        <v>215</v>
      </c>
      <c r="C68" s="12"/>
      <c r="D68" s="12">
        <v>132</v>
      </c>
      <c r="E68" s="12">
        <v>3.2</v>
      </c>
      <c r="F68" s="12"/>
      <c r="G68" s="12">
        <v>132.1</v>
      </c>
      <c r="H68" s="12">
        <v>2.9</v>
      </c>
      <c r="I68" s="12"/>
      <c r="J68" s="12">
        <v>131.9</v>
      </c>
      <c r="K68" s="12">
        <v>3.1</v>
      </c>
      <c r="L68" s="12"/>
      <c r="M68" s="12">
        <v>132</v>
      </c>
      <c r="N68" s="12">
        <v>3.1</v>
      </c>
    </row>
    <row r="69" spans="1:14" ht="22" customHeight="1">
      <c r="A69" s="138"/>
      <c r="B69" s="12" t="s">
        <v>216</v>
      </c>
      <c r="C69" s="12"/>
      <c r="D69" s="12">
        <v>132</v>
      </c>
      <c r="E69" s="12">
        <v>4</v>
      </c>
      <c r="F69" s="12"/>
      <c r="G69" s="12">
        <v>132</v>
      </c>
      <c r="H69" s="12">
        <v>3.7</v>
      </c>
      <c r="I69" s="12"/>
      <c r="J69" s="12">
        <v>132</v>
      </c>
      <c r="K69" s="12">
        <v>3.9</v>
      </c>
      <c r="L69" s="12"/>
      <c r="M69" s="12">
        <v>132</v>
      </c>
      <c r="N69" s="12">
        <v>3.9</v>
      </c>
    </row>
    <row r="70" spans="1:14" ht="22" customHeight="1">
      <c r="A70" s="138"/>
      <c r="B70" s="12" t="s">
        <v>200</v>
      </c>
      <c r="C70" s="12"/>
      <c r="D70" s="12">
        <v>132.1</v>
      </c>
      <c r="E70" s="12">
        <v>3.7</v>
      </c>
      <c r="F70" s="12"/>
      <c r="G70" s="12">
        <v>132.1</v>
      </c>
      <c r="H70" s="12">
        <v>3.4</v>
      </c>
      <c r="I70" s="12"/>
      <c r="J70" s="12">
        <v>132.1</v>
      </c>
      <c r="K70" s="12">
        <v>3.5</v>
      </c>
      <c r="L70" s="12"/>
      <c r="M70" s="12">
        <v>132.1</v>
      </c>
      <c r="N70" s="12">
        <v>3.5</v>
      </c>
    </row>
    <row r="71" spans="1:14" ht="9.5" customHeight="1">
      <c r="A71" s="41"/>
      <c r="B71" s="12"/>
      <c r="C71" s="12"/>
      <c r="D71" s="12"/>
      <c r="E71" s="12"/>
      <c r="F71" s="12"/>
      <c r="G71" s="12"/>
      <c r="H71" s="12"/>
      <c r="I71" s="12"/>
      <c r="J71" s="12"/>
      <c r="K71" s="12"/>
      <c r="L71" s="12"/>
      <c r="M71" s="12"/>
      <c r="N71" s="12"/>
    </row>
    <row r="72" spans="1:14" ht="22" customHeight="1">
      <c r="A72" s="138" t="s">
        <v>220</v>
      </c>
      <c r="B72" s="12" t="s">
        <v>209</v>
      </c>
      <c r="C72" s="12"/>
      <c r="D72" s="12">
        <v>131.9</v>
      </c>
      <c r="E72" s="12">
        <v>4</v>
      </c>
      <c r="F72" s="12"/>
      <c r="G72" s="12">
        <v>131.80000000000001</v>
      </c>
      <c r="H72" s="12">
        <v>3.7</v>
      </c>
      <c r="I72" s="12"/>
      <c r="J72" s="12">
        <v>131.4</v>
      </c>
      <c r="K72" s="12">
        <v>4.2</v>
      </c>
      <c r="L72" s="12"/>
      <c r="M72" s="12">
        <v>131.80000000000001</v>
      </c>
      <c r="N72" s="12">
        <v>3.9</v>
      </c>
    </row>
    <row r="73" spans="1:14" ht="22" customHeight="1">
      <c r="A73" s="138"/>
      <c r="B73" s="12" t="s">
        <v>210</v>
      </c>
      <c r="C73" s="12"/>
      <c r="D73" s="73">
        <v>132</v>
      </c>
      <c r="E73" s="73">
        <v>4</v>
      </c>
      <c r="F73" s="12"/>
      <c r="G73" s="73">
        <v>131.9</v>
      </c>
      <c r="H73" s="73">
        <v>3.7</v>
      </c>
      <c r="I73" s="12"/>
      <c r="J73" s="73">
        <v>131.5</v>
      </c>
      <c r="K73" s="73">
        <v>4.3</v>
      </c>
      <c r="L73" s="73"/>
      <c r="M73" s="73">
        <v>131.9</v>
      </c>
      <c r="N73" s="73">
        <v>3.9</v>
      </c>
    </row>
    <row r="74" spans="1:14" ht="22" customHeight="1">
      <c r="A74" s="138"/>
      <c r="B74" s="12" t="s">
        <v>206</v>
      </c>
      <c r="C74" s="12"/>
      <c r="D74" s="73">
        <v>132.1</v>
      </c>
      <c r="E74" s="73">
        <v>3.1</v>
      </c>
      <c r="F74" s="12"/>
      <c r="G74" s="73">
        <v>132</v>
      </c>
      <c r="H74" s="73">
        <v>2.8</v>
      </c>
      <c r="I74" s="12"/>
      <c r="J74" s="73">
        <v>131.6</v>
      </c>
      <c r="K74" s="73">
        <v>2.9</v>
      </c>
      <c r="L74" s="73"/>
      <c r="M74" s="73">
        <v>132</v>
      </c>
      <c r="N74" s="73">
        <v>2.9</v>
      </c>
    </row>
    <row r="75" spans="1:14" ht="22" customHeight="1">
      <c r="A75" s="138"/>
      <c r="B75" s="12" t="s">
        <v>211</v>
      </c>
      <c r="C75" s="12"/>
      <c r="D75" s="73">
        <v>133.80000000000001</v>
      </c>
      <c r="E75" s="73">
        <v>3.2</v>
      </c>
      <c r="F75" s="12"/>
      <c r="G75" s="73">
        <v>133.9</v>
      </c>
      <c r="H75" s="73">
        <v>3</v>
      </c>
      <c r="I75" s="12"/>
      <c r="J75" s="73">
        <v>133.19999999999999</v>
      </c>
      <c r="K75" s="73">
        <v>3.2</v>
      </c>
      <c r="L75" s="73"/>
      <c r="M75" s="73">
        <v>133.69999999999999</v>
      </c>
      <c r="N75" s="73">
        <v>3.1</v>
      </c>
    </row>
    <row r="76" spans="1:14" ht="22" customHeight="1">
      <c r="A76" s="138"/>
      <c r="B76" s="12" t="s">
        <v>212</v>
      </c>
      <c r="C76" s="12"/>
      <c r="D76" s="73">
        <v>134.1</v>
      </c>
      <c r="E76" s="73">
        <v>3</v>
      </c>
      <c r="F76" s="12"/>
      <c r="G76" s="73">
        <v>134.4</v>
      </c>
      <c r="H76" s="73">
        <v>2.9</v>
      </c>
      <c r="I76" s="12"/>
      <c r="J76" s="73">
        <v>133.80000000000001</v>
      </c>
      <c r="K76" s="73">
        <v>3.2</v>
      </c>
      <c r="L76" s="73"/>
      <c r="M76" s="73">
        <v>134.19999999999999</v>
      </c>
      <c r="N76" s="73">
        <v>3</v>
      </c>
    </row>
    <row r="77" spans="1:14" ht="22" customHeight="1">
      <c r="A77" s="138"/>
      <c r="B77" s="12" t="s">
        <v>207</v>
      </c>
      <c r="C77" s="12"/>
      <c r="D77" s="73">
        <v>134.19999999999999</v>
      </c>
      <c r="E77" s="73">
        <v>2.8</v>
      </c>
      <c r="F77" s="12"/>
      <c r="G77" s="73">
        <v>134.4</v>
      </c>
      <c r="H77" s="73">
        <v>2.7</v>
      </c>
      <c r="I77" s="12"/>
      <c r="J77" s="73">
        <v>134</v>
      </c>
      <c r="K77" s="73">
        <v>3.1</v>
      </c>
      <c r="L77" s="73"/>
      <c r="M77" s="73">
        <v>134.19999999999999</v>
      </c>
      <c r="N77" s="73">
        <v>2.8</v>
      </c>
    </row>
    <row r="78" spans="1:14" ht="22" customHeight="1">
      <c r="A78" s="138"/>
      <c r="B78" s="12" t="s">
        <v>213</v>
      </c>
      <c r="C78" s="12"/>
      <c r="D78" s="73">
        <v>134.5</v>
      </c>
      <c r="E78" s="73">
        <v>3.6</v>
      </c>
      <c r="F78" s="12"/>
      <c r="G78" s="73">
        <v>134.69999999999999</v>
      </c>
      <c r="H78" s="73">
        <v>3.7</v>
      </c>
      <c r="I78" s="12"/>
      <c r="J78" s="73">
        <v>134.19999999999999</v>
      </c>
      <c r="K78" s="73">
        <v>4.2</v>
      </c>
      <c r="L78" s="73"/>
      <c r="M78" s="73">
        <v>134.5</v>
      </c>
      <c r="N78" s="73">
        <v>3.7</v>
      </c>
    </row>
    <row r="79" spans="1:14" ht="22" customHeight="1">
      <c r="A79" s="138"/>
      <c r="B79" s="12" t="s">
        <v>214</v>
      </c>
      <c r="C79" s="12"/>
      <c r="D79" s="73">
        <v>134.69999999999999</v>
      </c>
      <c r="E79" s="73">
        <v>3.7</v>
      </c>
      <c r="F79" s="12"/>
      <c r="G79" s="73">
        <v>134.9</v>
      </c>
      <c r="H79" s="73">
        <v>3.8</v>
      </c>
      <c r="I79" s="12"/>
      <c r="J79" s="73">
        <v>135</v>
      </c>
      <c r="K79" s="73">
        <v>4.5999999999999996</v>
      </c>
      <c r="L79" s="73"/>
      <c r="M79" s="73">
        <v>134.80000000000001</v>
      </c>
      <c r="N79" s="73">
        <v>3.9</v>
      </c>
    </row>
    <row r="80" spans="1:14" ht="22" customHeight="1">
      <c r="A80" s="138"/>
      <c r="B80" s="12" t="s">
        <v>208</v>
      </c>
      <c r="C80" s="12"/>
      <c r="D80" s="73">
        <v>133.80000000000001</v>
      </c>
      <c r="E80" s="73">
        <v>1.5</v>
      </c>
      <c r="F80" s="12"/>
      <c r="G80" s="73">
        <v>134</v>
      </c>
      <c r="H80" s="73">
        <v>1.4</v>
      </c>
      <c r="I80" s="12"/>
      <c r="J80" s="73">
        <v>134</v>
      </c>
      <c r="K80" s="73">
        <v>1.7</v>
      </c>
      <c r="L80" s="73"/>
      <c r="M80" s="73">
        <v>133.9</v>
      </c>
      <c r="N80" s="73">
        <v>1.5</v>
      </c>
    </row>
    <row r="81" spans="1:14" ht="22" customHeight="1">
      <c r="A81" s="138"/>
      <c r="B81" s="12" t="s">
        <v>215</v>
      </c>
      <c r="C81" s="12"/>
      <c r="D81" s="73">
        <v>133.80000000000001</v>
      </c>
      <c r="E81" s="73">
        <v>1.4</v>
      </c>
      <c r="F81" s="12"/>
      <c r="G81" s="73">
        <v>134.19999999999999</v>
      </c>
      <c r="H81" s="73">
        <v>1.6</v>
      </c>
      <c r="I81" s="12"/>
      <c r="J81" s="73">
        <v>134.30000000000001</v>
      </c>
      <c r="K81" s="73">
        <v>1.9</v>
      </c>
      <c r="L81" s="73"/>
      <c r="M81" s="73">
        <v>134.1</v>
      </c>
      <c r="N81" s="73">
        <v>1.6</v>
      </c>
    </row>
    <row r="82" spans="1:14" ht="18">
      <c r="A82" s="138"/>
      <c r="B82" s="12" t="s">
        <v>216</v>
      </c>
      <c r="C82" s="12"/>
      <c r="D82" s="73">
        <v>134</v>
      </c>
      <c r="E82" s="73">
        <v>1.5</v>
      </c>
      <c r="F82" s="12"/>
      <c r="G82" s="73">
        <v>134.4</v>
      </c>
      <c r="H82" s="73">
        <v>1.8</v>
      </c>
      <c r="I82" s="12"/>
      <c r="J82" s="73">
        <v>134.69999999999999</v>
      </c>
      <c r="K82" s="73">
        <v>2.1</v>
      </c>
      <c r="L82" s="73"/>
      <c r="M82" s="73">
        <v>134.30000000000001</v>
      </c>
      <c r="N82" s="73">
        <v>1.7</v>
      </c>
    </row>
    <row r="83" spans="1:14" ht="18">
      <c r="A83" s="138"/>
      <c r="B83" s="12" t="s">
        <v>200</v>
      </c>
      <c r="C83" s="12"/>
      <c r="D83" s="73">
        <v>134.1</v>
      </c>
      <c r="E83" s="73">
        <v>1.5</v>
      </c>
      <c r="F83" s="12"/>
      <c r="G83" s="73">
        <v>134.4</v>
      </c>
      <c r="H83" s="73">
        <v>1.7</v>
      </c>
      <c r="I83" s="12"/>
      <c r="J83" s="73">
        <v>134.80000000000001</v>
      </c>
      <c r="K83" s="73">
        <v>2</v>
      </c>
      <c r="L83" s="73"/>
      <c r="M83" s="73">
        <v>134.4</v>
      </c>
      <c r="N83" s="73">
        <v>1.7</v>
      </c>
    </row>
    <row r="84" spans="1:14" ht="18">
      <c r="A84" s="138"/>
      <c r="B84" s="12"/>
      <c r="C84" s="12"/>
      <c r="D84" s="73"/>
      <c r="E84" s="73"/>
      <c r="F84" s="12"/>
      <c r="G84" s="73"/>
      <c r="H84" s="73"/>
      <c r="I84" s="12"/>
      <c r="J84" s="73"/>
      <c r="K84" s="73"/>
      <c r="L84" s="73"/>
      <c r="M84" s="73"/>
      <c r="N84" s="73"/>
    </row>
    <row r="85" spans="1:14" ht="18">
      <c r="A85" s="138" t="s">
        <v>221</v>
      </c>
      <c r="B85" s="12" t="s">
        <v>209</v>
      </c>
      <c r="C85" s="12"/>
      <c r="D85" s="73">
        <v>134.69999999999999</v>
      </c>
      <c r="E85" s="73">
        <v>2.1</v>
      </c>
      <c r="F85" s="12"/>
      <c r="G85" s="73">
        <v>135</v>
      </c>
      <c r="H85" s="73">
        <v>2.5</v>
      </c>
      <c r="I85" s="12"/>
      <c r="J85" s="73">
        <v>135.4</v>
      </c>
      <c r="K85" s="73">
        <v>3</v>
      </c>
      <c r="L85" s="73"/>
      <c r="M85" s="73">
        <v>135</v>
      </c>
      <c r="N85" s="73">
        <v>2.5</v>
      </c>
    </row>
    <row r="86" spans="1:14" ht="18">
      <c r="A86" s="138"/>
      <c r="B86" s="12" t="s">
        <v>210</v>
      </c>
      <c r="C86" s="12"/>
      <c r="D86" s="73">
        <v>135</v>
      </c>
      <c r="E86" s="73">
        <v>2.2999999999999998</v>
      </c>
      <c r="F86" s="12"/>
      <c r="G86" s="73">
        <v>135.5</v>
      </c>
      <c r="H86" s="73">
        <v>2.7</v>
      </c>
      <c r="I86" s="12"/>
      <c r="J86" s="73">
        <v>135.69999999999999</v>
      </c>
      <c r="K86" s="73">
        <v>3.2</v>
      </c>
      <c r="L86" s="73"/>
      <c r="M86" s="73">
        <v>135.4</v>
      </c>
      <c r="N86" s="73">
        <v>2.7</v>
      </c>
    </row>
    <row r="87" spans="1:14" ht="18">
      <c r="A87" s="138"/>
      <c r="B87" s="12" t="s">
        <v>206</v>
      </c>
      <c r="C87" s="12"/>
      <c r="D87" s="73">
        <v>135.30000000000001</v>
      </c>
      <c r="E87" s="73">
        <v>2.4</v>
      </c>
      <c r="F87" s="12"/>
      <c r="G87" s="73">
        <v>136</v>
      </c>
      <c r="H87" s="73">
        <v>3</v>
      </c>
      <c r="I87" s="12"/>
      <c r="J87" s="73">
        <v>135.80000000000001</v>
      </c>
      <c r="K87" s="73">
        <v>3.2</v>
      </c>
      <c r="L87" s="73"/>
      <c r="M87" s="73">
        <v>135.69999999999999</v>
      </c>
      <c r="N87" s="73">
        <v>2.8</v>
      </c>
    </row>
    <row r="88" spans="1:14" ht="18">
      <c r="A88" s="138"/>
      <c r="B88" s="12" t="s">
        <v>211</v>
      </c>
      <c r="C88" s="12"/>
      <c r="D88" s="73">
        <v>136.5</v>
      </c>
      <c r="E88" s="73">
        <v>2</v>
      </c>
      <c r="F88" s="12"/>
      <c r="G88" s="73">
        <v>137.1</v>
      </c>
      <c r="H88" s="73">
        <v>2.4</v>
      </c>
      <c r="I88" s="12"/>
      <c r="J88" s="73">
        <v>137</v>
      </c>
      <c r="K88" s="73">
        <v>2.8</v>
      </c>
      <c r="L88" s="73"/>
      <c r="M88" s="73">
        <v>136.80000000000001</v>
      </c>
      <c r="N88" s="73">
        <v>2.2999999999999998</v>
      </c>
    </row>
    <row r="89" spans="1:14" ht="18">
      <c r="A89" s="138"/>
      <c r="B89" s="12" t="s">
        <v>212</v>
      </c>
      <c r="C89" s="12"/>
      <c r="D89" s="73">
        <v>136.19999999999999</v>
      </c>
      <c r="E89" s="73">
        <v>1.6</v>
      </c>
      <c r="F89" s="12"/>
      <c r="G89" s="73">
        <v>136.9</v>
      </c>
      <c r="H89" s="73">
        <v>1.9</v>
      </c>
      <c r="I89" s="12"/>
      <c r="J89" s="73">
        <v>137</v>
      </c>
      <c r="K89" s="73">
        <v>2.4</v>
      </c>
      <c r="L89" s="73"/>
      <c r="M89" s="73">
        <v>136.69999999999999</v>
      </c>
      <c r="N89" s="73">
        <v>1.9</v>
      </c>
    </row>
    <row r="90" spans="1:14" ht="18">
      <c r="A90" s="138"/>
      <c r="B90" s="12" t="s">
        <v>207</v>
      </c>
      <c r="C90" s="12"/>
      <c r="D90" s="73">
        <v>136.5</v>
      </c>
      <c r="E90" s="73">
        <v>1.7</v>
      </c>
      <c r="F90" s="12"/>
      <c r="G90" s="73">
        <v>137.19999999999999</v>
      </c>
      <c r="H90" s="73">
        <v>2</v>
      </c>
      <c r="I90" s="12"/>
      <c r="J90" s="73">
        <v>137.19999999999999</v>
      </c>
      <c r="K90" s="73">
        <v>2.5</v>
      </c>
      <c r="L90" s="73"/>
      <c r="M90" s="73">
        <v>136.9</v>
      </c>
      <c r="N90" s="73">
        <v>2</v>
      </c>
    </row>
    <row r="91" spans="1:14" ht="18">
      <c r="A91" s="138"/>
      <c r="B91" s="12" t="s">
        <v>213</v>
      </c>
      <c r="C91" s="12"/>
      <c r="D91" s="73">
        <v>135.5</v>
      </c>
      <c r="E91" s="73">
        <v>0.8</v>
      </c>
      <c r="F91" s="12"/>
      <c r="G91" s="73">
        <v>136.19999999999999</v>
      </c>
      <c r="H91" s="73">
        <v>1</v>
      </c>
      <c r="I91" s="12"/>
      <c r="J91" s="73">
        <v>136.6</v>
      </c>
      <c r="K91" s="73">
        <v>1.8</v>
      </c>
      <c r="L91" s="73"/>
      <c r="M91" s="73">
        <v>136</v>
      </c>
      <c r="N91" s="73">
        <v>1.1000000000000001</v>
      </c>
    </row>
    <row r="92" spans="1:14" ht="18">
      <c r="A92" s="138"/>
      <c r="B92" s="12" t="s">
        <v>214</v>
      </c>
      <c r="C92" s="12"/>
      <c r="D92" s="73">
        <v>136</v>
      </c>
      <c r="E92" s="73">
        <v>1</v>
      </c>
      <c r="F92" s="12"/>
      <c r="G92" s="73">
        <v>137.1</v>
      </c>
      <c r="H92" s="73">
        <v>1.6</v>
      </c>
      <c r="I92" s="12"/>
      <c r="J92" s="73">
        <v>137.19999999999999</v>
      </c>
      <c r="K92" s="73">
        <v>1.6</v>
      </c>
      <c r="L92" s="73"/>
      <c r="M92" s="73">
        <v>136.69999999999999</v>
      </c>
      <c r="N92" s="73">
        <v>1.4</v>
      </c>
    </row>
    <row r="93" spans="1:14" ht="18">
      <c r="A93" s="138"/>
      <c r="B93" s="12" t="s">
        <v>222</v>
      </c>
      <c r="C93" s="12"/>
      <c r="D93" s="73">
        <v>138.19999999999999</v>
      </c>
      <c r="E93" s="73">
        <v>3.3</v>
      </c>
      <c r="F93" s="12"/>
      <c r="G93" s="73">
        <v>139.19999999999999</v>
      </c>
      <c r="H93" s="73">
        <v>3.9</v>
      </c>
      <c r="I93" s="12"/>
      <c r="J93" s="73">
        <v>139.4</v>
      </c>
      <c r="K93" s="73">
        <v>4</v>
      </c>
      <c r="L93" s="73"/>
      <c r="M93" s="73">
        <v>138.9</v>
      </c>
      <c r="N93" s="73">
        <v>3.7</v>
      </c>
    </row>
    <row r="94" spans="1:14" ht="18">
      <c r="A94" s="138"/>
      <c r="B94" s="12" t="s">
        <v>215</v>
      </c>
      <c r="C94" s="12"/>
      <c r="D94" s="73">
        <v>138.6</v>
      </c>
      <c r="E94" s="73">
        <v>3.6</v>
      </c>
      <c r="F94" s="12"/>
      <c r="G94" s="73">
        <v>139.6</v>
      </c>
      <c r="H94" s="73">
        <v>4</v>
      </c>
      <c r="I94" s="12"/>
      <c r="J94" s="73">
        <v>140</v>
      </c>
      <c r="K94" s="73">
        <v>4.2</v>
      </c>
      <c r="L94" s="73"/>
      <c r="M94" s="73">
        <v>139.30000000000001</v>
      </c>
      <c r="N94" s="73">
        <v>3.9</v>
      </c>
    </row>
    <row r="95" spans="1:14" ht="18">
      <c r="A95" s="138"/>
      <c r="B95" s="12" t="s">
        <v>216</v>
      </c>
      <c r="C95" s="12"/>
      <c r="D95" s="73">
        <v>138.6</v>
      </c>
      <c r="E95" s="73">
        <v>3.5</v>
      </c>
      <c r="F95" s="12"/>
      <c r="G95" s="73">
        <v>139.6</v>
      </c>
      <c r="H95" s="73">
        <v>3.9</v>
      </c>
      <c r="I95" s="12"/>
      <c r="J95" s="73">
        <v>140.19999999999999</v>
      </c>
      <c r="K95" s="73">
        <v>4</v>
      </c>
      <c r="L95" s="73"/>
      <c r="M95" s="73">
        <v>139.30000000000001</v>
      </c>
      <c r="N95" s="73">
        <v>3.8</v>
      </c>
    </row>
    <row r="96" spans="1:14" ht="18">
      <c r="A96" s="138"/>
      <c r="B96" s="12" t="s">
        <v>200</v>
      </c>
      <c r="C96" s="12"/>
      <c r="D96" s="73">
        <v>138.9453</v>
      </c>
      <c r="E96" s="73">
        <v>3.6210807980920245</v>
      </c>
      <c r="F96" s="12"/>
      <c r="G96" s="73">
        <v>139.95480000000001</v>
      </c>
      <c r="H96" s="73">
        <v>4.1128173769826137</v>
      </c>
      <c r="I96" s="12"/>
      <c r="J96" s="73">
        <v>140.30619999999999</v>
      </c>
      <c r="K96" s="73">
        <v>4.1063425637372752</v>
      </c>
      <c r="L96" s="73"/>
      <c r="M96" s="73">
        <v>139.64449999999999</v>
      </c>
      <c r="N96" s="73">
        <v>3.9246592826273963</v>
      </c>
    </row>
    <row r="97" spans="1:14" ht="18">
      <c r="A97" s="138"/>
      <c r="B97" s="12"/>
      <c r="C97" s="12"/>
      <c r="D97" s="73"/>
      <c r="E97" s="73"/>
      <c r="F97" s="12"/>
      <c r="G97" s="73"/>
      <c r="H97" s="73"/>
      <c r="I97" s="12"/>
      <c r="J97" s="73"/>
      <c r="K97" s="73"/>
      <c r="L97" s="73"/>
      <c r="M97" s="73"/>
      <c r="N97" s="73"/>
    </row>
    <row r="98" spans="1:14" ht="18">
      <c r="A98" s="138" t="s">
        <v>223</v>
      </c>
      <c r="B98" s="12" t="s">
        <v>209</v>
      </c>
      <c r="C98" s="12"/>
      <c r="D98" s="73">
        <v>139.74719999999999</v>
      </c>
      <c r="E98" s="73">
        <v>3.7325154321445897</v>
      </c>
      <c r="F98" s="12"/>
      <c r="G98" s="73">
        <v>140.85820000000001</v>
      </c>
      <c r="H98" s="73">
        <v>4.3200888724310271</v>
      </c>
      <c r="I98" s="12"/>
      <c r="J98" s="73">
        <v>141.09059999999999</v>
      </c>
      <c r="K98" s="73">
        <v>4.2266693260643029</v>
      </c>
      <c r="L98" s="73"/>
      <c r="M98" s="73">
        <v>140.48429999999999</v>
      </c>
      <c r="N98" s="73">
        <v>4.0772465417303838</v>
      </c>
    </row>
    <row r="99" spans="1:14" ht="18">
      <c r="A99" s="138"/>
      <c r="B99" s="12" t="s">
        <v>210</v>
      </c>
      <c r="C99" s="12"/>
      <c r="D99" s="73">
        <v>140.03672923560001</v>
      </c>
      <c r="E99" s="73">
        <v>3.735136791202609</v>
      </c>
      <c r="F99" s="12"/>
      <c r="G99" s="73">
        <v>141.14313249969999</v>
      </c>
      <c r="H99" s="73">
        <v>4.1485323305613164</v>
      </c>
      <c r="I99" s="12"/>
      <c r="J99" s="73">
        <v>141.47538059319999</v>
      </c>
      <c r="K99" s="73">
        <v>4.2609088366732051</v>
      </c>
      <c r="L99" s="73"/>
      <c r="M99" s="73">
        <v>140.791923</v>
      </c>
      <c r="N99" s="73">
        <v>4.0153276264453419</v>
      </c>
    </row>
    <row r="100" spans="1:14" ht="18">
      <c r="A100" s="138"/>
      <c r="B100" s="12" t="s">
        <v>206</v>
      </c>
      <c r="C100" s="12"/>
      <c r="D100" s="73">
        <v>140.62450000000001</v>
      </c>
      <c r="E100" s="73">
        <v>3.9602240299968505</v>
      </c>
      <c r="F100" s="12"/>
      <c r="G100" s="73">
        <v>141.80770000000001</v>
      </c>
      <c r="H100" s="73">
        <v>4.249594382295907</v>
      </c>
      <c r="I100" s="12"/>
      <c r="J100" s="73">
        <v>142.0513</v>
      </c>
      <c r="K100" s="73">
        <v>4.5858313816468099</v>
      </c>
      <c r="L100" s="73"/>
      <c r="M100" s="73">
        <v>141.40860000000001</v>
      </c>
      <c r="N100" s="73">
        <v>4.210542606181078</v>
      </c>
    </row>
    <row r="101" spans="1:14" ht="18">
      <c r="A101" s="861"/>
      <c r="B101" s="408" t="s">
        <v>211</v>
      </c>
      <c r="C101" s="408"/>
      <c r="D101" s="414">
        <v>149.65729999999999</v>
      </c>
      <c r="E101" s="414">
        <v>9.6477230432884031</v>
      </c>
      <c r="F101" s="408"/>
      <c r="G101" s="414">
        <v>150.86770000000001</v>
      </c>
      <c r="H101" s="414">
        <v>10.072594884067065</v>
      </c>
      <c r="I101" s="408"/>
      <c r="J101" s="414">
        <v>153.09399999999999</v>
      </c>
      <c r="K101" s="414">
        <v>11.760497576359263</v>
      </c>
      <c r="L101" s="414"/>
      <c r="M101" s="414">
        <v>150.8751</v>
      </c>
      <c r="N101" s="414">
        <v>10.266569025547479</v>
      </c>
    </row>
    <row r="102" spans="1:14" ht="18">
      <c r="A102" s="854" t="s">
        <v>224</v>
      </c>
      <c r="B102" s="12" t="s">
        <v>225</v>
      </c>
      <c r="C102" s="12"/>
      <c r="D102" s="12"/>
      <c r="E102" s="12"/>
      <c r="F102" s="12"/>
      <c r="G102" s="12"/>
      <c r="H102" s="12"/>
      <c r="I102" s="12"/>
      <c r="J102" s="12"/>
      <c r="K102" s="12"/>
      <c r="L102" s="12"/>
      <c r="M102" s="12"/>
      <c r="N102" s="41"/>
    </row>
    <row r="103" spans="1:14" ht="18">
      <c r="A103" s="727" t="s">
        <v>226</v>
      </c>
      <c r="B103" s="12" t="s">
        <v>227</v>
      </c>
      <c r="C103" s="12"/>
      <c r="D103" s="12"/>
      <c r="E103" s="12"/>
      <c r="F103" s="12"/>
      <c r="G103" s="12"/>
      <c r="H103" s="12"/>
      <c r="I103" s="12"/>
      <c r="J103" s="12"/>
      <c r="K103" s="12"/>
      <c r="L103" s="12"/>
      <c r="M103" s="12" t="s">
        <v>228</v>
      </c>
      <c r="N103" s="41"/>
    </row>
    <row r="104" spans="1:14" ht="18">
      <c r="A104" s="7" t="s">
        <v>229</v>
      </c>
      <c r="B104" s="12" t="s">
        <v>230</v>
      </c>
      <c r="C104" s="12"/>
      <c r="D104" s="12"/>
      <c r="E104" s="12"/>
      <c r="F104" s="12"/>
      <c r="G104" s="12"/>
      <c r="H104" s="12"/>
      <c r="I104" s="12"/>
      <c r="J104" s="12"/>
      <c r="K104" s="12"/>
      <c r="L104" s="12"/>
      <c r="M104" s="12"/>
      <c r="N104" s="41"/>
    </row>
  </sheetData>
  <hyperlinks>
    <hyperlink ref="O1" location="'Contents Page'!A1" display="BACK TO CONTENTS" xr:uid="{98FCF78F-3F1E-4E72-BA03-EDE44BB7D070}"/>
  </hyperlinks>
  <pageMargins left="0.7" right="0.7" top="0.75" bottom="0.75" header="0.3" footer="0.3"/>
  <pageSetup paperSize="9" scale="3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BA22"/>
  <sheetViews>
    <sheetView topLeftCell="AB1" zoomScaleNormal="100" workbookViewId="0"/>
  </sheetViews>
  <sheetFormatPr baseColWidth="10" defaultColWidth="8.83203125" defaultRowHeight="15"/>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8320312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5" customWidth="1"/>
    <col min="31" max="33" width="12.6640625" customWidth="1"/>
    <col min="34" max="34" width="2.6640625" customWidth="1"/>
    <col min="35" max="37" width="12.6640625" customWidth="1"/>
    <col min="38" max="38" width="2.1640625" customWidth="1"/>
    <col min="39" max="41" width="12.6640625" customWidth="1"/>
    <col min="42" max="42" width="2.5" customWidth="1"/>
    <col min="43" max="45" width="12.6640625" customWidth="1"/>
    <col min="46" max="46" width="2.33203125" customWidth="1"/>
    <col min="47" max="47" width="9.5" customWidth="1"/>
    <col min="48" max="48" width="11.83203125" customWidth="1"/>
    <col min="49" max="49" width="10.5" customWidth="1"/>
    <col min="50" max="50" width="2.83203125" customWidth="1"/>
    <col min="51" max="51" width="10.83203125" customWidth="1"/>
    <col min="52" max="52" width="10.6640625" customWidth="1"/>
    <col min="53" max="53" width="10.5" customWidth="1"/>
  </cols>
  <sheetData>
    <row r="1" spans="1:53" ht="22" customHeight="1">
      <c r="A1" s="42" t="s">
        <v>231</v>
      </c>
      <c r="B1" s="12"/>
      <c r="C1" s="12"/>
      <c r="D1" s="12"/>
      <c r="E1" s="12"/>
      <c r="F1" s="12"/>
      <c r="G1" s="12"/>
      <c r="H1" s="7"/>
      <c r="I1" s="7"/>
      <c r="J1" s="7"/>
      <c r="K1" s="7"/>
      <c r="L1" s="7"/>
      <c r="M1" s="7"/>
      <c r="N1" s="7"/>
      <c r="O1" s="7"/>
      <c r="P1" s="7"/>
      <c r="Q1" s="7"/>
      <c r="R1" s="7"/>
      <c r="S1" s="6" t="s">
        <v>85</v>
      </c>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ht="22" customHeight="1">
      <c r="A2" s="42"/>
      <c r="B2" s="12"/>
      <c r="C2" s="12"/>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22" customHeight="1">
      <c r="A3" s="107" t="s">
        <v>232</v>
      </c>
      <c r="B3" s="42"/>
      <c r="C3" s="42"/>
      <c r="D3" s="42"/>
      <c r="E3" s="42"/>
      <c r="F3" s="42"/>
      <c r="G3" s="42"/>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22" customHeight="1">
      <c r="A4" s="107" t="s">
        <v>190</v>
      </c>
      <c r="B4" s="42"/>
      <c r="C4" s="42"/>
      <c r="D4" s="42"/>
      <c r="E4" s="42"/>
      <c r="F4" s="42"/>
      <c r="G4" s="42"/>
      <c r="H4" s="7"/>
      <c r="I4" s="7"/>
      <c r="J4" s="7"/>
      <c r="K4" s="7"/>
      <c r="L4" s="7"/>
      <c r="M4" s="7"/>
      <c r="N4" s="123"/>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22" customHeight="1">
      <c r="A5" s="855"/>
      <c r="B5" s="412"/>
      <c r="C5" s="739"/>
      <c r="D5" s="678">
        <v>2014</v>
      </c>
      <c r="E5" s="739"/>
      <c r="F5" s="412"/>
      <c r="G5" s="739"/>
      <c r="H5" s="678">
        <v>2015</v>
      </c>
      <c r="I5" s="739"/>
      <c r="J5" s="412"/>
      <c r="K5" s="739"/>
      <c r="L5" s="678">
        <v>2016</v>
      </c>
      <c r="M5" s="739"/>
      <c r="N5" s="412"/>
      <c r="O5" s="739"/>
      <c r="P5" s="678">
        <v>2017</v>
      </c>
      <c r="Q5" s="739"/>
      <c r="R5" s="412"/>
      <c r="S5" s="412"/>
      <c r="T5" s="678">
        <v>2018</v>
      </c>
      <c r="U5" s="739"/>
      <c r="V5" s="412"/>
      <c r="W5" s="412"/>
      <c r="X5" s="678">
        <v>2019</v>
      </c>
      <c r="Y5" s="739"/>
      <c r="Z5" s="412"/>
      <c r="AA5" s="412"/>
      <c r="AB5" s="678">
        <v>2020</v>
      </c>
      <c r="AC5" s="412"/>
      <c r="AD5" s="412"/>
      <c r="AE5" s="412"/>
      <c r="AF5" s="678">
        <v>2021</v>
      </c>
      <c r="AG5" s="412"/>
      <c r="AH5" s="412"/>
      <c r="AI5" s="412"/>
      <c r="AJ5" s="678">
        <v>2022</v>
      </c>
      <c r="AK5" s="412"/>
      <c r="AL5" s="412"/>
      <c r="AM5" s="412"/>
      <c r="AN5" s="678">
        <v>2023</v>
      </c>
      <c r="AO5" s="412"/>
      <c r="AP5" s="412"/>
      <c r="AQ5" s="412"/>
      <c r="AR5" s="678">
        <v>2024</v>
      </c>
      <c r="AS5" s="412"/>
      <c r="AT5" s="412"/>
      <c r="AU5" s="412"/>
      <c r="AV5" s="678">
        <v>2025</v>
      </c>
      <c r="AW5" s="412"/>
      <c r="AX5" s="412"/>
      <c r="AY5" s="412"/>
      <c r="AZ5" s="678">
        <v>2026</v>
      </c>
      <c r="BA5" s="412"/>
    </row>
    <row r="6" spans="1:53" ht="22" customHeight="1">
      <c r="A6" s="678"/>
      <c r="B6" s="123"/>
      <c r="C6" s="627" t="s">
        <v>233</v>
      </c>
      <c r="D6" s="627" t="s">
        <v>234</v>
      </c>
      <c r="E6" s="627" t="s">
        <v>235</v>
      </c>
      <c r="F6" s="123"/>
      <c r="G6" s="627" t="s">
        <v>233</v>
      </c>
      <c r="H6" s="627" t="s">
        <v>234</v>
      </c>
      <c r="I6" s="627" t="s">
        <v>235</v>
      </c>
      <c r="J6" s="123"/>
      <c r="K6" s="627" t="s">
        <v>233</v>
      </c>
      <c r="L6" s="627" t="s">
        <v>234</v>
      </c>
      <c r="M6" s="627" t="s">
        <v>235</v>
      </c>
      <c r="N6" s="123"/>
      <c r="O6" s="627" t="s">
        <v>233</v>
      </c>
      <c r="P6" s="627" t="s">
        <v>234</v>
      </c>
      <c r="Q6" s="627" t="s">
        <v>235</v>
      </c>
      <c r="R6" s="417"/>
      <c r="S6" s="627" t="s">
        <v>233</v>
      </c>
      <c r="T6" s="627" t="s">
        <v>234</v>
      </c>
      <c r="U6" s="627" t="s">
        <v>235</v>
      </c>
      <c r="V6" s="417"/>
      <c r="W6" s="627" t="s">
        <v>233</v>
      </c>
      <c r="X6" s="627" t="s">
        <v>234</v>
      </c>
      <c r="Y6" s="627" t="s">
        <v>235</v>
      </c>
      <c r="Z6" s="123"/>
      <c r="AA6" s="627" t="s">
        <v>233</v>
      </c>
      <c r="AB6" s="627" t="s">
        <v>234</v>
      </c>
      <c r="AC6" s="627" t="s">
        <v>235</v>
      </c>
      <c r="AD6" s="123"/>
      <c r="AE6" s="627" t="s">
        <v>233</v>
      </c>
      <c r="AF6" s="627" t="s">
        <v>234</v>
      </c>
      <c r="AG6" s="627" t="s">
        <v>235</v>
      </c>
      <c r="AH6" s="123"/>
      <c r="AI6" s="627" t="s">
        <v>233</v>
      </c>
      <c r="AJ6" s="627" t="s">
        <v>234</v>
      </c>
      <c r="AK6" s="627" t="s">
        <v>235</v>
      </c>
      <c r="AL6" s="123"/>
      <c r="AM6" s="627" t="s">
        <v>233</v>
      </c>
      <c r="AN6" s="627" t="s">
        <v>234</v>
      </c>
      <c r="AO6" s="627" t="s">
        <v>235</v>
      </c>
      <c r="AP6" s="123"/>
      <c r="AQ6" s="627" t="s">
        <v>233</v>
      </c>
      <c r="AR6" s="627" t="s">
        <v>234</v>
      </c>
      <c r="AS6" s="627" t="s">
        <v>235</v>
      </c>
      <c r="AT6" s="123"/>
      <c r="AU6" s="627" t="s">
        <v>233</v>
      </c>
      <c r="AV6" s="627" t="s">
        <v>234</v>
      </c>
      <c r="AW6" s="627" t="s">
        <v>235</v>
      </c>
      <c r="AX6" s="123"/>
      <c r="AY6" s="627" t="s">
        <v>233</v>
      </c>
      <c r="AZ6" s="627" t="s">
        <v>234</v>
      </c>
      <c r="BA6" s="627" t="s">
        <v>235</v>
      </c>
    </row>
    <row r="7" spans="1:53" ht="22" customHeight="1">
      <c r="A7" s="45" t="s">
        <v>209</v>
      </c>
      <c r="B7" s="7"/>
      <c r="C7" s="73">
        <v>85.669833302800001</v>
      </c>
      <c r="D7" s="73">
        <v>83.6</v>
      </c>
      <c r="E7" s="73">
        <v>85.337373040015137</v>
      </c>
      <c r="F7" s="7"/>
      <c r="G7" s="73">
        <v>88.794381030314568</v>
      </c>
      <c r="H7" s="73">
        <v>85.8</v>
      </c>
      <c r="I7" s="73">
        <v>89.396783791307342</v>
      </c>
      <c r="J7" s="7"/>
      <c r="K7" s="73">
        <v>91.182902851754704</v>
      </c>
      <c r="L7" s="73">
        <v>90.3</v>
      </c>
      <c r="M7" s="73">
        <v>92.989118668873616</v>
      </c>
      <c r="N7" s="7"/>
      <c r="O7" s="73">
        <v>93.998906962388901</v>
      </c>
      <c r="P7" s="73">
        <v>93.5</v>
      </c>
      <c r="Q7" s="73">
        <v>96.571099588547099</v>
      </c>
      <c r="R7" s="73"/>
      <c r="S7" s="73">
        <v>96.954856801831539</v>
      </c>
      <c r="T7" s="73">
        <v>96.1</v>
      </c>
      <c r="U7" s="73">
        <v>98.689704354264833</v>
      </c>
      <c r="V7" s="7"/>
      <c r="W7" s="73">
        <v>100.3</v>
      </c>
      <c r="X7" s="73">
        <v>100.4</v>
      </c>
      <c r="Y7" s="73">
        <v>100.4</v>
      </c>
      <c r="Z7" s="7"/>
      <c r="AA7" s="73">
        <v>102.6</v>
      </c>
      <c r="AB7" s="73">
        <v>102.2</v>
      </c>
      <c r="AC7" s="73">
        <v>103.2</v>
      </c>
      <c r="AD7" s="7"/>
      <c r="AE7" s="73">
        <v>104.9</v>
      </c>
      <c r="AF7" s="73">
        <v>105.3</v>
      </c>
      <c r="AG7" s="73">
        <v>106.7</v>
      </c>
      <c r="AH7" s="7"/>
      <c r="AI7" s="73">
        <v>116</v>
      </c>
      <c r="AJ7" s="73">
        <v>116.2</v>
      </c>
      <c r="AK7" s="73">
        <v>113.8</v>
      </c>
      <c r="AL7" s="7"/>
      <c r="AM7" s="73">
        <v>126.8</v>
      </c>
      <c r="AN7" s="73">
        <v>127</v>
      </c>
      <c r="AO7" s="73">
        <v>124.2</v>
      </c>
      <c r="AP7" s="7"/>
      <c r="AQ7" s="73">
        <v>131.80000000000001</v>
      </c>
      <c r="AR7" s="73">
        <v>132.4</v>
      </c>
      <c r="AS7" s="73">
        <v>129.30000000000001</v>
      </c>
      <c r="AT7" s="7"/>
      <c r="AU7" s="73">
        <v>135</v>
      </c>
      <c r="AV7" s="7">
        <v>131.9</v>
      </c>
      <c r="AW7" s="7">
        <v>133.9</v>
      </c>
      <c r="AX7" s="7"/>
      <c r="AY7" s="73">
        <v>140.48429999999999</v>
      </c>
      <c r="AZ7" s="73">
        <v>139.9008916964894</v>
      </c>
      <c r="BA7" s="73">
        <v>140.72327149176147</v>
      </c>
    </row>
    <row r="8" spans="1:53" ht="22" customHeight="1">
      <c r="A8" s="45" t="s">
        <v>210</v>
      </c>
      <c r="B8" s="7"/>
      <c r="C8" s="73">
        <v>86.051007246091032</v>
      </c>
      <c r="D8" s="73">
        <v>83.3</v>
      </c>
      <c r="E8" s="73">
        <v>85.803991711170795</v>
      </c>
      <c r="F8" s="7"/>
      <c r="G8" s="73">
        <v>88.458825256249185</v>
      </c>
      <c r="H8" s="73">
        <v>85.8</v>
      </c>
      <c r="I8" s="73">
        <v>89.90576138156149</v>
      </c>
      <c r="J8" s="7"/>
      <c r="K8" s="73">
        <v>91.153859613863787</v>
      </c>
      <c r="L8" s="73">
        <v>90.5</v>
      </c>
      <c r="M8" s="73">
        <v>93.225049089632975</v>
      </c>
      <c r="N8" s="7"/>
      <c r="O8" s="73">
        <v>94.232131767825408</v>
      </c>
      <c r="P8" s="73">
        <v>93.7</v>
      </c>
      <c r="Q8" s="73">
        <v>96.894301565826851</v>
      </c>
      <c r="R8" s="73"/>
      <c r="S8" s="73">
        <v>97.218526521989702</v>
      </c>
      <c r="T8" s="73">
        <v>96.4</v>
      </c>
      <c r="U8" s="73">
        <v>99.0017100188104</v>
      </c>
      <c r="V8" s="7"/>
      <c r="W8" s="73">
        <v>100.5</v>
      </c>
      <c r="X8" s="73">
        <v>100.5</v>
      </c>
      <c r="Y8" s="73">
        <v>100.6</v>
      </c>
      <c r="Z8" s="7"/>
      <c r="AA8" s="73">
        <v>102.7</v>
      </c>
      <c r="AB8" s="73">
        <v>102.4</v>
      </c>
      <c r="AC8" s="73">
        <v>103.4</v>
      </c>
      <c r="AD8" s="7"/>
      <c r="AE8" s="73">
        <v>105.2</v>
      </c>
      <c r="AF8" s="73">
        <v>105.6</v>
      </c>
      <c r="AG8" s="73">
        <v>107.1</v>
      </c>
      <c r="AH8" s="7"/>
      <c r="AI8" s="73">
        <v>116.3</v>
      </c>
      <c r="AJ8" s="73">
        <v>116.6</v>
      </c>
      <c r="AK8" s="73">
        <v>114.4</v>
      </c>
      <c r="AL8" s="7"/>
      <c r="AM8" s="73">
        <v>126.9</v>
      </c>
      <c r="AN8" s="73">
        <v>127</v>
      </c>
      <c r="AO8" s="73">
        <v>124.3</v>
      </c>
      <c r="AP8" s="7"/>
      <c r="AQ8" s="73">
        <v>131.9</v>
      </c>
      <c r="AR8" s="73">
        <v>132.4</v>
      </c>
      <c r="AS8" s="73">
        <v>129.5</v>
      </c>
      <c r="AT8" s="7"/>
      <c r="AU8" s="93">
        <v>135.4</v>
      </c>
      <c r="AV8" s="93">
        <v>132.30000000000001</v>
      </c>
      <c r="AW8" s="93">
        <v>134.4</v>
      </c>
      <c r="AX8" s="7"/>
      <c r="AY8" s="73">
        <v>140.791923</v>
      </c>
      <c r="AZ8" s="73">
        <v>140.3081259928199</v>
      </c>
      <c r="BA8" s="73">
        <v>141.2095489207471</v>
      </c>
    </row>
    <row r="9" spans="1:53" ht="22" customHeight="1">
      <c r="A9" s="45" t="s">
        <v>206</v>
      </c>
      <c r="B9" s="7"/>
      <c r="C9" s="73">
        <v>86.343319766465328</v>
      </c>
      <c r="D9" s="73">
        <v>84.2</v>
      </c>
      <c r="E9" s="73">
        <v>86.161953864093391</v>
      </c>
      <c r="F9" s="7"/>
      <c r="G9" s="73">
        <v>88.772610971248113</v>
      </c>
      <c r="H9" s="73">
        <v>86.1</v>
      </c>
      <c r="I9" s="73">
        <v>90.290725550612734</v>
      </c>
      <c r="J9" s="7"/>
      <c r="K9" s="73">
        <v>91.460520582259136</v>
      </c>
      <c r="L9" s="73">
        <v>90.7</v>
      </c>
      <c r="M9" s="73">
        <v>93.600825376754756</v>
      </c>
      <c r="N9" s="7"/>
      <c r="O9" s="73">
        <v>94.69643999325929</v>
      </c>
      <c r="P9" s="73">
        <v>94.2</v>
      </c>
      <c r="Q9" s="73">
        <v>97.231302034859013</v>
      </c>
      <c r="R9" s="73"/>
      <c r="S9" s="73">
        <v>97.361626931552948</v>
      </c>
      <c r="T9" s="73">
        <v>96.6</v>
      </c>
      <c r="U9" s="73">
        <v>99.199967496996138</v>
      </c>
      <c r="V9" s="7"/>
      <c r="W9" s="73">
        <v>100.6</v>
      </c>
      <c r="X9" s="73">
        <v>100.6</v>
      </c>
      <c r="Y9" s="73">
        <v>100.8</v>
      </c>
      <c r="Z9" s="7"/>
      <c r="AA9" s="73">
        <v>102.8</v>
      </c>
      <c r="AB9" s="73">
        <v>102.5</v>
      </c>
      <c r="AC9" s="73">
        <v>103.5</v>
      </c>
      <c r="AD9" s="7"/>
      <c r="AE9" s="73">
        <v>106</v>
      </c>
      <c r="AF9" s="73">
        <v>106.2</v>
      </c>
      <c r="AG9" s="73">
        <v>107.5</v>
      </c>
      <c r="AH9" s="7"/>
      <c r="AI9" s="73">
        <v>116.6</v>
      </c>
      <c r="AJ9" s="73">
        <v>116.9</v>
      </c>
      <c r="AK9" s="73">
        <v>114.8</v>
      </c>
      <c r="AL9" s="7"/>
      <c r="AM9" s="73">
        <v>128.19999999999999</v>
      </c>
      <c r="AN9" s="73">
        <v>128.5</v>
      </c>
      <c r="AO9" s="73">
        <v>125.1</v>
      </c>
      <c r="AP9" s="7"/>
      <c r="AQ9" s="73">
        <v>132</v>
      </c>
      <c r="AR9" s="73">
        <v>132.4</v>
      </c>
      <c r="AS9" s="73">
        <v>129.69999999999999</v>
      </c>
      <c r="AT9" s="7"/>
      <c r="AU9" s="93">
        <v>135.69999999999999</v>
      </c>
      <c r="AV9" s="93">
        <v>132.4</v>
      </c>
      <c r="AW9" s="93">
        <v>134.9</v>
      </c>
      <c r="AX9" s="7"/>
      <c r="AY9" s="73">
        <v>141.40860000000001</v>
      </c>
      <c r="AZ9" s="73">
        <v>140.93339893654502</v>
      </c>
      <c r="BA9" s="73">
        <v>142.08422725619363</v>
      </c>
    </row>
    <row r="10" spans="1:53" ht="22" customHeight="1">
      <c r="A10" s="45" t="s">
        <v>211</v>
      </c>
      <c r="B10" s="7"/>
      <c r="C10" s="73">
        <v>87.009978347968882</v>
      </c>
      <c r="D10" s="73">
        <v>84.1</v>
      </c>
      <c r="E10" s="73">
        <v>86.719449970214143</v>
      </c>
      <c r="F10" s="7"/>
      <c r="G10" s="73">
        <v>89.71129633626856</v>
      </c>
      <c r="H10" s="73">
        <v>88.5</v>
      </c>
      <c r="I10" s="73">
        <v>90.842495192222557</v>
      </c>
      <c r="J10" s="7"/>
      <c r="K10" s="73">
        <v>92.255276170406049</v>
      </c>
      <c r="L10" s="73">
        <v>91.2</v>
      </c>
      <c r="M10" s="73">
        <v>94.355728456025489</v>
      </c>
      <c r="N10" s="7"/>
      <c r="O10" s="73">
        <v>95.394159231559172</v>
      </c>
      <c r="P10" s="73">
        <v>94.4</v>
      </c>
      <c r="Q10" s="73">
        <v>97.479995264298964</v>
      </c>
      <c r="R10" s="73"/>
      <c r="S10" s="73">
        <v>98.670013434866036</v>
      </c>
      <c r="T10" s="73">
        <v>97.6</v>
      </c>
      <c r="U10" s="73">
        <v>99.379279277431351</v>
      </c>
      <c r="V10" s="7"/>
      <c r="W10" s="73">
        <v>101.2</v>
      </c>
      <c r="X10" s="73">
        <v>101.3</v>
      </c>
      <c r="Y10" s="73">
        <v>101</v>
      </c>
      <c r="Z10" s="73"/>
      <c r="AA10" s="73">
        <v>103.7</v>
      </c>
      <c r="AB10" s="73">
        <v>102.7</v>
      </c>
      <c r="AC10" s="73">
        <v>103.8</v>
      </c>
      <c r="AD10" s="7"/>
      <c r="AE10" s="73">
        <v>109.6</v>
      </c>
      <c r="AF10" s="73">
        <v>109.6</v>
      </c>
      <c r="AG10" s="73">
        <v>110.1</v>
      </c>
      <c r="AH10" s="7"/>
      <c r="AI10" s="73">
        <v>120.1</v>
      </c>
      <c r="AJ10" s="73">
        <v>119.9</v>
      </c>
      <c r="AK10" s="73">
        <v>116.5</v>
      </c>
      <c r="AL10" s="7"/>
      <c r="AM10" s="73">
        <v>129.69999999999999</v>
      </c>
      <c r="AN10" s="73">
        <v>128.9</v>
      </c>
      <c r="AO10" s="73">
        <v>126.2</v>
      </c>
      <c r="AP10" s="7"/>
      <c r="AQ10" s="73">
        <v>133.69999999999999</v>
      </c>
      <c r="AR10" s="73">
        <v>132</v>
      </c>
      <c r="AS10" s="73">
        <v>130.1</v>
      </c>
      <c r="AT10" s="7"/>
      <c r="AU10" s="93">
        <v>136.80000000000001</v>
      </c>
      <c r="AV10" s="93">
        <v>132.69999999999999</v>
      </c>
      <c r="AW10" s="93">
        <v>135.5</v>
      </c>
      <c r="AX10" s="7"/>
      <c r="AY10" s="73">
        <v>150.8751</v>
      </c>
      <c r="AZ10" s="73">
        <v>148.6517726242605</v>
      </c>
      <c r="BA10" s="73">
        <v>143.04329260311184</v>
      </c>
    </row>
    <row r="11" spans="1:53" ht="22" customHeight="1">
      <c r="A11" s="45" t="s">
        <v>212</v>
      </c>
      <c r="B11" s="7"/>
      <c r="C11" s="73">
        <v>87.221048966099673</v>
      </c>
      <c r="D11" s="73">
        <v>84.3</v>
      </c>
      <c r="E11" s="73">
        <v>86.977589933059349</v>
      </c>
      <c r="F11" s="7"/>
      <c r="G11" s="73">
        <v>89.866853303779862</v>
      </c>
      <c r="H11" s="73">
        <v>88.6</v>
      </c>
      <c r="I11" s="73">
        <v>91.023554640142947</v>
      </c>
      <c r="J11" s="7"/>
      <c r="K11" s="73">
        <v>92.385055408886373</v>
      </c>
      <c r="L11" s="73">
        <v>91.4</v>
      </c>
      <c r="M11" s="73">
        <v>94.513723271905249</v>
      </c>
      <c r="N11" s="7"/>
      <c r="O11" s="73">
        <v>95.574873541879441</v>
      </c>
      <c r="P11" s="73">
        <v>94.5</v>
      </c>
      <c r="Q11" s="73">
        <v>97.727857306501662</v>
      </c>
      <c r="R11" s="73"/>
      <c r="S11" s="73">
        <v>98.745613651239069</v>
      </c>
      <c r="T11" s="73">
        <v>97.7</v>
      </c>
      <c r="U11" s="73">
        <v>99.482966174244893</v>
      </c>
      <c r="V11" s="7"/>
      <c r="W11" s="73">
        <v>101.3</v>
      </c>
      <c r="X11" s="73">
        <v>101.5</v>
      </c>
      <c r="Y11" s="73">
        <v>101.4</v>
      </c>
      <c r="Z11" s="7"/>
      <c r="AA11" s="73">
        <v>103.7</v>
      </c>
      <c r="AB11" s="73">
        <v>103</v>
      </c>
      <c r="AC11" s="73">
        <v>104</v>
      </c>
      <c r="AD11" s="7"/>
      <c r="AE11" s="73">
        <v>110.1</v>
      </c>
      <c r="AF11" s="73">
        <v>110</v>
      </c>
      <c r="AG11" s="73">
        <v>110.9</v>
      </c>
      <c r="AH11" s="7"/>
      <c r="AI11" s="73">
        <v>123.2</v>
      </c>
      <c r="AJ11" s="73">
        <v>121.9</v>
      </c>
      <c r="AK11" s="73">
        <v>118</v>
      </c>
      <c r="AL11" s="7"/>
      <c r="AM11" s="73">
        <v>130.19999999999999</v>
      </c>
      <c r="AN11" s="73">
        <v>126</v>
      </c>
      <c r="AO11" s="73">
        <v>127</v>
      </c>
      <c r="AP11" s="73"/>
      <c r="AQ11" s="73">
        <v>134.19999999999999</v>
      </c>
      <c r="AR11" s="73">
        <v>132.80000000000001</v>
      </c>
      <c r="AS11" s="73">
        <v>130.80000000000001</v>
      </c>
      <c r="AT11" s="73"/>
      <c r="AU11" s="93">
        <v>136.69999999999999</v>
      </c>
      <c r="AV11" s="93">
        <v>133.80000000000001</v>
      </c>
      <c r="AW11" s="93">
        <v>135.6</v>
      </c>
      <c r="AX11" s="7"/>
      <c r="AY11" s="106" t="s">
        <v>165</v>
      </c>
      <c r="AZ11" s="106" t="s">
        <v>165</v>
      </c>
      <c r="BA11" s="106" t="s">
        <v>165</v>
      </c>
    </row>
    <row r="12" spans="1:53" ht="22" customHeight="1">
      <c r="A12" s="45" t="s">
        <v>207</v>
      </c>
      <c r="B12" s="7"/>
      <c r="C12" s="73">
        <v>87.472097329061597</v>
      </c>
      <c r="D12" s="73">
        <v>85.4</v>
      </c>
      <c r="E12" s="73">
        <v>87.28513300747808</v>
      </c>
      <c r="F12" s="7"/>
      <c r="G12" s="73">
        <v>90.182321250615743</v>
      </c>
      <c r="H12" s="73">
        <v>89</v>
      </c>
      <c r="I12" s="73">
        <v>91.409370377438563</v>
      </c>
      <c r="J12" s="7"/>
      <c r="K12" s="73">
        <v>92.584103017123624</v>
      </c>
      <c r="L12" s="73">
        <v>91.4</v>
      </c>
      <c r="M12" s="73">
        <v>94.733786390238862</v>
      </c>
      <c r="N12" s="7"/>
      <c r="O12" s="73">
        <v>95.779049988315492</v>
      </c>
      <c r="P12" s="73">
        <v>94.8</v>
      </c>
      <c r="Q12" s="73">
        <v>97.883290894078456</v>
      </c>
      <c r="R12" s="73"/>
      <c r="S12" s="73">
        <v>98.770844757934995</v>
      </c>
      <c r="T12" s="73">
        <v>98.6</v>
      </c>
      <c r="U12" s="73">
        <v>99.625049088416532</v>
      </c>
      <c r="V12" s="7"/>
      <c r="W12" s="73">
        <v>101.5</v>
      </c>
      <c r="X12" s="73">
        <v>101.2</v>
      </c>
      <c r="Y12" s="73">
        <v>101.6</v>
      </c>
      <c r="Z12" s="7"/>
      <c r="AA12" s="73">
        <v>102.4</v>
      </c>
      <c r="AB12" s="73">
        <v>102.7</v>
      </c>
      <c r="AC12" s="73">
        <v>104.4</v>
      </c>
      <c r="AD12" s="7"/>
      <c r="AE12" s="73">
        <v>110.8</v>
      </c>
      <c r="AF12" s="73">
        <v>111</v>
      </c>
      <c r="AG12" s="73">
        <v>111.6</v>
      </c>
      <c r="AH12" s="7"/>
      <c r="AI12" s="73">
        <v>124.8</v>
      </c>
      <c r="AJ12" s="73">
        <v>123.7</v>
      </c>
      <c r="AK12" s="73">
        <v>119</v>
      </c>
      <c r="AL12" s="7"/>
      <c r="AM12" s="73">
        <v>130.5</v>
      </c>
      <c r="AN12" s="73">
        <v>126.7</v>
      </c>
      <c r="AO12" s="73">
        <v>127.5</v>
      </c>
      <c r="AP12" s="7"/>
      <c r="AQ12" s="73">
        <v>134.19999999999999</v>
      </c>
      <c r="AR12" s="73">
        <v>132.9</v>
      </c>
      <c r="AS12" s="73">
        <v>130.9</v>
      </c>
      <c r="AT12" s="7"/>
      <c r="AU12" s="93">
        <v>136.9</v>
      </c>
      <c r="AV12" s="93">
        <v>134.30000000000001</v>
      </c>
      <c r="AW12" s="73">
        <v>136</v>
      </c>
      <c r="AX12" s="7"/>
      <c r="AY12" s="106" t="s">
        <v>165</v>
      </c>
      <c r="AZ12" s="106" t="s">
        <v>165</v>
      </c>
      <c r="BA12" s="106" t="s">
        <v>165</v>
      </c>
    </row>
    <row r="13" spans="1:53" ht="22" customHeight="1">
      <c r="A13" s="45" t="s">
        <v>213</v>
      </c>
      <c r="B13" s="7"/>
      <c r="C13" s="73">
        <v>87.580403372917246</v>
      </c>
      <c r="D13" s="73">
        <v>85.5</v>
      </c>
      <c r="E13" s="73">
        <v>87.41768992671868</v>
      </c>
      <c r="F13" s="7"/>
      <c r="G13" s="73">
        <v>90.299582705132835</v>
      </c>
      <c r="H13" s="73">
        <v>89</v>
      </c>
      <c r="I13" s="73">
        <v>91.552392536959829</v>
      </c>
      <c r="J13" s="7"/>
      <c r="K13" s="73">
        <v>92.713882255603963</v>
      </c>
      <c r="L13" s="73">
        <v>92.1</v>
      </c>
      <c r="M13" s="73">
        <v>94.892691397038035</v>
      </c>
      <c r="N13" s="7"/>
      <c r="O13" s="73">
        <v>95.906602077516283</v>
      </c>
      <c r="P13" s="73">
        <v>94.9</v>
      </c>
      <c r="Q13" s="73">
        <v>98.060706726266716</v>
      </c>
      <c r="R13" s="73"/>
      <c r="S13" s="73">
        <v>98.84393117400991</v>
      </c>
      <c r="T13" s="73">
        <v>98.7</v>
      </c>
      <c r="U13" s="73">
        <v>99.710337807030143</v>
      </c>
      <c r="V13" s="7"/>
      <c r="W13" s="73">
        <v>101.7</v>
      </c>
      <c r="X13" s="73">
        <v>101.5</v>
      </c>
      <c r="Y13" s="73">
        <v>101.8</v>
      </c>
      <c r="Z13" s="7"/>
      <c r="AA13" s="73">
        <v>102.6</v>
      </c>
      <c r="AB13" s="73">
        <v>102.9</v>
      </c>
      <c r="AC13" s="73">
        <v>104.7</v>
      </c>
      <c r="AD13" s="7"/>
      <c r="AE13" s="73">
        <v>111.7</v>
      </c>
      <c r="AF13" s="73">
        <v>113</v>
      </c>
      <c r="AG13" s="73">
        <v>112</v>
      </c>
      <c r="AH13" s="7"/>
      <c r="AI13" s="73">
        <v>127.7</v>
      </c>
      <c r="AJ13" s="73">
        <v>125.8</v>
      </c>
      <c r="AK13" s="73">
        <v>120.4</v>
      </c>
      <c r="AL13" s="7"/>
      <c r="AM13" s="73">
        <v>129.69999999999999</v>
      </c>
      <c r="AN13" s="73">
        <v>126.3</v>
      </c>
      <c r="AO13" s="73">
        <v>127.6</v>
      </c>
      <c r="AP13" s="7"/>
      <c r="AQ13" s="73">
        <v>134.5</v>
      </c>
      <c r="AR13" s="73">
        <v>133.4</v>
      </c>
      <c r="AS13" s="73">
        <v>131.30000000000001</v>
      </c>
      <c r="AT13" s="7"/>
      <c r="AU13" s="73">
        <v>136</v>
      </c>
      <c r="AV13" s="93">
        <v>134.5</v>
      </c>
      <c r="AW13" s="93">
        <v>135.9</v>
      </c>
      <c r="AX13" s="7"/>
      <c r="AY13" s="106" t="s">
        <v>165</v>
      </c>
      <c r="AZ13" s="106" t="s">
        <v>165</v>
      </c>
      <c r="BA13" s="106" t="s">
        <v>165</v>
      </c>
    </row>
    <row r="14" spans="1:53" ht="22" customHeight="1">
      <c r="A14" s="45" t="s">
        <v>214</v>
      </c>
      <c r="B14" s="7"/>
      <c r="C14" s="73">
        <v>87.833035012902201</v>
      </c>
      <c r="D14" s="73">
        <v>85.4</v>
      </c>
      <c r="E14" s="73">
        <v>87.727294629438006</v>
      </c>
      <c r="F14" s="7"/>
      <c r="G14" s="73">
        <v>90.469339688444308</v>
      </c>
      <c r="H14" s="73">
        <v>89.3</v>
      </c>
      <c r="I14" s="73">
        <v>91.754837388889712</v>
      </c>
      <c r="J14" s="7"/>
      <c r="K14" s="73">
        <v>92.86439252760438</v>
      </c>
      <c r="L14" s="73">
        <v>92.3</v>
      </c>
      <c r="M14" s="73">
        <v>95.077008277288982</v>
      </c>
      <c r="N14" s="7"/>
      <c r="O14" s="73">
        <v>95.988440242777244</v>
      </c>
      <c r="P14" s="73">
        <v>95</v>
      </c>
      <c r="Q14" s="73">
        <v>98.174094834442243</v>
      </c>
      <c r="R14" s="73"/>
      <c r="S14" s="73">
        <v>98.83136217251932</v>
      </c>
      <c r="T14" s="73">
        <v>98.7</v>
      </c>
      <c r="U14" s="73">
        <v>99.699279211044939</v>
      </c>
      <c r="V14" s="73"/>
      <c r="W14" s="73">
        <v>101.7</v>
      </c>
      <c r="X14" s="73">
        <v>101.5</v>
      </c>
      <c r="Y14" s="73">
        <v>101.9</v>
      </c>
      <c r="Z14" s="7"/>
      <c r="AA14" s="73">
        <v>102.8</v>
      </c>
      <c r="AB14" s="73">
        <v>103.1</v>
      </c>
      <c r="AC14" s="73">
        <v>104.9</v>
      </c>
      <c r="AD14" s="7"/>
      <c r="AE14" s="73">
        <v>111.8</v>
      </c>
      <c r="AF14" s="73">
        <v>113.1</v>
      </c>
      <c r="AG14" s="73">
        <v>112.1</v>
      </c>
      <c r="AH14" s="7"/>
      <c r="AI14" s="73">
        <v>128.1</v>
      </c>
      <c r="AJ14" s="73">
        <v>126.1</v>
      </c>
      <c r="AK14" s="73">
        <v>121.1</v>
      </c>
      <c r="AL14" s="7"/>
      <c r="AM14" s="73">
        <v>129.69999999999999</v>
      </c>
      <c r="AN14" s="73">
        <v>126.4</v>
      </c>
      <c r="AO14" s="73">
        <v>127.7</v>
      </c>
      <c r="AP14" s="7"/>
      <c r="AQ14" s="73">
        <v>134.80000000000001</v>
      </c>
      <c r="AR14" s="73">
        <v>133.80000000000001</v>
      </c>
      <c r="AS14" s="73">
        <v>131.80000000000001</v>
      </c>
      <c r="AT14" s="7"/>
      <c r="AU14" s="93">
        <v>136.69999999999999</v>
      </c>
      <c r="AV14" s="93">
        <v>135.30000000000001</v>
      </c>
      <c r="AW14" s="93">
        <v>136.9</v>
      </c>
      <c r="AX14" s="7"/>
      <c r="AY14" s="106" t="s">
        <v>165</v>
      </c>
      <c r="AZ14" s="106" t="s">
        <v>165</v>
      </c>
      <c r="BA14" s="106" t="s">
        <v>165</v>
      </c>
    </row>
    <row r="15" spans="1:53" ht="22" customHeight="1">
      <c r="A15" s="45" t="s">
        <v>208</v>
      </c>
      <c r="B15" s="7"/>
      <c r="C15" s="73">
        <v>87.984336923414148</v>
      </c>
      <c r="D15" s="73">
        <v>85.5</v>
      </c>
      <c r="E15" s="73">
        <v>87.912631973345853</v>
      </c>
      <c r="F15" s="7"/>
      <c r="G15" s="73">
        <v>90.576557229346648</v>
      </c>
      <c r="H15" s="73">
        <v>89.6</v>
      </c>
      <c r="I15" s="73">
        <v>92.096690852305102</v>
      </c>
      <c r="J15" s="7"/>
      <c r="K15" s="73">
        <v>93.103714745114615</v>
      </c>
      <c r="L15" s="73">
        <v>92.6</v>
      </c>
      <c r="M15" s="73">
        <v>95.37022086594007</v>
      </c>
      <c r="N15" s="7"/>
      <c r="O15" s="73">
        <v>96.058733547409815</v>
      </c>
      <c r="P15" s="73">
        <v>95.1</v>
      </c>
      <c r="Q15" s="73">
        <v>98.228000435485768</v>
      </c>
      <c r="R15" s="73"/>
      <c r="S15" s="73">
        <v>98.857710523792193</v>
      </c>
      <c r="T15" s="73">
        <v>98.8</v>
      </c>
      <c r="U15" s="73">
        <v>99.75226274715331</v>
      </c>
      <c r="V15" s="7"/>
      <c r="W15" s="73">
        <v>101.8</v>
      </c>
      <c r="X15" s="73">
        <v>101.6</v>
      </c>
      <c r="Y15" s="73">
        <v>102.1</v>
      </c>
      <c r="Z15" s="7"/>
      <c r="AA15" s="73">
        <v>103.6</v>
      </c>
      <c r="AB15" s="73">
        <v>104</v>
      </c>
      <c r="AC15" s="73">
        <v>105.3</v>
      </c>
      <c r="AD15" s="7"/>
      <c r="AE15" s="73">
        <v>112.3</v>
      </c>
      <c r="AF15" s="73">
        <v>113.1</v>
      </c>
      <c r="AG15" s="73">
        <v>112.7</v>
      </c>
      <c r="AH15" s="7"/>
      <c r="AI15" s="73">
        <v>127.8</v>
      </c>
      <c r="AJ15" s="73">
        <v>126</v>
      </c>
      <c r="AK15" s="73">
        <v>121.7</v>
      </c>
      <c r="AL15" s="7"/>
      <c r="AM15" s="73">
        <v>131.9</v>
      </c>
      <c r="AN15" s="73">
        <v>127.4</v>
      </c>
      <c r="AO15" s="73">
        <v>128.1</v>
      </c>
      <c r="AP15" s="7"/>
      <c r="AQ15" s="73">
        <v>133.9</v>
      </c>
      <c r="AR15" s="73">
        <v>130.30000000000001</v>
      </c>
      <c r="AS15" s="73">
        <v>132</v>
      </c>
      <c r="AT15" s="7"/>
      <c r="AU15" s="93">
        <v>138.9</v>
      </c>
      <c r="AV15" s="93">
        <v>138.5</v>
      </c>
      <c r="AW15" s="93">
        <v>137.9</v>
      </c>
      <c r="AX15" s="7"/>
      <c r="AY15" s="106" t="s">
        <v>165</v>
      </c>
      <c r="AZ15" s="106" t="s">
        <v>165</v>
      </c>
      <c r="BA15" s="106" t="s">
        <v>165</v>
      </c>
    </row>
    <row r="16" spans="1:53" ht="22" customHeight="1">
      <c r="A16" s="45" t="s">
        <v>215</v>
      </c>
      <c r="B16" s="7"/>
      <c r="C16" s="73">
        <v>88.082005324771444</v>
      </c>
      <c r="D16" s="73">
        <v>86</v>
      </c>
      <c r="E16" s="73">
        <v>88.032233745980108</v>
      </c>
      <c r="F16" s="7"/>
      <c r="G16" s="73">
        <v>90.837303164074555</v>
      </c>
      <c r="H16" s="73">
        <v>89.9</v>
      </c>
      <c r="I16" s="73">
        <v>92.416206113334383</v>
      </c>
      <c r="J16" s="7"/>
      <c r="K16" s="73">
        <v>93.281915255136767</v>
      </c>
      <c r="L16" s="73">
        <v>92.8</v>
      </c>
      <c r="M16" s="73">
        <v>95.575623526778386</v>
      </c>
      <c r="N16" s="7"/>
      <c r="O16" s="73">
        <v>96.064040459150263</v>
      </c>
      <c r="P16" s="73">
        <v>95.2</v>
      </c>
      <c r="Q16" s="73">
        <v>98.23518806573081</v>
      </c>
      <c r="R16" s="73"/>
      <c r="S16" s="73">
        <v>99.508691697290033</v>
      </c>
      <c r="T16" s="73">
        <v>99.5</v>
      </c>
      <c r="U16" s="73">
        <v>99.795342418326385</v>
      </c>
      <c r="V16" s="7"/>
      <c r="W16" s="73">
        <v>101.9</v>
      </c>
      <c r="X16" s="73">
        <v>101.6</v>
      </c>
      <c r="Y16" s="73">
        <v>102.1</v>
      </c>
      <c r="Z16" s="7"/>
      <c r="AA16" s="73">
        <v>104.1</v>
      </c>
      <c r="AB16" s="73">
        <v>104.4</v>
      </c>
      <c r="AC16" s="73">
        <v>105.6</v>
      </c>
      <c r="AD16" s="7"/>
      <c r="AE16" s="73">
        <v>113.3</v>
      </c>
      <c r="AF16" s="73">
        <v>113.7</v>
      </c>
      <c r="AG16" s="73">
        <v>113.2</v>
      </c>
      <c r="AH16" s="7"/>
      <c r="AI16" s="73">
        <v>128.1</v>
      </c>
      <c r="AJ16" s="73">
        <v>126.3</v>
      </c>
      <c r="AK16" s="73">
        <v>122.2</v>
      </c>
      <c r="AL16" s="7"/>
      <c r="AM16" s="73">
        <v>132</v>
      </c>
      <c r="AN16" s="73">
        <v>128.5</v>
      </c>
      <c r="AO16" s="73">
        <v>128.19999999999999</v>
      </c>
      <c r="AP16" s="7"/>
      <c r="AQ16" s="73">
        <v>134.1</v>
      </c>
      <c r="AR16" s="73">
        <v>130.5</v>
      </c>
      <c r="AS16" s="73">
        <v>132.30000000000001</v>
      </c>
      <c r="AT16" s="7"/>
      <c r="AU16" s="93">
        <v>139.30000000000001</v>
      </c>
      <c r="AV16" s="93">
        <v>138.69999999999999</v>
      </c>
      <c r="AW16" s="93">
        <v>138.6</v>
      </c>
      <c r="AX16" s="7"/>
      <c r="AY16" s="106" t="s">
        <v>165</v>
      </c>
      <c r="AZ16" s="106" t="s">
        <v>165</v>
      </c>
      <c r="BA16" s="106" t="s">
        <v>165</v>
      </c>
    </row>
    <row r="17" spans="1:53" ht="22" customHeight="1">
      <c r="A17" s="45" t="s">
        <v>216</v>
      </c>
      <c r="B17" s="7"/>
      <c r="C17" s="73">
        <v>88.34176171135995</v>
      </c>
      <c r="D17" s="73">
        <v>86.3</v>
      </c>
      <c r="E17" s="73">
        <v>88.315304280634209</v>
      </c>
      <c r="F17" s="7"/>
      <c r="G17" s="73">
        <v>90.876934567056921</v>
      </c>
      <c r="H17" s="73">
        <v>89.9</v>
      </c>
      <c r="I17" s="73">
        <v>92.464597401726138</v>
      </c>
      <c r="J17" s="7"/>
      <c r="K17" s="73">
        <v>93.522309046608655</v>
      </c>
      <c r="L17" s="73">
        <v>93</v>
      </c>
      <c r="M17" s="73">
        <v>95.909230351577563</v>
      </c>
      <c r="N17" s="7"/>
      <c r="O17" s="73">
        <v>96.232278871694703</v>
      </c>
      <c r="P17" s="73">
        <v>95.4</v>
      </c>
      <c r="Q17" s="73">
        <v>98.200567263272703</v>
      </c>
      <c r="R17" s="73"/>
      <c r="S17" s="73">
        <v>99.908013529831834</v>
      </c>
      <c r="T17" s="73">
        <v>99.6</v>
      </c>
      <c r="U17" s="73">
        <v>99.894323232399159</v>
      </c>
      <c r="V17" s="7"/>
      <c r="W17" s="73">
        <v>102</v>
      </c>
      <c r="X17" s="73">
        <v>101.7</v>
      </c>
      <c r="Y17" s="73">
        <v>102.3</v>
      </c>
      <c r="Z17" s="7"/>
      <c r="AA17" s="73">
        <v>104.3</v>
      </c>
      <c r="AB17" s="73">
        <v>104.6</v>
      </c>
      <c r="AC17" s="73">
        <v>105.8</v>
      </c>
      <c r="AD17" s="7"/>
      <c r="AE17" s="73">
        <v>113.3</v>
      </c>
      <c r="AF17" s="73">
        <v>113.7</v>
      </c>
      <c r="AG17" s="73">
        <v>113.2</v>
      </c>
      <c r="AH17" s="7"/>
      <c r="AI17" s="73">
        <v>127.1</v>
      </c>
      <c r="AJ17" s="73">
        <v>125.9</v>
      </c>
      <c r="AK17" s="73">
        <v>122.6</v>
      </c>
      <c r="AL17" s="7"/>
      <c r="AM17" s="73">
        <v>132</v>
      </c>
      <c r="AN17" s="73">
        <v>132</v>
      </c>
      <c r="AO17" s="73">
        <v>128.6</v>
      </c>
      <c r="AP17" s="7"/>
      <c r="AQ17" s="73">
        <v>134.30000000000001</v>
      </c>
      <c r="AR17" s="73">
        <v>130.69999999999999</v>
      </c>
      <c r="AS17" s="73">
        <v>132.6</v>
      </c>
      <c r="AT17" s="7"/>
      <c r="AU17" s="93">
        <v>139.30000000000001</v>
      </c>
      <c r="AV17" s="93">
        <v>138.80000000000001</v>
      </c>
      <c r="AW17" s="93">
        <v>139.1</v>
      </c>
      <c r="AX17" s="7"/>
      <c r="AY17" s="106" t="s">
        <v>165</v>
      </c>
      <c r="AZ17" s="106" t="s">
        <v>165</v>
      </c>
      <c r="BA17" s="106" t="s">
        <v>165</v>
      </c>
    </row>
    <row r="18" spans="1:53" ht="22" customHeight="1">
      <c r="A18" s="747" t="s">
        <v>200</v>
      </c>
      <c r="B18" s="123"/>
      <c r="C18" s="414">
        <v>88.115254142254756</v>
      </c>
      <c r="D18" s="414">
        <v>84.8</v>
      </c>
      <c r="E18" s="414">
        <v>88.564081294454169</v>
      </c>
      <c r="F18" s="123"/>
      <c r="G18" s="414">
        <v>90.856648830199532</v>
      </c>
      <c r="H18" s="414">
        <v>89.8</v>
      </c>
      <c r="I18" s="414">
        <v>92.589160735553136</v>
      </c>
      <c r="J18" s="123"/>
      <c r="K18" s="414">
        <v>93.593626492103411</v>
      </c>
      <c r="L18" s="414">
        <v>93.1</v>
      </c>
      <c r="M18" s="414">
        <v>96</v>
      </c>
      <c r="N18" s="123"/>
      <c r="O18" s="414">
        <v>96.589145410312724</v>
      </c>
      <c r="P18" s="414">
        <v>95.8</v>
      </c>
      <c r="Q18" s="414">
        <v>98.202037236391789</v>
      </c>
      <c r="R18" s="414"/>
      <c r="S18" s="414">
        <v>100</v>
      </c>
      <c r="T18" s="414">
        <v>100</v>
      </c>
      <c r="U18" s="414">
        <v>100</v>
      </c>
      <c r="V18" s="123"/>
      <c r="W18" s="414">
        <v>102.2</v>
      </c>
      <c r="X18" s="414">
        <v>101.8</v>
      </c>
      <c r="Y18" s="414">
        <v>102.5</v>
      </c>
      <c r="Z18" s="414"/>
      <c r="AA18" s="414">
        <v>104.4</v>
      </c>
      <c r="AB18" s="414">
        <v>104.7</v>
      </c>
      <c r="AC18" s="414">
        <v>105.9</v>
      </c>
      <c r="AD18" s="123"/>
      <c r="AE18" s="414">
        <v>113.5</v>
      </c>
      <c r="AF18" s="414">
        <v>113.9</v>
      </c>
      <c r="AG18" s="414">
        <v>113.4</v>
      </c>
      <c r="AH18" s="123"/>
      <c r="AI18" s="414">
        <v>127.6</v>
      </c>
      <c r="AJ18" s="414">
        <v>126.5</v>
      </c>
      <c r="AK18" s="414">
        <v>123.3</v>
      </c>
      <c r="AL18" s="123"/>
      <c r="AM18" s="414">
        <v>132.1</v>
      </c>
      <c r="AN18" s="414">
        <v>131.80000000000001</v>
      </c>
      <c r="AO18" s="414">
        <v>128.80000000000001</v>
      </c>
      <c r="AP18" s="123"/>
      <c r="AQ18" s="414">
        <v>134.4</v>
      </c>
      <c r="AR18" s="414">
        <v>131.19999999999999</v>
      </c>
      <c r="AS18" s="414">
        <v>133</v>
      </c>
      <c r="AT18" s="123"/>
      <c r="AU18" s="414">
        <v>139.64449999999999</v>
      </c>
      <c r="AV18" s="414">
        <v>139.08043156414891</v>
      </c>
      <c r="AW18" s="414">
        <v>139.54331953976003</v>
      </c>
      <c r="AX18" s="123"/>
      <c r="AY18" s="417" t="s">
        <v>165</v>
      </c>
      <c r="AZ18" s="417" t="s">
        <v>165</v>
      </c>
      <c r="BA18" s="417" t="s">
        <v>165</v>
      </c>
    </row>
    <row r="19" spans="1:53" ht="22" customHeight="1">
      <c r="A19" s="854" t="s">
        <v>224</v>
      </c>
      <c r="B19" s="12" t="s">
        <v>236</v>
      </c>
      <c r="C19" s="12" t="s">
        <v>237</v>
      </c>
      <c r="D19" s="12"/>
      <c r="E19" s="41"/>
      <c r="F19" s="41"/>
      <c r="G19" s="202"/>
      <c r="H19" s="41"/>
      <c r="I19" s="12"/>
      <c r="J19" s="12"/>
      <c r="K19" s="12"/>
      <c r="L19" s="12"/>
      <c r="M19" s="7"/>
      <c r="N19" s="7"/>
      <c r="O19" s="7"/>
      <c r="P19" s="12"/>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1:53" ht="22" customHeight="1">
      <c r="A20" s="727"/>
      <c r="B20" s="12" t="s">
        <v>238</v>
      </c>
      <c r="C20" s="12" t="s">
        <v>239</v>
      </c>
      <c r="D20" s="12"/>
      <c r="E20" s="41"/>
      <c r="F20" s="41"/>
      <c r="G20" s="202"/>
      <c r="H20" s="41"/>
      <c r="I20" s="12"/>
      <c r="J20" s="12"/>
      <c r="K20" s="12"/>
      <c r="L20" s="12"/>
      <c r="M20" s="7"/>
      <c r="N20" s="7"/>
      <c r="O20" s="7"/>
      <c r="P20" s="12"/>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1:53" ht="22" customHeight="1">
      <c r="A21" s="7"/>
      <c r="B21" s="7" t="s">
        <v>240</v>
      </c>
      <c r="C21" s="7" t="s">
        <v>241</v>
      </c>
      <c r="D21" s="7"/>
      <c r="E21" s="12"/>
      <c r="F21" s="12"/>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ht="22" customHeight="1">
      <c r="A22" s="7" t="s">
        <v>242</v>
      </c>
      <c r="B22" s="7"/>
      <c r="C22" s="7" t="s">
        <v>230</v>
      </c>
      <c r="D22" s="7"/>
      <c r="E22" s="12"/>
      <c r="F22" s="12"/>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sheetData>
  <hyperlinks>
    <hyperlink ref="S1" location="'Contents Page'!A1" display="BACK TO CONTENTS" xr:uid="{92EBFE6E-DD9F-41A6-B123-1A79338336A3}"/>
  </hyperlinks>
  <pageMargins left="0.7" right="0.7" top="0.75" bottom="0.75" header="0.3" footer="0.3"/>
  <pageSetup paperSize="9" scale="1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BA21"/>
  <sheetViews>
    <sheetView topLeftCell="Y1" zoomScaleNormal="100" workbookViewId="0"/>
  </sheetViews>
  <sheetFormatPr baseColWidth="10" defaultColWidth="8.83203125" defaultRowHeight="15"/>
  <cols>
    <col min="1" max="1" width="11.6640625" customWidth="1"/>
    <col min="2" max="2" width="3.6640625" customWidth="1"/>
    <col min="3" max="5" width="11.6640625" customWidth="1"/>
    <col min="6" max="6" width="1.5" customWidth="1"/>
    <col min="7" max="9" width="11.6640625" customWidth="1"/>
    <col min="10" max="10" width="1.5" customWidth="1"/>
    <col min="11" max="13" width="11.6640625" customWidth="1"/>
    <col min="14" max="14" width="1.5" customWidth="1"/>
    <col min="15" max="17" width="11.6640625" customWidth="1"/>
    <col min="18" max="18" width="1.5" customWidth="1"/>
    <col min="19" max="21" width="11.6640625" customWidth="1"/>
    <col min="22" max="22" width="1.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2.1640625" customWidth="1"/>
    <col min="39" max="41" width="11.6640625" customWidth="1"/>
    <col min="42" max="42" width="1.5" customWidth="1"/>
    <col min="43" max="45" width="11.6640625" customWidth="1"/>
    <col min="46" max="46" width="2.33203125" customWidth="1"/>
    <col min="49" max="49" width="9.83203125" customWidth="1"/>
    <col min="50" max="50" width="2.5" customWidth="1"/>
  </cols>
  <sheetData>
    <row r="1" spans="1:53" ht="18">
      <c r="A1" s="42" t="s">
        <v>243</v>
      </c>
      <c r="B1" s="7"/>
      <c r="C1" s="7"/>
      <c r="D1" s="7"/>
      <c r="E1" s="7"/>
      <c r="F1" s="7"/>
      <c r="G1" s="7"/>
      <c r="H1" s="7"/>
      <c r="I1" s="7"/>
      <c r="J1" s="7"/>
      <c r="K1" s="7"/>
      <c r="L1" s="7"/>
      <c r="M1" s="7"/>
      <c r="N1" s="7"/>
      <c r="O1" s="42"/>
      <c r="P1" s="7"/>
      <c r="Q1" s="7"/>
      <c r="R1" s="7"/>
      <c r="S1" s="7"/>
      <c r="T1" s="7"/>
      <c r="U1" s="6" t="s">
        <v>85</v>
      </c>
      <c r="V1" s="7"/>
      <c r="W1" s="7"/>
      <c r="X1" s="7"/>
      <c r="Y1" s="12"/>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ht="18">
      <c r="A2" s="42"/>
      <c r="B2" s="7"/>
      <c r="C2" s="7"/>
      <c r="D2" s="7"/>
      <c r="E2" s="7"/>
      <c r="F2" s="7"/>
      <c r="G2" s="7"/>
      <c r="H2" s="7"/>
      <c r="I2" s="7"/>
      <c r="J2" s="7"/>
      <c r="K2" s="7"/>
      <c r="L2" s="7"/>
      <c r="M2" s="7"/>
      <c r="N2" s="7"/>
      <c r="O2" s="42"/>
      <c r="P2" s="7"/>
      <c r="Q2" s="7"/>
      <c r="R2" s="7"/>
      <c r="S2" s="7"/>
      <c r="T2" s="7"/>
      <c r="U2" s="12"/>
      <c r="V2" s="7"/>
      <c r="W2" s="7"/>
      <c r="X2" s="7"/>
      <c r="Y2" s="12"/>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21">
      <c r="A3" s="107" t="s">
        <v>244</v>
      </c>
      <c r="B3" s="42"/>
      <c r="C3" s="42"/>
      <c r="D3" s="7"/>
      <c r="E3" s="7"/>
      <c r="F3" s="7"/>
      <c r="G3" s="7"/>
      <c r="H3" s="7"/>
      <c r="I3" s="7"/>
      <c r="J3" s="7"/>
      <c r="K3" s="7"/>
      <c r="L3" s="7"/>
      <c r="M3" s="7"/>
      <c r="N3" s="7"/>
      <c r="O3" s="42"/>
      <c r="P3" s="7"/>
      <c r="Q3" s="7"/>
      <c r="R3" s="7"/>
      <c r="S3" s="7"/>
      <c r="T3" s="7"/>
      <c r="U3" s="7"/>
      <c r="V3" s="7"/>
      <c r="W3" s="7"/>
      <c r="X3" s="7"/>
      <c r="Y3" s="7"/>
      <c r="Z3" s="7"/>
      <c r="AA3" s="7"/>
      <c r="AB3" s="7"/>
      <c r="AC3" s="42"/>
      <c r="AD3" s="7"/>
      <c r="AE3" s="7"/>
      <c r="AF3" s="7"/>
      <c r="AG3" s="42"/>
      <c r="AH3" s="7"/>
      <c r="AI3" s="7"/>
      <c r="AJ3" s="7"/>
      <c r="AK3" s="42"/>
      <c r="AL3" s="7"/>
      <c r="AM3" s="7"/>
      <c r="AN3" s="7"/>
      <c r="AO3" s="42"/>
      <c r="AP3" s="7"/>
      <c r="AQ3" s="7"/>
      <c r="AR3" s="7"/>
      <c r="AS3" s="7"/>
      <c r="AT3" s="7"/>
      <c r="AU3" s="7"/>
      <c r="AV3" s="7"/>
      <c r="AW3" s="7"/>
      <c r="AX3" s="7"/>
      <c r="AY3" s="7"/>
      <c r="AZ3" s="7"/>
      <c r="BA3" s="7"/>
    </row>
    <row r="4" spans="1:53" ht="18">
      <c r="A4" s="42" t="s">
        <v>245</v>
      </c>
      <c r="B4" s="42"/>
      <c r="C4" s="42"/>
      <c r="D4" s="7"/>
      <c r="E4" s="7"/>
      <c r="F4" s="7"/>
      <c r="G4" s="7"/>
      <c r="H4" s="7"/>
      <c r="I4" s="7"/>
      <c r="J4" s="7"/>
      <c r="K4" s="7"/>
      <c r="L4" s="7"/>
      <c r="M4" s="7"/>
      <c r="N4" s="7"/>
      <c r="O4" s="405"/>
      <c r="P4" s="7"/>
      <c r="Q4" s="7"/>
      <c r="R4" s="7"/>
      <c r="S4" s="7"/>
      <c r="T4" s="7"/>
      <c r="U4" s="7"/>
      <c r="V4" s="7"/>
      <c r="W4" s="7"/>
      <c r="X4" s="7"/>
      <c r="Y4" s="7"/>
      <c r="Z4" s="7"/>
      <c r="AA4" s="7"/>
      <c r="AB4" s="7"/>
      <c r="AC4" s="42"/>
      <c r="AD4" s="7"/>
      <c r="AE4" s="7"/>
      <c r="AF4" s="7"/>
      <c r="AG4" s="42"/>
      <c r="AH4" s="7"/>
      <c r="AI4" s="7"/>
      <c r="AJ4" s="7"/>
      <c r="AK4" s="42"/>
      <c r="AL4" s="7"/>
      <c r="AM4" s="7"/>
      <c r="AN4" s="7"/>
      <c r="AO4" s="42"/>
      <c r="AP4" s="7"/>
      <c r="AQ4" s="7"/>
      <c r="AR4" s="7"/>
      <c r="AS4" s="7"/>
      <c r="AT4" s="7"/>
      <c r="AU4" s="7"/>
      <c r="AV4" s="7"/>
      <c r="AW4" s="7"/>
      <c r="AX4" s="7"/>
      <c r="AY4" s="7"/>
      <c r="AZ4" s="7"/>
      <c r="BA4" s="7"/>
    </row>
    <row r="5" spans="1:53" ht="18">
      <c r="A5" s="626"/>
      <c r="B5" s="412"/>
      <c r="C5" s="739"/>
      <c r="D5" s="678">
        <v>2014</v>
      </c>
      <c r="E5" s="739"/>
      <c r="F5" s="412"/>
      <c r="G5" s="627"/>
      <c r="H5" s="627">
        <v>2015</v>
      </c>
      <c r="I5" s="627"/>
      <c r="J5" s="412"/>
      <c r="K5" s="627"/>
      <c r="L5" s="627">
        <v>2016</v>
      </c>
      <c r="M5" s="627"/>
      <c r="N5" s="412"/>
      <c r="O5" s="627"/>
      <c r="P5" s="627">
        <v>2017</v>
      </c>
      <c r="Q5" s="627"/>
      <c r="R5" s="608"/>
      <c r="S5" s="627"/>
      <c r="T5" s="627">
        <v>2018</v>
      </c>
      <c r="U5" s="627"/>
      <c r="V5" s="412"/>
      <c r="W5" s="627"/>
      <c r="X5" s="627">
        <v>2019</v>
      </c>
      <c r="Y5" s="627"/>
      <c r="Z5" s="401"/>
      <c r="AA5" s="412"/>
      <c r="AB5" s="627">
        <v>2020</v>
      </c>
      <c r="AC5" s="412"/>
      <c r="AD5" s="412"/>
      <c r="AE5" s="412"/>
      <c r="AF5" s="627">
        <v>2021</v>
      </c>
      <c r="AG5" s="412"/>
      <c r="AH5" s="412"/>
      <c r="AI5" s="412"/>
      <c r="AJ5" s="627">
        <v>2022</v>
      </c>
      <c r="AK5" s="412"/>
      <c r="AL5" s="412"/>
      <c r="AM5" s="412"/>
      <c r="AN5" s="627">
        <v>2023</v>
      </c>
      <c r="AO5" s="412"/>
      <c r="AP5" s="412"/>
      <c r="AQ5" s="412"/>
      <c r="AR5" s="627">
        <v>2024</v>
      </c>
      <c r="AS5" s="412"/>
      <c r="AT5" s="412"/>
      <c r="AU5" s="412"/>
      <c r="AV5" s="627">
        <v>2025</v>
      </c>
      <c r="AW5" s="412"/>
      <c r="AX5" s="412"/>
      <c r="AY5" s="412"/>
      <c r="AZ5" s="627">
        <v>2026</v>
      </c>
      <c r="BA5" s="412"/>
    </row>
    <row r="6" spans="1:53" ht="18">
      <c r="A6" s="678"/>
      <c r="B6" s="123"/>
      <c r="C6" s="627" t="s">
        <v>233</v>
      </c>
      <c r="D6" s="627" t="s">
        <v>234</v>
      </c>
      <c r="E6" s="627" t="s">
        <v>235</v>
      </c>
      <c r="F6" s="123"/>
      <c r="G6" s="627" t="s">
        <v>233</v>
      </c>
      <c r="H6" s="627" t="s">
        <v>234</v>
      </c>
      <c r="I6" s="627" t="s">
        <v>235</v>
      </c>
      <c r="J6" s="123"/>
      <c r="K6" s="627" t="s">
        <v>233</v>
      </c>
      <c r="L6" s="627" t="s">
        <v>234</v>
      </c>
      <c r="M6" s="627" t="s">
        <v>235</v>
      </c>
      <c r="N6" s="123"/>
      <c r="O6" s="627" t="s">
        <v>233</v>
      </c>
      <c r="P6" s="627" t="s">
        <v>234</v>
      </c>
      <c r="Q6" s="627" t="s">
        <v>235</v>
      </c>
      <c r="R6" s="417"/>
      <c r="S6" s="627" t="s">
        <v>233</v>
      </c>
      <c r="T6" s="627" t="s">
        <v>234</v>
      </c>
      <c r="U6" s="627" t="s">
        <v>235</v>
      </c>
      <c r="V6" s="123"/>
      <c r="W6" s="627" t="s">
        <v>233</v>
      </c>
      <c r="X6" s="627" t="s">
        <v>234</v>
      </c>
      <c r="Y6" s="627" t="s">
        <v>235</v>
      </c>
      <c r="Z6" s="123"/>
      <c r="AA6" s="627" t="s">
        <v>233</v>
      </c>
      <c r="AB6" s="627" t="s">
        <v>234</v>
      </c>
      <c r="AC6" s="627" t="s">
        <v>235</v>
      </c>
      <c r="AD6" s="123"/>
      <c r="AE6" s="627" t="s">
        <v>233</v>
      </c>
      <c r="AF6" s="627" t="s">
        <v>234</v>
      </c>
      <c r="AG6" s="627" t="s">
        <v>235</v>
      </c>
      <c r="AH6" s="123"/>
      <c r="AI6" s="627" t="s">
        <v>233</v>
      </c>
      <c r="AJ6" s="627" t="s">
        <v>234</v>
      </c>
      <c r="AK6" s="627" t="s">
        <v>235</v>
      </c>
      <c r="AL6" s="123"/>
      <c r="AM6" s="627" t="s">
        <v>233</v>
      </c>
      <c r="AN6" s="627" t="s">
        <v>234</v>
      </c>
      <c r="AO6" s="627" t="s">
        <v>235</v>
      </c>
      <c r="AP6" s="123"/>
      <c r="AQ6" s="627" t="s">
        <v>233</v>
      </c>
      <c r="AR6" s="627" t="s">
        <v>234</v>
      </c>
      <c r="AS6" s="627" t="s">
        <v>235</v>
      </c>
      <c r="AT6" s="123"/>
      <c r="AU6" s="627" t="s">
        <v>233</v>
      </c>
      <c r="AV6" s="627" t="s">
        <v>234</v>
      </c>
      <c r="AW6" s="627" t="s">
        <v>235</v>
      </c>
      <c r="AX6" s="123"/>
      <c r="AY6" s="627" t="s">
        <v>233</v>
      </c>
      <c r="AZ6" s="627" t="s">
        <v>234</v>
      </c>
      <c r="BA6" s="627" t="s">
        <v>235</v>
      </c>
    </row>
    <row r="7" spans="1:53" ht="18">
      <c r="A7" s="45" t="s">
        <v>209</v>
      </c>
      <c r="B7" s="7"/>
      <c r="C7" s="12">
        <v>4.4000000000000004</v>
      </c>
      <c r="D7" s="12">
        <v>4.0999999999999996</v>
      </c>
      <c r="E7" s="12">
        <v>5.1551276715890548</v>
      </c>
      <c r="F7" s="7"/>
      <c r="G7" s="12">
        <v>3.6</v>
      </c>
      <c r="H7" s="12">
        <v>3.6</v>
      </c>
      <c r="I7" s="12">
        <v>4.7568967811895568</v>
      </c>
      <c r="J7" s="7"/>
      <c r="K7" s="12">
        <v>2.7</v>
      </c>
      <c r="L7" s="12">
        <v>2.8</v>
      </c>
      <c r="M7" s="12">
        <v>4.0184162396182055</v>
      </c>
      <c r="N7" s="7"/>
      <c r="O7" s="12">
        <v>3.1</v>
      </c>
      <c r="P7" s="12">
        <v>2.7</v>
      </c>
      <c r="Q7" s="12">
        <v>3.852043089502355</v>
      </c>
      <c r="R7" s="12"/>
      <c r="S7" s="12">
        <v>3.1</v>
      </c>
      <c r="T7" s="12">
        <v>2.8</v>
      </c>
      <c r="U7" s="12">
        <v>2.1938289765202068</v>
      </c>
      <c r="V7" s="7"/>
      <c r="W7" s="12">
        <v>3.5</v>
      </c>
      <c r="X7" s="12">
        <v>3.6</v>
      </c>
      <c r="Y7" s="12">
        <v>1.8</v>
      </c>
      <c r="Z7" s="7"/>
      <c r="AA7" s="12">
        <v>2.2000000000000002</v>
      </c>
      <c r="AB7" s="12">
        <v>1.9</v>
      </c>
      <c r="AC7" s="12">
        <v>2.7</v>
      </c>
      <c r="AD7" s="7"/>
      <c r="AE7" s="12">
        <v>2.2999999999999998</v>
      </c>
      <c r="AF7" s="12">
        <v>2.2000000000000002</v>
      </c>
      <c r="AG7" s="12">
        <v>3.4</v>
      </c>
      <c r="AH7" s="7"/>
      <c r="AI7" s="12">
        <v>10.6</v>
      </c>
      <c r="AJ7" s="12">
        <v>8.8000000000000007</v>
      </c>
      <c r="AK7" s="12">
        <v>6.7</v>
      </c>
      <c r="AL7" s="7"/>
      <c r="AM7" s="12">
        <v>9.3000000000000007</v>
      </c>
      <c r="AN7" s="12">
        <v>8.5</v>
      </c>
      <c r="AO7" s="12">
        <v>9.1</v>
      </c>
      <c r="AP7" s="7"/>
      <c r="AQ7" s="12">
        <v>3.9</v>
      </c>
      <c r="AR7" s="12">
        <v>3.7</v>
      </c>
      <c r="AS7" s="12">
        <v>4.0999999999999996</v>
      </c>
      <c r="AT7" s="7"/>
      <c r="AU7" s="7">
        <v>2.5</v>
      </c>
      <c r="AV7" s="7">
        <v>2.2000000000000002</v>
      </c>
      <c r="AW7" s="7">
        <v>3.5</v>
      </c>
      <c r="AX7" s="7"/>
      <c r="AY7" s="73">
        <v>4.0772465417303838</v>
      </c>
      <c r="AZ7" s="73">
        <v>4.62217873399171</v>
      </c>
      <c r="BA7" s="12">
        <v>5.0995467518233584</v>
      </c>
    </row>
    <row r="8" spans="1:53" ht="18">
      <c r="A8" s="45" t="s">
        <v>210</v>
      </c>
      <c r="B8" s="7"/>
      <c r="C8" s="73">
        <v>4.5999999999999996</v>
      </c>
      <c r="D8" s="73">
        <v>4.0999999999999996</v>
      </c>
      <c r="E8" s="73">
        <v>5.4703041371631622</v>
      </c>
      <c r="F8" s="7"/>
      <c r="G8" s="73">
        <v>2.8</v>
      </c>
      <c r="H8" s="73">
        <v>3.2</v>
      </c>
      <c r="I8" s="73">
        <v>4.7803949310398997</v>
      </c>
      <c r="J8" s="7"/>
      <c r="K8" s="73">
        <v>3</v>
      </c>
      <c r="L8" s="73">
        <v>2.6</v>
      </c>
      <c r="M8" s="73">
        <v>3.6919632925240142</v>
      </c>
      <c r="N8" s="7"/>
      <c r="O8" s="73">
        <v>3.4</v>
      </c>
      <c r="P8" s="73">
        <v>2.9</v>
      </c>
      <c r="Q8" s="73">
        <v>3.9359083336775846</v>
      </c>
      <c r="R8" s="73"/>
      <c r="S8" s="73">
        <v>3.2</v>
      </c>
      <c r="T8" s="73">
        <v>2.9</v>
      </c>
      <c r="U8" s="73">
        <v>2.1749560282983582</v>
      </c>
      <c r="V8" s="7"/>
      <c r="W8" s="73">
        <v>3.3</v>
      </c>
      <c r="X8" s="73">
        <v>3.5</v>
      </c>
      <c r="Y8" s="12">
        <v>1.6</v>
      </c>
      <c r="Z8" s="7"/>
      <c r="AA8" s="12">
        <v>2.2000000000000002</v>
      </c>
      <c r="AB8" s="12">
        <v>1.9</v>
      </c>
      <c r="AC8" s="12">
        <v>2.7</v>
      </c>
      <c r="AD8" s="7"/>
      <c r="AE8" s="12">
        <v>2.4</v>
      </c>
      <c r="AF8" s="12">
        <v>2.4</v>
      </c>
      <c r="AG8" s="12">
        <v>3.6</v>
      </c>
      <c r="AH8" s="7"/>
      <c r="AI8" s="12">
        <v>10.6</v>
      </c>
      <c r="AJ8" s="12">
        <v>8.8000000000000007</v>
      </c>
      <c r="AK8" s="12">
        <v>6.8</v>
      </c>
      <c r="AL8" s="7"/>
      <c r="AM8" s="12">
        <v>9.1</v>
      </c>
      <c r="AN8" s="12">
        <v>8.1999999999999993</v>
      </c>
      <c r="AO8" s="12">
        <v>8.6999999999999993</v>
      </c>
      <c r="AP8" s="7"/>
      <c r="AQ8" s="12">
        <v>3.9</v>
      </c>
      <c r="AR8" s="12">
        <v>3.7</v>
      </c>
      <c r="AS8" s="12">
        <v>4.0999999999999996</v>
      </c>
      <c r="AT8" s="7"/>
      <c r="AU8" s="93">
        <v>2.7</v>
      </c>
      <c r="AV8" s="93">
        <v>2.4</v>
      </c>
      <c r="AW8" s="93">
        <v>3.8</v>
      </c>
      <c r="AX8" s="7"/>
      <c r="AY8" s="73">
        <v>4.0153106343304268</v>
      </c>
      <c r="AZ8" s="73">
        <v>4.62217873399171</v>
      </c>
      <c r="BA8" s="12">
        <v>5.0400381802781169</v>
      </c>
    </row>
    <row r="9" spans="1:53" ht="18">
      <c r="A9" s="45" t="s">
        <v>206</v>
      </c>
      <c r="B9" s="7"/>
      <c r="C9" s="73">
        <v>4.4000000000000004</v>
      </c>
      <c r="D9" s="73">
        <v>4</v>
      </c>
      <c r="E9" s="73">
        <v>5.1672240692013149</v>
      </c>
      <c r="F9" s="7"/>
      <c r="G9" s="73">
        <v>2.8</v>
      </c>
      <c r="H9" s="73">
        <v>3.3</v>
      </c>
      <c r="I9" s="73">
        <v>4.7918733284899817</v>
      </c>
      <c r="J9" s="7"/>
      <c r="K9" s="73">
        <v>3</v>
      </c>
      <c r="L9" s="73">
        <v>2.5</v>
      </c>
      <c r="M9" s="73">
        <v>3.6660463253078257</v>
      </c>
      <c r="N9" s="7"/>
      <c r="O9" s="73">
        <v>3.5</v>
      </c>
      <c r="P9" s="73">
        <v>3.1</v>
      </c>
      <c r="Q9" s="73">
        <v>3.8786801756193423</v>
      </c>
      <c r="R9" s="73"/>
      <c r="S9" s="73">
        <v>2.8</v>
      </c>
      <c r="T9" s="73">
        <v>2.6</v>
      </c>
      <c r="U9" s="73">
        <v>2.0247239530242211</v>
      </c>
      <c r="V9" s="7"/>
      <c r="W9" s="73">
        <v>3.3</v>
      </c>
      <c r="X9" s="73">
        <v>3.5</v>
      </c>
      <c r="Y9" s="73">
        <v>1.6</v>
      </c>
      <c r="Z9" s="7"/>
      <c r="AA9" s="12">
        <v>2.2000000000000002</v>
      </c>
      <c r="AB9" s="12">
        <v>1.9</v>
      </c>
      <c r="AC9" s="12">
        <v>2.7</v>
      </c>
      <c r="AD9" s="7"/>
      <c r="AE9" s="12">
        <v>3.2</v>
      </c>
      <c r="AF9" s="12">
        <v>2.8</v>
      </c>
      <c r="AG9" s="12">
        <v>3.9</v>
      </c>
      <c r="AH9" s="7"/>
      <c r="AI9" s="12">
        <v>10</v>
      </c>
      <c r="AJ9" s="12">
        <v>8.6</v>
      </c>
      <c r="AK9" s="12">
        <v>6.8</v>
      </c>
      <c r="AL9" s="7"/>
      <c r="AM9" s="12">
        <v>9.9</v>
      </c>
      <c r="AN9" s="12">
        <v>9.1999999999999993</v>
      </c>
      <c r="AO9" s="12">
        <v>8.9</v>
      </c>
      <c r="AP9" s="7"/>
      <c r="AQ9" s="12">
        <v>2.9</v>
      </c>
      <c r="AR9" s="12">
        <v>2.6</v>
      </c>
      <c r="AS9" s="12">
        <v>3.7</v>
      </c>
      <c r="AT9" s="7"/>
      <c r="AU9" s="93">
        <v>2.8</v>
      </c>
      <c r="AV9" s="93">
        <v>2.5</v>
      </c>
      <c r="AW9" s="12">
        <v>4</v>
      </c>
      <c r="AX9" s="7"/>
      <c r="AY9" s="73">
        <v>4.210542606181078</v>
      </c>
      <c r="AZ9" s="73">
        <v>4.7734784816926297</v>
      </c>
      <c r="BA9" s="12">
        <v>5.3130149859395237</v>
      </c>
    </row>
    <row r="10" spans="1:53" ht="18">
      <c r="A10" s="45" t="s">
        <v>211</v>
      </c>
      <c r="B10" s="7"/>
      <c r="C10" s="73">
        <v>4.5</v>
      </c>
      <c r="D10" s="73">
        <v>4.0999999999999996</v>
      </c>
      <c r="E10" s="73">
        <v>5.2031448504288758</v>
      </c>
      <c r="F10" s="7"/>
      <c r="G10" s="73">
        <v>3.1</v>
      </c>
      <c r="H10" s="73">
        <v>3.6</v>
      </c>
      <c r="I10" s="73">
        <v>4.7544642216072353</v>
      </c>
      <c r="J10" s="7"/>
      <c r="K10" s="73">
        <v>2.8</v>
      </c>
      <c r="L10" s="73">
        <v>2.4</v>
      </c>
      <c r="M10" s="73">
        <v>3.8673896576364886</v>
      </c>
      <c r="N10" s="7"/>
      <c r="O10" s="73">
        <v>3.4</v>
      </c>
      <c r="P10" s="73">
        <v>3.1</v>
      </c>
      <c r="Q10" s="73">
        <v>3.3111575305462715</v>
      </c>
      <c r="R10" s="73"/>
      <c r="S10" s="73">
        <v>3.4</v>
      </c>
      <c r="T10" s="73">
        <v>3.1</v>
      </c>
      <c r="U10" s="73">
        <v>1.9483833662310213</v>
      </c>
      <c r="V10" s="7"/>
      <c r="W10" s="73">
        <v>2.5</v>
      </c>
      <c r="X10" s="73">
        <v>2.6</v>
      </c>
      <c r="Y10" s="73">
        <v>1.7</v>
      </c>
      <c r="Z10" s="7"/>
      <c r="AA10" s="12">
        <v>2.5</v>
      </c>
      <c r="AB10" s="12">
        <v>1.8</v>
      </c>
      <c r="AC10" s="12">
        <v>2.6</v>
      </c>
      <c r="AD10" s="7"/>
      <c r="AE10" s="12">
        <v>5.6</v>
      </c>
      <c r="AF10" s="12">
        <v>5.4</v>
      </c>
      <c r="AG10" s="12">
        <v>6.1</v>
      </c>
      <c r="AH10" s="12"/>
      <c r="AI10" s="12">
        <v>9.6</v>
      </c>
      <c r="AJ10" s="12">
        <v>8.1</v>
      </c>
      <c r="AK10" s="12">
        <v>5.9</v>
      </c>
      <c r="AL10" s="7"/>
      <c r="AM10" s="12">
        <v>7.9</v>
      </c>
      <c r="AN10" s="12">
        <v>7.1</v>
      </c>
      <c r="AO10" s="12">
        <v>8.3000000000000007</v>
      </c>
      <c r="AP10" s="7"/>
      <c r="AQ10" s="12">
        <v>3.1</v>
      </c>
      <c r="AR10" s="12">
        <v>2.9</v>
      </c>
      <c r="AS10" s="12">
        <v>3.1</v>
      </c>
      <c r="AT10" s="7"/>
      <c r="AU10" s="93">
        <v>2.2999999999999998</v>
      </c>
      <c r="AV10" s="93">
        <v>2.2999999999999998</v>
      </c>
      <c r="AW10" s="93">
        <v>4.0999999999999996</v>
      </c>
      <c r="AX10" s="7"/>
      <c r="AY10" s="73">
        <v>10.266569025547479</v>
      </c>
      <c r="AZ10" s="73">
        <v>8.7964625613269796</v>
      </c>
      <c r="BA10" s="12">
        <v>5.5789218743793834</v>
      </c>
    </row>
    <row r="11" spans="1:53" ht="18">
      <c r="A11" s="45" t="s">
        <v>212</v>
      </c>
      <c r="B11" s="7"/>
      <c r="C11" s="73">
        <v>4.5</v>
      </c>
      <c r="D11" s="73">
        <v>4.0999999999999996</v>
      </c>
      <c r="E11" s="73">
        <v>5.1728138632776588</v>
      </c>
      <c r="F11" s="7"/>
      <c r="G11" s="73">
        <v>3</v>
      </c>
      <c r="H11" s="73">
        <v>3.5</v>
      </c>
      <c r="I11" s="73">
        <v>4.6517323717494286</v>
      </c>
      <c r="J11" s="7"/>
      <c r="K11" s="73">
        <v>2.8</v>
      </c>
      <c r="L11" s="73">
        <v>2.2999999999999998</v>
      </c>
      <c r="M11" s="73">
        <v>3.8343576512261057</v>
      </c>
      <c r="N11" s="7"/>
      <c r="O11" s="73">
        <v>3.5</v>
      </c>
      <c r="P11" s="73">
        <v>3.1</v>
      </c>
      <c r="Q11" s="73">
        <v>3.4007061867086907</v>
      </c>
      <c r="R11" s="73"/>
      <c r="S11" s="73">
        <v>3.3</v>
      </c>
      <c r="T11" s="73">
        <v>3</v>
      </c>
      <c r="U11" s="73">
        <v>1.7959146103436296</v>
      </c>
      <c r="V11" s="7"/>
      <c r="W11" s="73">
        <v>2.6</v>
      </c>
      <c r="X11" s="73">
        <v>2.7</v>
      </c>
      <c r="Y11" s="73">
        <v>1.9</v>
      </c>
      <c r="Z11" s="7"/>
      <c r="AA11" s="12">
        <v>2.4</v>
      </c>
      <c r="AB11" s="12">
        <v>1.6</v>
      </c>
      <c r="AC11" s="12">
        <v>2.6</v>
      </c>
      <c r="AD11" s="7"/>
      <c r="AE11" s="12">
        <v>6.2</v>
      </c>
      <c r="AF11" s="12">
        <v>5.8</v>
      </c>
      <c r="AG11" s="12">
        <v>6.7</v>
      </c>
      <c r="AH11" s="7"/>
      <c r="AI11" s="12">
        <v>11.9</v>
      </c>
      <c r="AJ11" s="12">
        <v>9.4</v>
      </c>
      <c r="AK11" s="12">
        <v>6.4</v>
      </c>
      <c r="AL11" s="7"/>
      <c r="AM11" s="12">
        <v>5.7</v>
      </c>
      <c r="AN11" s="12">
        <v>5.4</v>
      </c>
      <c r="AO11" s="12">
        <v>7.7</v>
      </c>
      <c r="AP11" s="7"/>
      <c r="AQ11" s="12">
        <v>3</v>
      </c>
      <c r="AR11" s="12">
        <v>2.8</v>
      </c>
      <c r="AS11" s="12">
        <v>3</v>
      </c>
      <c r="AT11" s="7"/>
      <c r="AU11" s="93">
        <v>1.9</v>
      </c>
      <c r="AV11" s="93">
        <v>1.8</v>
      </c>
      <c r="AW11" s="93">
        <v>3.7</v>
      </c>
      <c r="AX11" s="7"/>
      <c r="AY11" s="106" t="s">
        <v>165</v>
      </c>
      <c r="AZ11" s="106" t="s">
        <v>165</v>
      </c>
      <c r="BA11" s="106" t="s">
        <v>165</v>
      </c>
    </row>
    <row r="12" spans="1:53" ht="18">
      <c r="A12" s="45" t="s">
        <v>207</v>
      </c>
      <c r="B12" s="7"/>
      <c r="C12" s="73">
        <v>4.5999999999999996</v>
      </c>
      <c r="D12" s="73">
        <v>4.2</v>
      </c>
      <c r="E12" s="73">
        <v>5.3126489758175133</v>
      </c>
      <c r="F12" s="7"/>
      <c r="G12" s="73">
        <v>3.1</v>
      </c>
      <c r="H12" s="73">
        <v>3.6</v>
      </c>
      <c r="I12" s="73">
        <v>4.7250169964307087</v>
      </c>
      <c r="J12" s="7"/>
      <c r="K12" s="73">
        <v>2.7</v>
      </c>
      <c r="L12" s="73">
        <v>2.4</v>
      </c>
      <c r="M12" s="73">
        <v>3.6368437930087927</v>
      </c>
      <c r="N12" s="7"/>
      <c r="O12" s="73">
        <v>3.5</v>
      </c>
      <c r="P12" s="73">
        <v>2.9</v>
      </c>
      <c r="Q12" s="73">
        <v>3.3245842099731693</v>
      </c>
      <c r="R12" s="73"/>
      <c r="S12" s="73">
        <v>3.1</v>
      </c>
      <c r="T12" s="73">
        <v>3.2</v>
      </c>
      <c r="U12" s="73">
        <v>1.7794234117270102</v>
      </c>
      <c r="V12" s="7"/>
      <c r="W12" s="73">
        <v>2.8</v>
      </c>
      <c r="X12" s="73">
        <v>2.5</v>
      </c>
      <c r="Y12" s="73">
        <v>2</v>
      </c>
      <c r="Z12" s="7"/>
      <c r="AA12" s="12">
        <v>0.9</v>
      </c>
      <c r="AB12" s="12">
        <v>1</v>
      </c>
      <c r="AC12" s="12">
        <v>2.8</v>
      </c>
      <c r="AD12" s="7"/>
      <c r="AE12" s="12">
        <v>8.1999999999999993</v>
      </c>
      <c r="AF12" s="12">
        <v>7.9</v>
      </c>
      <c r="AG12" s="12">
        <v>6.8</v>
      </c>
      <c r="AH12" s="7"/>
      <c r="AI12" s="12">
        <v>12.7</v>
      </c>
      <c r="AJ12" s="12">
        <v>10.3</v>
      </c>
      <c r="AK12" s="12">
        <v>6.6</v>
      </c>
      <c r="AL12" s="7"/>
      <c r="AM12" s="12">
        <v>4.5999999999999996</v>
      </c>
      <c r="AN12" s="12">
        <v>4.3</v>
      </c>
      <c r="AO12" s="12">
        <v>7.1</v>
      </c>
      <c r="AP12" s="7"/>
      <c r="AQ12" s="12">
        <v>2.8</v>
      </c>
      <c r="AR12" s="12">
        <v>2.6</v>
      </c>
      <c r="AS12" s="12">
        <v>2.7</v>
      </c>
      <c r="AT12" s="12"/>
      <c r="AU12" s="12">
        <v>2</v>
      </c>
      <c r="AV12" s="12">
        <v>2</v>
      </c>
      <c r="AW12" s="12">
        <v>3.9</v>
      </c>
      <c r="AX12" s="7"/>
      <c r="AY12" s="106" t="s">
        <v>165</v>
      </c>
      <c r="AZ12" s="106" t="s">
        <v>165</v>
      </c>
      <c r="BA12" s="106" t="s">
        <v>165</v>
      </c>
    </row>
    <row r="13" spans="1:53" ht="18">
      <c r="A13" s="45" t="s">
        <v>213</v>
      </c>
      <c r="B13" s="7"/>
      <c r="C13" s="73">
        <v>4.5</v>
      </c>
      <c r="D13" s="73">
        <v>4.2</v>
      </c>
      <c r="E13" s="73">
        <v>5.2616878496520192</v>
      </c>
      <c r="F13" s="7"/>
      <c r="G13" s="73">
        <v>3.1</v>
      </c>
      <c r="H13" s="73">
        <v>3.6</v>
      </c>
      <c r="I13" s="73">
        <v>4.729823693244728</v>
      </c>
      <c r="J13" s="7"/>
      <c r="K13" s="73">
        <v>2.7</v>
      </c>
      <c r="L13" s="73">
        <v>2.5</v>
      </c>
      <c r="M13" s="73">
        <v>3.6485107243152903</v>
      </c>
      <c r="N13" s="7"/>
      <c r="O13" s="73">
        <v>3.4</v>
      </c>
      <c r="P13" s="73">
        <v>2.9</v>
      </c>
      <c r="Q13" s="73">
        <v>3.3385240555286577</v>
      </c>
      <c r="R13" s="73"/>
      <c r="S13" s="73">
        <v>3.1</v>
      </c>
      <c r="T13" s="73">
        <v>3.1</v>
      </c>
      <c r="U13" s="73">
        <v>1.6822549376156459</v>
      </c>
      <c r="V13" s="7"/>
      <c r="W13" s="73">
        <v>2.9</v>
      </c>
      <c r="X13" s="73">
        <v>2.6</v>
      </c>
      <c r="Y13" s="73">
        <v>2.1</v>
      </c>
      <c r="Z13" s="7"/>
      <c r="AA13" s="12">
        <v>0.9</v>
      </c>
      <c r="AB13" s="12">
        <v>1</v>
      </c>
      <c r="AC13" s="12">
        <v>2.8</v>
      </c>
      <c r="AD13" s="7"/>
      <c r="AE13" s="12">
        <v>8.9</v>
      </c>
      <c r="AF13" s="12">
        <v>8.4</v>
      </c>
      <c r="AG13" s="12">
        <v>7</v>
      </c>
      <c r="AH13" s="7"/>
      <c r="AI13" s="12">
        <v>14.3</v>
      </c>
      <c r="AJ13" s="12">
        <v>11.5</v>
      </c>
      <c r="AK13" s="12">
        <v>7.6</v>
      </c>
      <c r="AL13" s="7"/>
      <c r="AM13" s="12">
        <v>1.5</v>
      </c>
      <c r="AN13" s="12">
        <v>2.5</v>
      </c>
      <c r="AO13" s="12">
        <v>5.9</v>
      </c>
      <c r="AP13" s="7"/>
      <c r="AQ13" s="12">
        <v>3.7</v>
      </c>
      <c r="AR13" s="12">
        <v>3.5</v>
      </c>
      <c r="AS13" s="12">
        <v>2.9</v>
      </c>
      <c r="AT13" s="7"/>
      <c r="AU13" s="93">
        <v>1.1000000000000001</v>
      </c>
      <c r="AV13" s="93">
        <v>1.4</v>
      </c>
      <c r="AW13" s="93">
        <v>3.5</v>
      </c>
      <c r="AX13" s="7"/>
      <c r="AY13" s="106" t="s">
        <v>165</v>
      </c>
      <c r="AZ13" s="106" t="s">
        <v>165</v>
      </c>
      <c r="BA13" s="106" t="s">
        <v>165</v>
      </c>
    </row>
    <row r="14" spans="1:53" ht="18">
      <c r="A14" s="45" t="s">
        <v>214</v>
      </c>
      <c r="B14" s="7"/>
      <c r="C14" s="73">
        <v>4.5999999999999996</v>
      </c>
      <c r="D14" s="73">
        <v>4.2</v>
      </c>
      <c r="E14" s="73">
        <v>5.3470852763140009</v>
      </c>
      <c r="F14" s="7"/>
      <c r="G14" s="73">
        <v>3</v>
      </c>
      <c r="H14" s="73">
        <v>3.5</v>
      </c>
      <c r="I14" s="73">
        <v>4.5909802376377096</v>
      </c>
      <c r="J14" s="7"/>
      <c r="K14" s="73">
        <v>2.6</v>
      </c>
      <c r="L14" s="73">
        <v>2.4</v>
      </c>
      <c r="M14" s="73">
        <v>3.6207038047691542</v>
      </c>
      <c r="N14" s="7"/>
      <c r="O14" s="73">
        <v>3.4</v>
      </c>
      <c r="P14" s="73">
        <v>2.9</v>
      </c>
      <c r="Q14" s="73">
        <v>3.2574505795562203</v>
      </c>
      <c r="R14" s="73"/>
      <c r="S14" s="73">
        <v>3</v>
      </c>
      <c r="T14" s="73">
        <v>3</v>
      </c>
      <c r="U14" s="73">
        <v>1.5535507398104498</v>
      </c>
      <c r="V14" s="7"/>
      <c r="W14" s="73">
        <v>2.9</v>
      </c>
      <c r="X14" s="73">
        <v>2.7</v>
      </c>
      <c r="Y14" s="73">
        <v>2.2000000000000002</v>
      </c>
      <c r="Z14" s="7"/>
      <c r="AA14" s="12">
        <v>1</v>
      </c>
      <c r="AB14" s="12">
        <v>1.1000000000000001</v>
      </c>
      <c r="AC14" s="12">
        <v>2.9</v>
      </c>
      <c r="AD14" s="7"/>
      <c r="AE14" s="12">
        <v>8.8000000000000007</v>
      </c>
      <c r="AF14" s="12">
        <v>8.3000000000000007</v>
      </c>
      <c r="AG14" s="12">
        <v>6.8</v>
      </c>
      <c r="AH14" s="7"/>
      <c r="AI14" s="12">
        <v>14.6</v>
      </c>
      <c r="AJ14" s="12">
        <v>11.8</v>
      </c>
      <c r="AK14" s="12">
        <v>8</v>
      </c>
      <c r="AL14" s="7"/>
      <c r="AM14" s="12">
        <v>1.2</v>
      </c>
      <c r="AN14" s="12">
        <v>2.4</v>
      </c>
      <c r="AO14" s="12">
        <v>5.5</v>
      </c>
      <c r="AP14" s="7"/>
      <c r="AQ14" s="12">
        <v>3.9</v>
      </c>
      <c r="AR14" s="12">
        <v>3.7</v>
      </c>
      <c r="AS14" s="12">
        <v>3.2</v>
      </c>
      <c r="AT14" s="7"/>
      <c r="AU14" s="93">
        <v>1.4</v>
      </c>
      <c r="AV14" s="93">
        <v>1.6</v>
      </c>
      <c r="AW14" s="93">
        <v>3.9</v>
      </c>
      <c r="AX14" s="7"/>
      <c r="AY14" s="106" t="s">
        <v>165</v>
      </c>
      <c r="AZ14" s="106" t="s">
        <v>165</v>
      </c>
      <c r="BA14" s="106" t="s">
        <v>165</v>
      </c>
    </row>
    <row r="15" spans="1:53" ht="18">
      <c r="A15" s="45" t="s">
        <v>208</v>
      </c>
      <c r="B15" s="7"/>
      <c r="C15" s="73">
        <v>4.5</v>
      </c>
      <c r="D15" s="73">
        <v>4.0999999999999996</v>
      </c>
      <c r="E15" s="73">
        <v>5.2119600511829622</v>
      </c>
      <c r="F15" s="7"/>
      <c r="G15" s="73">
        <v>2.9</v>
      </c>
      <c r="H15" s="73">
        <v>3.4</v>
      </c>
      <c r="I15" s="73">
        <v>4.7593375207192201</v>
      </c>
      <c r="J15" s="7"/>
      <c r="K15" s="73">
        <v>2.8</v>
      </c>
      <c r="L15" s="73">
        <v>2.6</v>
      </c>
      <c r="M15" s="73">
        <v>3.5544491157502245</v>
      </c>
      <c r="N15" s="7"/>
      <c r="O15" s="73">
        <v>3.2</v>
      </c>
      <c r="P15" s="73">
        <v>2.7</v>
      </c>
      <c r="Q15" s="73">
        <v>2.9965114305049445</v>
      </c>
      <c r="R15" s="73"/>
      <c r="S15" s="73">
        <v>2.9</v>
      </c>
      <c r="T15" s="73">
        <v>2.9</v>
      </c>
      <c r="U15" s="73">
        <v>1.5517594829476788</v>
      </c>
      <c r="V15" s="7"/>
      <c r="W15" s="73">
        <v>3</v>
      </c>
      <c r="X15" s="73">
        <v>2.7</v>
      </c>
      <c r="Y15" s="73">
        <v>2.2999999999999998</v>
      </c>
      <c r="Z15" s="7"/>
      <c r="AA15" s="12">
        <v>1.8</v>
      </c>
      <c r="AB15" s="12">
        <v>1.8</v>
      </c>
      <c r="AC15" s="12">
        <v>3.1</v>
      </c>
      <c r="AD15" s="7"/>
      <c r="AE15" s="12">
        <v>8.4</v>
      </c>
      <c r="AF15" s="12">
        <v>8</v>
      </c>
      <c r="AG15" s="12">
        <v>7.1</v>
      </c>
      <c r="AH15" s="7"/>
      <c r="AI15" s="12">
        <v>13.8</v>
      </c>
      <c r="AJ15" s="12">
        <v>11.4</v>
      </c>
      <c r="AK15" s="12">
        <v>8</v>
      </c>
      <c r="AL15" s="7"/>
      <c r="AM15" s="12">
        <v>3.2</v>
      </c>
      <c r="AN15" s="12">
        <v>3.3</v>
      </c>
      <c r="AO15" s="12">
        <v>5.2</v>
      </c>
      <c r="AP15" s="7"/>
      <c r="AQ15" s="12">
        <v>1.5</v>
      </c>
      <c r="AR15" s="12">
        <v>1.5</v>
      </c>
      <c r="AS15" s="12">
        <v>3.1</v>
      </c>
      <c r="AT15" s="7"/>
      <c r="AU15" s="93">
        <v>3.7</v>
      </c>
      <c r="AV15" s="93">
        <v>4.2</v>
      </c>
      <c r="AW15" s="93">
        <v>4.5</v>
      </c>
      <c r="AX15" s="7"/>
      <c r="AY15" s="106" t="s">
        <v>165</v>
      </c>
      <c r="AZ15" s="106" t="s">
        <v>165</v>
      </c>
      <c r="BA15" s="106" t="s">
        <v>165</v>
      </c>
    </row>
    <row r="16" spans="1:53" ht="18">
      <c r="A16" s="45" t="s">
        <v>215</v>
      </c>
      <c r="B16" s="7"/>
      <c r="C16" s="73">
        <v>4.3</v>
      </c>
      <c r="D16" s="73">
        <v>4</v>
      </c>
      <c r="E16" s="73">
        <v>5.0524165902671392</v>
      </c>
      <c r="F16" s="7"/>
      <c r="G16" s="73">
        <v>3.1</v>
      </c>
      <c r="H16" s="73">
        <v>3.6</v>
      </c>
      <c r="I16" s="73">
        <v>4.9799626577741618</v>
      </c>
      <c r="J16" s="7"/>
      <c r="K16" s="73">
        <v>2.7</v>
      </c>
      <c r="L16" s="73">
        <v>2.2000000000000002</v>
      </c>
      <c r="M16" s="73">
        <v>3.41868330925581</v>
      </c>
      <c r="N16" s="7"/>
      <c r="O16" s="73">
        <v>3</v>
      </c>
      <c r="P16" s="73">
        <v>2.6</v>
      </c>
      <c r="Q16" s="73">
        <v>2.7826808142217052</v>
      </c>
      <c r="R16" s="73"/>
      <c r="S16" s="73">
        <v>3.6</v>
      </c>
      <c r="T16" s="73">
        <v>3.7</v>
      </c>
      <c r="U16" s="73">
        <v>1.5881827920476432</v>
      </c>
      <c r="V16" s="7"/>
      <c r="W16" s="73">
        <v>2.4</v>
      </c>
      <c r="X16" s="73">
        <v>2.1</v>
      </c>
      <c r="Y16" s="73">
        <v>2.2999999999999998</v>
      </c>
      <c r="Z16" s="7"/>
      <c r="AA16" s="12">
        <v>2.2000000000000002</v>
      </c>
      <c r="AB16" s="12">
        <v>2.2000000000000002</v>
      </c>
      <c r="AC16" s="12">
        <v>3.4</v>
      </c>
      <c r="AD16" s="7"/>
      <c r="AE16" s="12">
        <v>8.8000000000000007</v>
      </c>
      <c r="AF16" s="12">
        <v>8.1999999999999993</v>
      </c>
      <c r="AG16" s="12">
        <v>7.2</v>
      </c>
      <c r="AH16" s="7"/>
      <c r="AI16" s="12">
        <v>13.1</v>
      </c>
      <c r="AJ16" s="12">
        <v>11.1</v>
      </c>
      <c r="AK16" s="12">
        <v>8</v>
      </c>
      <c r="AL16" s="7"/>
      <c r="AM16" s="12">
        <v>3.1</v>
      </c>
      <c r="AN16" s="12">
        <v>3.2</v>
      </c>
      <c r="AO16" s="12">
        <v>4.9000000000000004</v>
      </c>
      <c r="AP16" s="7"/>
      <c r="AQ16" s="12">
        <v>1.6</v>
      </c>
      <c r="AR16" s="12">
        <v>1.6</v>
      </c>
      <c r="AS16" s="12">
        <v>3.2</v>
      </c>
      <c r="AT16" s="7"/>
      <c r="AU16" s="93">
        <v>3.9</v>
      </c>
      <c r="AV16" s="93">
        <v>4.5</v>
      </c>
      <c r="AW16" s="93">
        <v>4.8</v>
      </c>
      <c r="AX16" s="7"/>
      <c r="AY16" s="106" t="s">
        <v>165</v>
      </c>
      <c r="AZ16" s="106" t="s">
        <v>165</v>
      </c>
      <c r="BA16" s="106" t="s">
        <v>165</v>
      </c>
    </row>
    <row r="17" spans="1:53" ht="18">
      <c r="A17" s="45" t="s">
        <v>216</v>
      </c>
      <c r="B17" s="7"/>
      <c r="C17" s="73">
        <v>4.3</v>
      </c>
      <c r="D17" s="73">
        <v>3.9</v>
      </c>
      <c r="E17" s="73">
        <v>4.9592934020336044</v>
      </c>
      <c r="F17" s="7"/>
      <c r="G17" s="73">
        <v>2.9</v>
      </c>
      <c r="H17" s="73">
        <v>3.3</v>
      </c>
      <c r="I17" s="73">
        <v>4.6982718962355285</v>
      </c>
      <c r="J17" s="7"/>
      <c r="K17" s="73">
        <v>2.9</v>
      </c>
      <c r="L17" s="73">
        <v>2.5</v>
      </c>
      <c r="M17" s="73">
        <v>3.7253533207803891</v>
      </c>
      <c r="N17" s="7"/>
      <c r="O17" s="73">
        <v>2.9</v>
      </c>
      <c r="P17" s="73">
        <v>2.5</v>
      </c>
      <c r="Q17" s="73">
        <v>2.3890681880103903</v>
      </c>
      <c r="R17" s="73"/>
      <c r="S17" s="73">
        <v>3.8</v>
      </c>
      <c r="T17" s="73">
        <v>3.8</v>
      </c>
      <c r="U17" s="73">
        <v>1.7247924490960909</v>
      </c>
      <c r="V17" s="7"/>
      <c r="W17" s="73">
        <v>2.1</v>
      </c>
      <c r="X17" s="73">
        <v>1.7</v>
      </c>
      <c r="Y17" s="73">
        <v>2.4</v>
      </c>
      <c r="Z17" s="12"/>
      <c r="AA17" s="12">
        <v>2.2000000000000002</v>
      </c>
      <c r="AB17" s="12">
        <v>2.2000000000000002</v>
      </c>
      <c r="AC17" s="12">
        <v>3.4</v>
      </c>
      <c r="AD17" s="7"/>
      <c r="AE17" s="12">
        <v>8.6</v>
      </c>
      <c r="AF17" s="12">
        <v>8</v>
      </c>
      <c r="AG17" s="12">
        <v>7</v>
      </c>
      <c r="AH17" s="7"/>
      <c r="AI17" s="12">
        <v>12.2</v>
      </c>
      <c r="AJ17" s="12">
        <v>10.8</v>
      </c>
      <c r="AK17" s="12">
        <v>8.3000000000000007</v>
      </c>
      <c r="AL17" s="7"/>
      <c r="AM17" s="12">
        <v>3.9</v>
      </c>
      <c r="AN17" s="12">
        <v>3.7</v>
      </c>
      <c r="AO17" s="12">
        <v>4.9000000000000004</v>
      </c>
      <c r="AP17" s="7"/>
      <c r="AQ17" s="12">
        <v>1.7</v>
      </c>
      <c r="AR17" s="12">
        <v>1.7</v>
      </c>
      <c r="AS17" s="12">
        <v>3.1</v>
      </c>
      <c r="AT17" s="7"/>
      <c r="AU17" s="93">
        <v>3.8</v>
      </c>
      <c r="AV17" s="93">
        <v>4.3</v>
      </c>
      <c r="AW17" s="93">
        <v>4.9000000000000004</v>
      </c>
      <c r="AX17" s="7"/>
      <c r="AY17" s="106" t="s">
        <v>165</v>
      </c>
      <c r="AZ17" s="106" t="s">
        <v>165</v>
      </c>
      <c r="BA17" s="106" t="s">
        <v>165</v>
      </c>
    </row>
    <row r="18" spans="1:53" ht="18">
      <c r="A18" s="45" t="s">
        <v>200</v>
      </c>
      <c r="B18" s="7"/>
      <c r="C18" s="73">
        <v>3.8</v>
      </c>
      <c r="D18" s="73">
        <v>3.7</v>
      </c>
      <c r="E18" s="73">
        <v>4.8951614800341048</v>
      </c>
      <c r="F18" s="7"/>
      <c r="G18" s="73">
        <v>3.1</v>
      </c>
      <c r="H18" s="73">
        <v>3.2</v>
      </c>
      <c r="I18" s="73">
        <v>4.5448215374318091</v>
      </c>
      <c r="J18" s="7"/>
      <c r="K18" s="73">
        <v>3</v>
      </c>
      <c r="L18" s="73">
        <v>2.5</v>
      </c>
      <c r="M18" s="73">
        <v>3.6925803407590108</v>
      </c>
      <c r="N18" s="7"/>
      <c r="O18" s="73">
        <v>3.2</v>
      </c>
      <c r="P18" s="73">
        <v>2.9</v>
      </c>
      <c r="Q18" s="73">
        <v>2.2851692565989401</v>
      </c>
      <c r="R18" s="73"/>
      <c r="S18" s="73">
        <v>3.5</v>
      </c>
      <c r="T18" s="73">
        <v>3.6</v>
      </c>
      <c r="U18" s="73">
        <v>1.8308813281339154</v>
      </c>
      <c r="V18" s="7"/>
      <c r="W18" s="73">
        <v>2.2000000000000002</v>
      </c>
      <c r="X18" s="73">
        <v>1.8</v>
      </c>
      <c r="Y18" s="73">
        <v>2.5</v>
      </c>
      <c r="Z18" s="7"/>
      <c r="AA18" s="12">
        <v>2.2000000000000002</v>
      </c>
      <c r="AB18" s="12">
        <v>2.1</v>
      </c>
      <c r="AC18" s="12">
        <v>3.3</v>
      </c>
      <c r="AD18" s="7"/>
      <c r="AE18" s="12">
        <v>8.6999999999999993</v>
      </c>
      <c r="AF18" s="12">
        <v>8</v>
      </c>
      <c r="AG18" s="12">
        <v>7.1</v>
      </c>
      <c r="AH18" s="7"/>
      <c r="AI18" s="12">
        <v>12.4</v>
      </c>
      <c r="AJ18" s="12">
        <v>11.2</v>
      </c>
      <c r="AK18" s="12">
        <v>8.6999999999999993</v>
      </c>
      <c r="AL18" s="12"/>
      <c r="AM18" s="12">
        <v>3.5</v>
      </c>
      <c r="AN18" s="12">
        <v>3.3</v>
      </c>
      <c r="AO18" s="12">
        <v>4.4000000000000004</v>
      </c>
      <c r="AP18" s="7"/>
      <c r="AQ18" s="12">
        <v>1.7</v>
      </c>
      <c r="AR18" s="12">
        <v>1.7</v>
      </c>
      <c r="AS18" s="12">
        <v>3.3</v>
      </c>
      <c r="AT18" s="7"/>
      <c r="AU18" s="73">
        <v>3.9246592826273963</v>
      </c>
      <c r="AV18" s="73">
        <v>4.4623180261857502</v>
      </c>
      <c r="AW18" s="73">
        <v>4.9022995326034602</v>
      </c>
      <c r="AX18" s="7"/>
      <c r="AY18" s="106" t="s">
        <v>165</v>
      </c>
      <c r="AZ18" s="106" t="s">
        <v>165</v>
      </c>
      <c r="BA18" s="106" t="s">
        <v>165</v>
      </c>
    </row>
    <row r="19" spans="1:53" ht="18">
      <c r="A19" s="405" t="s">
        <v>246</v>
      </c>
      <c r="B19" s="404"/>
      <c r="C19" s="420">
        <v>4.4000000000000004</v>
      </c>
      <c r="D19" s="420">
        <v>4.0999999999999996</v>
      </c>
      <c r="E19" s="420">
        <v>5.2</v>
      </c>
      <c r="F19" s="404"/>
      <c r="G19" s="420">
        <v>3</v>
      </c>
      <c r="H19" s="420">
        <v>3.5</v>
      </c>
      <c r="I19" s="420">
        <v>4.7</v>
      </c>
      <c r="J19" s="404"/>
      <c r="K19" s="420">
        <v>2.8</v>
      </c>
      <c r="L19" s="420">
        <v>2.5</v>
      </c>
      <c r="M19" s="420">
        <v>3.7</v>
      </c>
      <c r="N19" s="404"/>
      <c r="O19" s="420">
        <v>3.2916666666666661</v>
      </c>
      <c r="P19" s="420">
        <v>2.8583333333333329</v>
      </c>
      <c r="Q19" s="420">
        <v>3.2333333333333329</v>
      </c>
      <c r="R19" s="420"/>
      <c r="S19" s="420">
        <v>3.2</v>
      </c>
      <c r="T19" s="420">
        <v>3.1</v>
      </c>
      <c r="U19" s="420">
        <v>1.8</v>
      </c>
      <c r="V19" s="408"/>
      <c r="W19" s="420">
        <v>2.8</v>
      </c>
      <c r="X19" s="420">
        <v>2.7</v>
      </c>
      <c r="Y19" s="420">
        <v>2</v>
      </c>
      <c r="Z19" s="408"/>
      <c r="AA19" s="420">
        <v>1.9</v>
      </c>
      <c r="AB19" s="420">
        <v>1.7</v>
      </c>
      <c r="AC19" s="420">
        <v>2.9</v>
      </c>
      <c r="AD19" s="123"/>
      <c r="AE19" s="420">
        <v>6.7</v>
      </c>
      <c r="AF19" s="420">
        <v>6.3</v>
      </c>
      <c r="AG19" s="420">
        <v>6.1</v>
      </c>
      <c r="AH19" s="408"/>
      <c r="AI19" s="420">
        <v>12.2</v>
      </c>
      <c r="AJ19" s="420">
        <v>10.199999999999999</v>
      </c>
      <c r="AK19" s="420">
        <v>7.3</v>
      </c>
      <c r="AL19" s="408"/>
      <c r="AM19" s="420">
        <v>5.2</v>
      </c>
      <c r="AN19" s="420">
        <v>5.0999999999999996</v>
      </c>
      <c r="AO19" s="420">
        <v>6.7</v>
      </c>
      <c r="AP19" s="853"/>
      <c r="AQ19" s="417">
        <v>2.8</v>
      </c>
      <c r="AR19" s="417">
        <v>2.7</v>
      </c>
      <c r="AS19" s="417">
        <v>3.3</v>
      </c>
      <c r="AT19" s="853"/>
      <c r="AU19" s="420">
        <f>AVERAGE(AU7:AU18)</f>
        <v>2.6687216068856165</v>
      </c>
      <c r="AV19" s="420">
        <f>AVERAGE(AV7:AV18)</f>
        <v>2.8051931688488128</v>
      </c>
      <c r="AW19" s="420">
        <f>AVERAGE(AW7:AW18)</f>
        <v>4.125191627716954</v>
      </c>
      <c r="AX19" s="853"/>
      <c r="AY19" s="417" t="s">
        <v>165</v>
      </c>
      <c r="AZ19" s="417" t="s">
        <v>165</v>
      </c>
      <c r="BA19" s="417" t="s">
        <v>165</v>
      </c>
    </row>
    <row r="20" spans="1:53" ht="18">
      <c r="A20" s="854" t="s">
        <v>224</v>
      </c>
      <c r="B20" s="12" t="s">
        <v>247</v>
      </c>
      <c r="C20" s="7"/>
      <c r="D20" s="12"/>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12"/>
      <c r="AQ20" s="7"/>
      <c r="AR20" s="7"/>
      <c r="AS20" s="7"/>
      <c r="AT20" s="7"/>
      <c r="AU20" s="7"/>
      <c r="AV20" s="7"/>
      <c r="AW20" s="7"/>
      <c r="AX20" s="7"/>
      <c r="AY20" s="7"/>
      <c r="AZ20" s="7"/>
      <c r="BA20" s="7"/>
    </row>
    <row r="21" spans="1:53" ht="18">
      <c r="A21" s="7" t="s">
        <v>242</v>
      </c>
      <c r="B21" s="12" t="s">
        <v>230</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12"/>
      <c r="AQ21" s="7"/>
      <c r="AR21" s="7"/>
      <c r="AS21" s="7"/>
      <c r="AT21" s="7"/>
      <c r="AU21" s="7"/>
      <c r="AV21" s="7"/>
      <c r="AW21" s="7"/>
      <c r="AX21" s="7"/>
      <c r="AY21" s="7"/>
      <c r="AZ21" s="7"/>
      <c r="BA21" s="7"/>
    </row>
  </sheetData>
  <hyperlinks>
    <hyperlink ref="U1" location="'Contents Page'!A1" display="BACK TO CONTENTS" xr:uid="{9CCDCAD8-4B14-4C45-B8A8-319A189E0BC5}"/>
  </hyperlinks>
  <pageMargins left="0.7" right="0.7" top="0.75" bottom="0.75" header="0.3" footer="0.3"/>
  <pageSetup paperSize="9" scale="1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104"/>
  <sheetViews>
    <sheetView topLeftCell="A85" zoomScaleNormal="100" workbookViewId="0"/>
  </sheetViews>
  <sheetFormatPr baseColWidth="10" defaultColWidth="8.83203125" defaultRowHeight="15"/>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 customHeight="1">
      <c r="A1" s="42" t="s">
        <v>248</v>
      </c>
      <c r="B1" s="42"/>
      <c r="C1" s="42"/>
      <c r="D1" s="42"/>
      <c r="E1" s="42"/>
      <c r="F1" s="42"/>
      <c r="G1" s="42"/>
      <c r="H1" s="42"/>
      <c r="I1" s="42"/>
      <c r="J1" s="42"/>
      <c r="K1" s="42"/>
      <c r="L1" s="6" t="s">
        <v>85</v>
      </c>
      <c r="M1" s="42"/>
      <c r="N1" s="42"/>
      <c r="O1" s="42"/>
    </row>
    <row r="2" spans="1:15" ht="22" customHeight="1">
      <c r="A2" s="42"/>
      <c r="B2" s="42"/>
      <c r="C2" s="42"/>
      <c r="D2" s="42"/>
      <c r="E2" s="42"/>
      <c r="F2" s="42"/>
      <c r="G2" s="42"/>
      <c r="H2" s="42"/>
      <c r="I2" s="42"/>
      <c r="J2" s="42"/>
      <c r="K2" s="42"/>
      <c r="L2" s="42"/>
      <c r="M2" s="42"/>
      <c r="N2" s="42"/>
      <c r="O2" s="42"/>
    </row>
    <row r="3" spans="1:15" ht="22" customHeight="1">
      <c r="A3" s="42" t="s">
        <v>249</v>
      </c>
      <c r="B3" s="42"/>
      <c r="C3" s="42"/>
      <c r="D3" s="42"/>
      <c r="E3" s="42"/>
      <c r="F3" s="42"/>
      <c r="G3" s="42"/>
      <c r="H3" s="42"/>
      <c r="I3" s="42"/>
      <c r="J3" s="42"/>
      <c r="K3" s="42"/>
      <c r="L3" s="42"/>
      <c r="M3" s="42"/>
      <c r="N3" s="42"/>
      <c r="O3" s="42"/>
    </row>
    <row r="4" spans="1:15" ht="22" customHeight="1">
      <c r="A4" s="184" t="s">
        <v>190</v>
      </c>
      <c r="B4" s="41"/>
      <c r="C4" s="41"/>
      <c r="D4" s="42"/>
      <c r="E4" s="42"/>
      <c r="F4" s="42"/>
      <c r="G4" s="42"/>
      <c r="H4" s="42"/>
      <c r="I4" s="42"/>
      <c r="J4" s="42"/>
      <c r="K4" s="42"/>
      <c r="L4" s="42"/>
      <c r="M4" s="42"/>
      <c r="N4" s="42"/>
      <c r="O4" s="42"/>
    </row>
    <row r="5" spans="1:15" ht="22" customHeight="1">
      <c r="A5" s="583"/>
      <c r="B5" s="583"/>
      <c r="C5" s="609"/>
      <c r="D5" s="609" t="s">
        <v>250</v>
      </c>
      <c r="E5" s="609" t="s">
        <v>251</v>
      </c>
      <c r="F5" s="609"/>
      <c r="G5" s="687" t="s">
        <v>252</v>
      </c>
      <c r="H5" s="687"/>
      <c r="I5" s="609"/>
      <c r="J5" s="609"/>
      <c r="K5" s="609"/>
      <c r="L5" s="609"/>
      <c r="M5" s="609"/>
      <c r="N5" s="629" t="s">
        <v>253</v>
      </c>
      <c r="O5" s="609" t="s">
        <v>254</v>
      </c>
    </row>
    <row r="6" spans="1:15" ht="22" customHeight="1">
      <c r="A6" s="201"/>
      <c r="B6" s="201"/>
      <c r="C6" s="124"/>
      <c r="D6" s="124" t="s">
        <v>255</v>
      </c>
      <c r="E6" s="124" t="s">
        <v>256</v>
      </c>
      <c r="F6" s="200"/>
      <c r="G6" s="200" t="s">
        <v>257</v>
      </c>
      <c r="H6" s="200"/>
      <c r="I6" s="124"/>
      <c r="J6" s="106" t="s">
        <v>258</v>
      </c>
      <c r="K6" s="200" t="s">
        <v>259</v>
      </c>
      <c r="L6" s="106" t="s">
        <v>260</v>
      </c>
      <c r="M6" s="200" t="s">
        <v>261</v>
      </c>
      <c r="N6" s="200" t="s">
        <v>262</v>
      </c>
      <c r="O6" s="124" t="s">
        <v>263</v>
      </c>
    </row>
    <row r="7" spans="1:15" ht="22" customHeight="1">
      <c r="A7" s="201" t="s">
        <v>264</v>
      </c>
      <c r="B7" s="201"/>
      <c r="C7" s="124" t="s">
        <v>265</v>
      </c>
      <c r="D7" s="124" t="s">
        <v>266</v>
      </c>
      <c r="E7" s="124" t="s">
        <v>267</v>
      </c>
      <c r="F7" s="200" t="s">
        <v>268</v>
      </c>
      <c r="G7" s="200" t="s">
        <v>269</v>
      </c>
      <c r="H7" s="200" t="s">
        <v>270</v>
      </c>
      <c r="I7" s="616" t="s">
        <v>271</v>
      </c>
      <c r="J7" s="124" t="s">
        <v>272</v>
      </c>
      <c r="K7" s="200" t="s">
        <v>273</v>
      </c>
      <c r="L7" s="200" t="s">
        <v>274</v>
      </c>
      <c r="M7" s="124" t="s">
        <v>275</v>
      </c>
      <c r="N7" s="822" t="s">
        <v>276</v>
      </c>
      <c r="O7" s="124" t="s">
        <v>197</v>
      </c>
    </row>
    <row r="8" spans="1:15" ht="22" customHeight="1">
      <c r="A8" s="699" t="s">
        <v>277</v>
      </c>
      <c r="B8" s="678"/>
      <c r="C8" s="852">
        <v>13.55</v>
      </c>
      <c r="D8" s="852">
        <v>4.34</v>
      </c>
      <c r="E8" s="852">
        <v>5.95</v>
      </c>
      <c r="F8" s="852">
        <v>17.45</v>
      </c>
      <c r="G8" s="852">
        <v>4.8499999999999996</v>
      </c>
      <c r="H8" s="852">
        <v>3.38</v>
      </c>
      <c r="I8" s="852">
        <v>23.43</v>
      </c>
      <c r="J8" s="852">
        <v>6.94</v>
      </c>
      <c r="K8" s="852">
        <v>2.82</v>
      </c>
      <c r="L8" s="852">
        <v>4.5999999999999996</v>
      </c>
      <c r="M8" s="852">
        <v>3.66</v>
      </c>
      <c r="N8" s="852">
        <v>9.01</v>
      </c>
      <c r="O8" s="686">
        <v>100</v>
      </c>
    </row>
    <row r="9" spans="1:15" ht="22" customHeight="1">
      <c r="A9" s="204" t="s">
        <v>199</v>
      </c>
      <c r="B9" s="7" t="s">
        <v>200</v>
      </c>
      <c r="C9" s="12">
        <v>94.7</v>
      </c>
      <c r="D9" s="12">
        <v>87.8</v>
      </c>
      <c r="E9" s="12">
        <v>85</v>
      </c>
      <c r="F9" s="12">
        <v>80.5</v>
      </c>
      <c r="G9" s="12">
        <v>88.3</v>
      </c>
      <c r="H9" s="12">
        <v>89.1</v>
      </c>
      <c r="I9" s="12">
        <v>93</v>
      </c>
      <c r="J9" s="12">
        <v>108.3</v>
      </c>
      <c r="K9" s="12">
        <v>89.3</v>
      </c>
      <c r="L9" s="12">
        <v>82.5</v>
      </c>
      <c r="M9" s="12">
        <v>85.3</v>
      </c>
      <c r="N9" s="12">
        <v>78.8</v>
      </c>
      <c r="O9" s="12">
        <v>88.1</v>
      </c>
    </row>
    <row r="10" spans="1:15" ht="22" customHeight="1">
      <c r="A10" s="204" t="s">
        <v>201</v>
      </c>
      <c r="B10" s="7" t="s">
        <v>200</v>
      </c>
      <c r="C10" s="12">
        <v>95.3</v>
      </c>
      <c r="D10" s="12">
        <v>93.2</v>
      </c>
      <c r="E10" s="12">
        <v>91.6</v>
      </c>
      <c r="F10" s="12">
        <v>88.4</v>
      </c>
      <c r="G10" s="12">
        <v>93.1</v>
      </c>
      <c r="H10" s="12">
        <v>94.5</v>
      </c>
      <c r="I10" s="12">
        <v>87.6</v>
      </c>
      <c r="J10" s="12">
        <v>108.8</v>
      </c>
      <c r="K10" s="12">
        <v>94.8</v>
      </c>
      <c r="L10" s="12">
        <v>87.9</v>
      </c>
      <c r="M10" s="12">
        <v>90.6</v>
      </c>
      <c r="N10" s="12">
        <v>84.6</v>
      </c>
      <c r="O10" s="12">
        <v>90.9</v>
      </c>
    </row>
    <row r="11" spans="1:15" ht="22" customHeight="1">
      <c r="A11" s="204" t="s">
        <v>202</v>
      </c>
      <c r="B11" s="7" t="s">
        <v>200</v>
      </c>
      <c r="C11" s="12">
        <v>99.1</v>
      </c>
      <c r="D11" s="12">
        <v>95.8</v>
      </c>
      <c r="E11" s="12">
        <v>96.1</v>
      </c>
      <c r="F11" s="12">
        <v>91.2</v>
      </c>
      <c r="G11" s="12">
        <v>95.7</v>
      </c>
      <c r="H11" s="12">
        <v>97.1</v>
      </c>
      <c r="I11" s="12">
        <v>87.3</v>
      </c>
      <c r="J11" s="12">
        <v>108.8</v>
      </c>
      <c r="K11" s="12">
        <v>96.4</v>
      </c>
      <c r="L11" s="12">
        <v>91</v>
      </c>
      <c r="M11" s="12">
        <v>93.5</v>
      </c>
      <c r="N11" s="12">
        <v>91.3</v>
      </c>
      <c r="O11" s="12">
        <v>93.6</v>
      </c>
    </row>
    <row r="12" spans="1:15" ht="22" customHeight="1">
      <c r="A12" s="204" t="s">
        <v>203</v>
      </c>
      <c r="B12" s="7" t="s">
        <v>200</v>
      </c>
      <c r="C12" s="12">
        <v>100.2</v>
      </c>
      <c r="D12" s="12">
        <v>99.1</v>
      </c>
      <c r="E12" s="12">
        <v>98.5</v>
      </c>
      <c r="F12" s="12">
        <v>96.7</v>
      </c>
      <c r="G12" s="12">
        <v>97.9</v>
      </c>
      <c r="H12" s="12">
        <v>98.9</v>
      </c>
      <c r="I12" s="12">
        <v>90.9</v>
      </c>
      <c r="J12" s="12">
        <v>110.1</v>
      </c>
      <c r="K12" s="12">
        <v>98.5</v>
      </c>
      <c r="L12" s="12">
        <v>94.9</v>
      </c>
      <c r="M12" s="12">
        <v>97.1</v>
      </c>
      <c r="N12" s="12">
        <v>93.9</v>
      </c>
      <c r="O12" s="12">
        <v>96.6</v>
      </c>
    </row>
    <row r="13" spans="1:15" ht="22" customHeight="1">
      <c r="A13" s="204" t="s">
        <v>204</v>
      </c>
      <c r="B13" s="7" t="s">
        <v>200</v>
      </c>
      <c r="C13" s="12">
        <v>100</v>
      </c>
      <c r="D13" s="12">
        <v>100</v>
      </c>
      <c r="E13" s="12">
        <v>100</v>
      </c>
      <c r="F13" s="12">
        <v>100</v>
      </c>
      <c r="G13" s="12">
        <v>100</v>
      </c>
      <c r="H13" s="12">
        <v>100</v>
      </c>
      <c r="I13" s="12">
        <v>100</v>
      </c>
      <c r="J13" s="12">
        <v>100</v>
      </c>
      <c r="K13" s="12">
        <v>100</v>
      </c>
      <c r="L13" s="12">
        <v>100</v>
      </c>
      <c r="M13" s="12">
        <v>100</v>
      </c>
      <c r="N13" s="12">
        <v>100</v>
      </c>
      <c r="O13" s="12">
        <v>100</v>
      </c>
    </row>
    <row r="14" spans="1:15" ht="9.75" customHeight="1">
      <c r="A14" s="204"/>
      <c r="B14" s="7"/>
      <c r="C14" s="12"/>
      <c r="D14" s="12"/>
      <c r="E14" s="12"/>
      <c r="F14" s="12"/>
      <c r="G14" s="12"/>
      <c r="H14" s="12"/>
      <c r="I14" s="12"/>
      <c r="J14" s="12"/>
      <c r="K14" s="12"/>
      <c r="L14" s="12"/>
      <c r="M14" s="12"/>
      <c r="N14" s="12"/>
      <c r="O14" s="12"/>
    </row>
    <row r="15" spans="1:15" ht="22" customHeight="1">
      <c r="A15" s="204" t="s">
        <v>205</v>
      </c>
      <c r="B15" s="7" t="s">
        <v>206</v>
      </c>
      <c r="C15" s="12">
        <v>101</v>
      </c>
      <c r="D15" s="12">
        <v>99.9</v>
      </c>
      <c r="E15" s="12">
        <v>100.3</v>
      </c>
      <c r="F15" s="12">
        <v>100.3</v>
      </c>
      <c r="G15" s="12">
        <v>100.6</v>
      </c>
      <c r="H15" s="12">
        <v>100.3</v>
      </c>
      <c r="I15" s="12">
        <v>100.5</v>
      </c>
      <c r="J15" s="12">
        <v>100</v>
      </c>
      <c r="K15" s="12">
        <v>100.4</v>
      </c>
      <c r="L15" s="12">
        <v>103.1</v>
      </c>
      <c r="M15" s="12">
        <v>100.6</v>
      </c>
      <c r="N15" s="12">
        <v>100.4</v>
      </c>
      <c r="O15" s="12">
        <v>100.6</v>
      </c>
    </row>
    <row r="16" spans="1:15" ht="22" customHeight="1">
      <c r="A16" s="204"/>
      <c r="B16" s="7" t="s">
        <v>207</v>
      </c>
      <c r="C16" s="12">
        <v>102</v>
      </c>
      <c r="D16" s="12">
        <v>103.2</v>
      </c>
      <c r="E16" s="12">
        <v>100.7</v>
      </c>
      <c r="F16" s="12">
        <v>100.9</v>
      </c>
      <c r="G16" s="12">
        <v>101.6</v>
      </c>
      <c r="H16" s="12">
        <v>100.5</v>
      </c>
      <c r="I16" s="12">
        <v>100.6</v>
      </c>
      <c r="J16" s="12">
        <v>100.1</v>
      </c>
      <c r="K16" s="12">
        <v>100.2</v>
      </c>
      <c r="L16" s="12">
        <v>103.1</v>
      </c>
      <c r="M16" s="12">
        <v>101.3</v>
      </c>
      <c r="N16" s="12">
        <v>105</v>
      </c>
      <c r="O16" s="12">
        <v>101.5</v>
      </c>
    </row>
    <row r="17" spans="1:15" ht="22" customHeight="1">
      <c r="A17" s="204"/>
      <c r="B17" s="7" t="s">
        <v>208</v>
      </c>
      <c r="C17" s="12">
        <v>102.4</v>
      </c>
      <c r="D17" s="12">
        <v>103.8</v>
      </c>
      <c r="E17" s="12">
        <v>101</v>
      </c>
      <c r="F17" s="12">
        <v>101.2</v>
      </c>
      <c r="G17" s="12">
        <v>102.1</v>
      </c>
      <c r="H17" s="12">
        <v>100.6</v>
      </c>
      <c r="I17" s="12">
        <v>100.9</v>
      </c>
      <c r="J17" s="12">
        <v>100.2</v>
      </c>
      <c r="K17" s="12">
        <v>100.3</v>
      </c>
      <c r="L17" s="12">
        <v>103.1</v>
      </c>
      <c r="M17" s="12">
        <v>102.1</v>
      </c>
      <c r="N17" s="12">
        <v>105.3</v>
      </c>
      <c r="O17" s="12">
        <v>101.8</v>
      </c>
    </row>
    <row r="18" spans="1:15" ht="22" customHeight="1">
      <c r="A18" s="204"/>
      <c r="B18" s="7" t="s">
        <v>200</v>
      </c>
      <c r="C18" s="12">
        <v>103</v>
      </c>
      <c r="D18" s="12">
        <v>104.4</v>
      </c>
      <c r="E18" s="12">
        <v>101.3</v>
      </c>
      <c r="F18" s="12">
        <v>101.5</v>
      </c>
      <c r="G18" s="12">
        <v>102.7</v>
      </c>
      <c r="H18" s="12">
        <v>100.8</v>
      </c>
      <c r="I18" s="12">
        <v>101.3</v>
      </c>
      <c r="J18" s="12">
        <v>100.4</v>
      </c>
      <c r="K18" s="12">
        <v>99.8</v>
      </c>
      <c r="L18" s="12">
        <v>103.1</v>
      </c>
      <c r="M18" s="12">
        <v>102.9</v>
      </c>
      <c r="N18" s="12">
        <v>105.3</v>
      </c>
      <c r="O18" s="12">
        <v>102.2</v>
      </c>
    </row>
    <row r="19" spans="1:15" ht="9.75" customHeight="1">
      <c r="A19" s="204"/>
      <c r="B19" s="7"/>
      <c r="C19" s="12"/>
      <c r="D19" s="12"/>
      <c r="E19" s="12"/>
      <c r="F19" s="12"/>
      <c r="G19" s="12"/>
      <c r="H19" s="12"/>
      <c r="I19" s="12"/>
      <c r="J19" s="12"/>
      <c r="K19" s="12"/>
      <c r="L19" s="12"/>
      <c r="M19" s="12"/>
      <c r="N19" s="12"/>
      <c r="O19" s="12"/>
    </row>
    <row r="20" spans="1:15" ht="22" customHeight="1">
      <c r="A20" s="204" t="s">
        <v>90</v>
      </c>
      <c r="B20" s="7" t="s">
        <v>209</v>
      </c>
      <c r="C20" s="12">
        <v>103.7</v>
      </c>
      <c r="D20" s="12">
        <v>104.5</v>
      </c>
      <c r="E20" s="12">
        <v>101.7</v>
      </c>
      <c r="F20" s="12">
        <v>101.6</v>
      </c>
      <c r="G20" s="12">
        <v>103</v>
      </c>
      <c r="H20" s="12">
        <v>101</v>
      </c>
      <c r="I20" s="12">
        <v>101.3</v>
      </c>
      <c r="J20" s="12">
        <v>100.4</v>
      </c>
      <c r="K20" s="12">
        <v>99.8</v>
      </c>
      <c r="L20" s="12">
        <v>107.9</v>
      </c>
      <c r="M20" s="12">
        <v>103.7</v>
      </c>
      <c r="N20" s="12">
        <v>105.5</v>
      </c>
      <c r="O20" s="12">
        <v>102.6</v>
      </c>
    </row>
    <row r="21" spans="1:15" ht="22" customHeight="1">
      <c r="A21" s="204"/>
      <c r="B21" s="7" t="s">
        <v>210</v>
      </c>
      <c r="C21" s="12">
        <v>104.2</v>
      </c>
      <c r="D21" s="12">
        <v>104.6</v>
      </c>
      <c r="E21" s="12">
        <v>101.8</v>
      </c>
      <c r="F21" s="12">
        <v>101.7</v>
      </c>
      <c r="G21" s="12">
        <v>103.3</v>
      </c>
      <c r="H21" s="12">
        <v>101</v>
      </c>
      <c r="I21" s="12">
        <v>101.4</v>
      </c>
      <c r="J21" s="12">
        <v>100.3</v>
      </c>
      <c r="K21" s="12">
        <v>100</v>
      </c>
      <c r="L21" s="12">
        <v>108</v>
      </c>
      <c r="M21" s="12">
        <v>103.9</v>
      </c>
      <c r="N21" s="12">
        <v>105.6</v>
      </c>
      <c r="O21" s="12">
        <v>102.7</v>
      </c>
    </row>
    <row r="22" spans="1:15" ht="22" customHeight="1">
      <c r="A22" s="204"/>
      <c r="B22" s="7" t="s">
        <v>206</v>
      </c>
      <c r="C22" s="12">
        <v>104.4</v>
      </c>
      <c r="D22" s="12">
        <v>104.7</v>
      </c>
      <c r="E22" s="12">
        <v>102</v>
      </c>
      <c r="F22" s="12">
        <v>101.9</v>
      </c>
      <c r="G22" s="12">
        <v>103.5</v>
      </c>
      <c r="H22" s="12">
        <v>101.1</v>
      </c>
      <c r="I22" s="12">
        <v>101.3</v>
      </c>
      <c r="J22" s="12">
        <v>100.3</v>
      </c>
      <c r="K22" s="12">
        <v>100</v>
      </c>
      <c r="L22" s="12">
        <v>108</v>
      </c>
      <c r="M22" s="12">
        <v>104.2</v>
      </c>
      <c r="N22" s="12">
        <v>105.4</v>
      </c>
      <c r="O22" s="12">
        <v>102.8</v>
      </c>
    </row>
    <row r="23" spans="1:15" ht="22" customHeight="1">
      <c r="A23" s="204"/>
      <c r="B23" s="7" t="s">
        <v>211</v>
      </c>
      <c r="C23" s="12">
        <v>104.6</v>
      </c>
      <c r="D23" s="12">
        <v>104.8</v>
      </c>
      <c r="E23" s="12">
        <v>102.1</v>
      </c>
      <c r="F23" s="12">
        <v>106.5</v>
      </c>
      <c r="G23" s="12">
        <v>103.7</v>
      </c>
      <c r="H23" s="12">
        <v>101.5</v>
      </c>
      <c r="I23" s="12">
        <v>101.3</v>
      </c>
      <c r="J23" s="12">
        <v>100.3</v>
      </c>
      <c r="K23" s="12">
        <v>99.7</v>
      </c>
      <c r="L23" s="12">
        <v>108</v>
      </c>
      <c r="M23" s="12">
        <v>104.4</v>
      </c>
      <c r="N23" s="12">
        <v>106.1</v>
      </c>
      <c r="O23" s="12">
        <v>103.7</v>
      </c>
    </row>
    <row r="24" spans="1:15" ht="22" customHeight="1">
      <c r="A24" s="204"/>
      <c r="B24" s="7" t="s">
        <v>212</v>
      </c>
      <c r="C24" s="12">
        <v>105.2</v>
      </c>
      <c r="D24" s="12">
        <v>104.8</v>
      </c>
      <c r="E24" s="12">
        <v>102.4</v>
      </c>
      <c r="F24" s="12">
        <v>106.6</v>
      </c>
      <c r="G24" s="12">
        <v>103.7</v>
      </c>
      <c r="H24" s="12">
        <v>101.7</v>
      </c>
      <c r="I24" s="12">
        <v>100.7</v>
      </c>
      <c r="J24" s="12">
        <v>100.4</v>
      </c>
      <c r="K24" s="12">
        <v>99.5</v>
      </c>
      <c r="L24" s="12">
        <v>108</v>
      </c>
      <c r="M24" s="12">
        <v>104.7</v>
      </c>
      <c r="N24" s="12">
        <v>106.2</v>
      </c>
      <c r="O24" s="12">
        <v>103.7</v>
      </c>
    </row>
    <row r="25" spans="1:15" ht="22" customHeight="1">
      <c r="A25" s="204"/>
      <c r="B25" s="7" t="s">
        <v>207</v>
      </c>
      <c r="C25" s="12">
        <v>105.7</v>
      </c>
      <c r="D25" s="12">
        <v>108.7</v>
      </c>
      <c r="E25" s="12">
        <v>102.9</v>
      </c>
      <c r="F25" s="12">
        <v>106.7</v>
      </c>
      <c r="G25" s="12">
        <v>103.9</v>
      </c>
      <c r="H25" s="12">
        <v>102</v>
      </c>
      <c r="I25" s="12">
        <v>93.9</v>
      </c>
      <c r="J25" s="12">
        <v>100.5</v>
      </c>
      <c r="K25" s="12">
        <v>99.5</v>
      </c>
      <c r="L25" s="12">
        <v>108</v>
      </c>
      <c r="M25" s="12">
        <v>104.8</v>
      </c>
      <c r="N25" s="12">
        <v>106.2</v>
      </c>
      <c r="O25" s="12">
        <v>102.4</v>
      </c>
    </row>
    <row r="26" spans="1:15" ht="22" customHeight="1">
      <c r="A26" s="204"/>
      <c r="B26" s="7" t="s">
        <v>213</v>
      </c>
      <c r="C26" s="12">
        <v>106.1</v>
      </c>
      <c r="D26" s="12">
        <v>110.3</v>
      </c>
      <c r="E26" s="12">
        <v>103.2</v>
      </c>
      <c r="F26" s="12">
        <v>106.9</v>
      </c>
      <c r="G26" s="12">
        <v>103.7</v>
      </c>
      <c r="H26" s="12">
        <v>102</v>
      </c>
      <c r="I26" s="12">
        <v>93.9</v>
      </c>
      <c r="J26" s="12">
        <v>100.6</v>
      </c>
      <c r="K26" s="12">
        <v>99.6</v>
      </c>
      <c r="L26" s="12">
        <v>108</v>
      </c>
      <c r="M26" s="12">
        <v>104.8</v>
      </c>
      <c r="N26" s="12">
        <v>105.9</v>
      </c>
      <c r="O26" s="12">
        <v>102.6</v>
      </c>
    </row>
    <row r="27" spans="1:15" ht="22" customHeight="1">
      <c r="A27" s="204"/>
      <c r="B27" s="7" t="s">
        <v>214</v>
      </c>
      <c r="C27" s="12">
        <v>106.5</v>
      </c>
      <c r="D27" s="12">
        <v>110.4</v>
      </c>
      <c r="E27" s="12">
        <v>103.3</v>
      </c>
      <c r="F27" s="12">
        <v>107.2</v>
      </c>
      <c r="G27" s="12">
        <v>104</v>
      </c>
      <c r="H27" s="12">
        <v>102.1</v>
      </c>
      <c r="I27" s="12">
        <v>94</v>
      </c>
      <c r="J27" s="12">
        <v>100.8</v>
      </c>
      <c r="K27" s="12">
        <v>99.8</v>
      </c>
      <c r="L27" s="12">
        <v>108</v>
      </c>
      <c r="M27" s="12">
        <v>104.8</v>
      </c>
      <c r="N27" s="12">
        <v>105.8</v>
      </c>
      <c r="O27" s="12">
        <v>102.8</v>
      </c>
    </row>
    <row r="28" spans="1:15" ht="22" customHeight="1">
      <c r="A28" s="204"/>
      <c r="B28" s="7" t="s">
        <v>208</v>
      </c>
      <c r="C28" s="12">
        <v>106.7</v>
      </c>
      <c r="D28" s="12">
        <v>110.2</v>
      </c>
      <c r="E28" s="12">
        <v>103.5</v>
      </c>
      <c r="F28" s="12">
        <v>107.7</v>
      </c>
      <c r="G28" s="12">
        <v>104.1</v>
      </c>
      <c r="H28" s="12">
        <v>102.2</v>
      </c>
      <c r="I28" s="12">
        <v>97</v>
      </c>
      <c r="J28" s="12">
        <v>100.8</v>
      </c>
      <c r="K28" s="12">
        <v>100.2</v>
      </c>
      <c r="L28" s="12">
        <v>108</v>
      </c>
      <c r="M28" s="12">
        <v>105.1</v>
      </c>
      <c r="N28" s="12">
        <v>106</v>
      </c>
      <c r="O28" s="12">
        <v>103.6</v>
      </c>
    </row>
    <row r="29" spans="1:15" ht="22" customHeight="1">
      <c r="A29" s="204"/>
      <c r="B29" s="7" t="s">
        <v>215</v>
      </c>
      <c r="C29" s="12">
        <v>106.7</v>
      </c>
      <c r="D29" s="12">
        <v>111</v>
      </c>
      <c r="E29" s="12">
        <v>103.9</v>
      </c>
      <c r="F29" s="12">
        <v>107.9</v>
      </c>
      <c r="G29" s="12">
        <v>104.4</v>
      </c>
      <c r="H29" s="12">
        <v>102.2</v>
      </c>
      <c r="I29" s="12">
        <v>98.4</v>
      </c>
      <c r="J29" s="12">
        <v>101.3</v>
      </c>
      <c r="K29" s="12">
        <v>100.2</v>
      </c>
      <c r="L29" s="12">
        <v>108</v>
      </c>
      <c r="M29" s="12">
        <v>105.3</v>
      </c>
      <c r="N29" s="12">
        <v>106.2</v>
      </c>
      <c r="O29" s="12">
        <v>104.1</v>
      </c>
    </row>
    <row r="30" spans="1:15" ht="22" customHeight="1">
      <c r="A30" s="204"/>
      <c r="B30" s="7" t="s">
        <v>216</v>
      </c>
      <c r="C30" s="12">
        <v>106.9</v>
      </c>
      <c r="D30" s="12">
        <v>111</v>
      </c>
      <c r="E30" s="12">
        <v>103.9</v>
      </c>
      <c r="F30" s="12">
        <v>108.2</v>
      </c>
      <c r="G30" s="12">
        <v>104.5</v>
      </c>
      <c r="H30" s="12">
        <v>102.3</v>
      </c>
      <c r="I30" s="12">
        <v>98.6</v>
      </c>
      <c r="J30" s="12">
        <v>101.3</v>
      </c>
      <c r="K30" s="12">
        <v>100.5</v>
      </c>
      <c r="L30" s="12">
        <v>108</v>
      </c>
      <c r="M30" s="12">
        <v>105.5</v>
      </c>
      <c r="N30" s="12">
        <v>106.3</v>
      </c>
      <c r="O30" s="12">
        <v>104.3</v>
      </c>
    </row>
    <row r="31" spans="1:15" ht="22" customHeight="1">
      <c r="A31" s="204"/>
      <c r="B31" s="7" t="s">
        <v>200</v>
      </c>
      <c r="C31" s="12">
        <v>106.7</v>
      </c>
      <c r="D31" s="12">
        <v>111.3</v>
      </c>
      <c r="E31" s="12">
        <v>104.1</v>
      </c>
      <c r="F31" s="12">
        <v>108.5</v>
      </c>
      <c r="G31" s="12">
        <v>104.7</v>
      </c>
      <c r="H31" s="12">
        <v>102.4</v>
      </c>
      <c r="I31" s="12">
        <v>98.7</v>
      </c>
      <c r="J31" s="12">
        <v>101.1</v>
      </c>
      <c r="K31" s="12">
        <v>100.7</v>
      </c>
      <c r="L31" s="12">
        <v>108</v>
      </c>
      <c r="M31" s="12">
        <v>105.3</v>
      </c>
      <c r="N31" s="12">
        <v>106.4</v>
      </c>
      <c r="O31" s="12">
        <v>104.4</v>
      </c>
    </row>
    <row r="32" spans="1:15" ht="9" customHeight="1">
      <c r="A32" s="204"/>
      <c r="B32" s="7"/>
      <c r="C32" s="12"/>
      <c r="D32" s="12"/>
      <c r="E32" s="12"/>
      <c r="F32" s="12"/>
      <c r="G32" s="12"/>
      <c r="H32" s="12"/>
      <c r="I32" s="12"/>
      <c r="J32" s="12"/>
      <c r="K32" s="12"/>
      <c r="L32" s="12"/>
      <c r="M32" s="12"/>
      <c r="N32" s="12"/>
      <c r="O32" s="12"/>
    </row>
    <row r="33" spans="1:15" ht="22" customHeight="1">
      <c r="A33" s="204" t="s">
        <v>217</v>
      </c>
      <c r="B33" s="7" t="s">
        <v>209</v>
      </c>
      <c r="C33" s="12">
        <v>107.2</v>
      </c>
      <c r="D33" s="12">
        <v>111.3</v>
      </c>
      <c r="E33" s="12">
        <v>104.4</v>
      </c>
      <c r="F33" s="12">
        <v>108.7</v>
      </c>
      <c r="G33" s="12">
        <v>105.1</v>
      </c>
      <c r="H33" s="12">
        <v>103.2</v>
      </c>
      <c r="I33" s="12">
        <v>99.6</v>
      </c>
      <c r="J33" s="12">
        <v>101.1</v>
      </c>
      <c r="K33" s="12">
        <v>101.1</v>
      </c>
      <c r="L33" s="12">
        <v>109.9</v>
      </c>
      <c r="M33" s="12">
        <v>105.2</v>
      </c>
      <c r="N33" s="12">
        <v>106.8</v>
      </c>
      <c r="O33" s="12">
        <v>104.9</v>
      </c>
    </row>
    <row r="34" spans="1:15" ht="22" customHeight="1">
      <c r="A34" s="204"/>
      <c r="B34" s="7" t="s">
        <v>210</v>
      </c>
      <c r="C34" s="12">
        <v>108</v>
      </c>
      <c r="D34" s="12">
        <v>111.5</v>
      </c>
      <c r="E34" s="12">
        <v>104.6</v>
      </c>
      <c r="F34" s="12">
        <v>109</v>
      </c>
      <c r="G34" s="12">
        <v>105.2</v>
      </c>
      <c r="H34" s="12">
        <v>103.2</v>
      </c>
      <c r="I34" s="12">
        <v>100</v>
      </c>
      <c r="J34" s="12">
        <v>101.1</v>
      </c>
      <c r="K34" s="12">
        <v>101.6</v>
      </c>
      <c r="L34" s="12">
        <v>109.9</v>
      </c>
      <c r="M34" s="12">
        <v>105.5</v>
      </c>
      <c r="N34" s="12">
        <v>106.9</v>
      </c>
      <c r="O34" s="12">
        <v>105.2</v>
      </c>
    </row>
    <row r="35" spans="1:15" ht="22" customHeight="1">
      <c r="A35" s="204"/>
      <c r="B35" s="7" t="s">
        <v>206</v>
      </c>
      <c r="C35" s="12">
        <v>108.6</v>
      </c>
      <c r="D35" s="12">
        <v>112</v>
      </c>
      <c r="E35" s="12">
        <v>104.9</v>
      </c>
      <c r="F35" s="12">
        <v>109.2</v>
      </c>
      <c r="G35" s="12">
        <v>105.6</v>
      </c>
      <c r="H35" s="12">
        <v>103.5</v>
      </c>
      <c r="I35" s="12">
        <v>102.8</v>
      </c>
      <c r="J35" s="12">
        <v>101.1</v>
      </c>
      <c r="K35" s="12">
        <v>101.8</v>
      </c>
      <c r="L35" s="12">
        <v>109.9</v>
      </c>
      <c r="M35" s="12">
        <v>106</v>
      </c>
      <c r="N35" s="12">
        <v>106.9</v>
      </c>
      <c r="O35" s="12">
        <v>106</v>
      </c>
    </row>
    <row r="36" spans="1:15" ht="22" customHeight="1">
      <c r="A36" s="204"/>
      <c r="B36" s="7" t="s">
        <v>211</v>
      </c>
      <c r="C36" s="12">
        <v>111.7</v>
      </c>
      <c r="D36" s="12">
        <v>117.1</v>
      </c>
      <c r="E36" s="12">
        <v>105.7</v>
      </c>
      <c r="F36" s="12">
        <v>113.3</v>
      </c>
      <c r="G36" s="12">
        <v>106.9</v>
      </c>
      <c r="H36" s="12">
        <v>104.3</v>
      </c>
      <c r="I36" s="12">
        <v>108.8</v>
      </c>
      <c r="J36" s="12">
        <v>101.8</v>
      </c>
      <c r="K36" s="12">
        <v>103.1</v>
      </c>
      <c r="L36" s="12">
        <v>109.9</v>
      </c>
      <c r="M36" s="12">
        <v>107</v>
      </c>
      <c r="N36" s="12">
        <v>112.2</v>
      </c>
      <c r="O36" s="12">
        <v>109.6</v>
      </c>
    </row>
    <row r="37" spans="1:15" ht="22" customHeight="1">
      <c r="A37" s="204"/>
      <c r="B37" s="7" t="s">
        <v>212</v>
      </c>
      <c r="C37" s="12">
        <v>112.3</v>
      </c>
      <c r="D37" s="12">
        <v>118.4</v>
      </c>
      <c r="E37" s="12">
        <v>106.4</v>
      </c>
      <c r="F37" s="12">
        <v>113.6</v>
      </c>
      <c r="G37" s="12">
        <v>107.2</v>
      </c>
      <c r="H37" s="12">
        <v>104.9</v>
      </c>
      <c r="I37" s="12">
        <v>109.7</v>
      </c>
      <c r="J37" s="12">
        <v>102.1</v>
      </c>
      <c r="K37" s="12">
        <v>103.7</v>
      </c>
      <c r="L37" s="12">
        <v>109.9</v>
      </c>
      <c r="M37" s="12">
        <v>107.9</v>
      </c>
      <c r="N37" s="12">
        <v>112.5</v>
      </c>
      <c r="O37" s="12">
        <v>110.1</v>
      </c>
    </row>
    <row r="38" spans="1:15" ht="22" customHeight="1">
      <c r="A38" s="204"/>
      <c r="B38" s="7" t="s">
        <v>207</v>
      </c>
      <c r="C38" s="12">
        <v>112.9</v>
      </c>
      <c r="D38" s="12">
        <v>118.8</v>
      </c>
      <c r="E38" s="12">
        <v>106.8</v>
      </c>
      <c r="F38" s="12">
        <v>115.8</v>
      </c>
      <c r="G38" s="12">
        <v>107.8</v>
      </c>
      <c r="H38" s="12">
        <v>104.9</v>
      </c>
      <c r="I38" s="12">
        <v>110.2</v>
      </c>
      <c r="J38" s="12">
        <v>102.2</v>
      </c>
      <c r="K38" s="12">
        <v>104</v>
      </c>
      <c r="L38" s="12">
        <v>110</v>
      </c>
      <c r="M38" s="12">
        <v>108.5</v>
      </c>
      <c r="N38" s="12">
        <v>112.6</v>
      </c>
      <c r="O38" s="12">
        <v>110.8</v>
      </c>
    </row>
    <row r="39" spans="1:15" ht="22" customHeight="1">
      <c r="A39" s="204"/>
      <c r="B39" s="7" t="s">
        <v>213</v>
      </c>
      <c r="C39" s="12">
        <v>113</v>
      </c>
      <c r="D39" s="12">
        <v>119.3</v>
      </c>
      <c r="E39" s="12">
        <v>106.9</v>
      </c>
      <c r="F39" s="12">
        <v>115.9</v>
      </c>
      <c r="G39" s="12">
        <v>108.2</v>
      </c>
      <c r="H39" s="12">
        <v>104.8</v>
      </c>
      <c r="I39" s="12">
        <v>113.5</v>
      </c>
      <c r="J39" s="12">
        <v>102.3</v>
      </c>
      <c r="K39" s="12">
        <v>104</v>
      </c>
      <c r="L39" s="12">
        <v>110</v>
      </c>
      <c r="M39" s="12">
        <v>108.2</v>
      </c>
      <c r="N39" s="12">
        <v>112.9</v>
      </c>
      <c r="O39" s="12">
        <v>111.7</v>
      </c>
    </row>
    <row r="40" spans="1:15" ht="22" customHeight="1">
      <c r="A40" s="204"/>
      <c r="B40" s="7" t="s">
        <v>214</v>
      </c>
      <c r="C40" s="12">
        <v>113.2</v>
      </c>
      <c r="D40" s="12">
        <v>119.5</v>
      </c>
      <c r="E40" s="12">
        <v>107</v>
      </c>
      <c r="F40" s="12">
        <v>116</v>
      </c>
      <c r="G40" s="12">
        <v>108.4</v>
      </c>
      <c r="H40" s="12">
        <v>104.9</v>
      </c>
      <c r="I40" s="12">
        <v>113.4</v>
      </c>
      <c r="J40" s="12">
        <v>102.3</v>
      </c>
      <c r="K40" s="12">
        <v>104.1</v>
      </c>
      <c r="L40" s="12">
        <v>110</v>
      </c>
      <c r="M40" s="12">
        <v>108.7</v>
      </c>
      <c r="N40" s="12">
        <v>113.2</v>
      </c>
      <c r="O40" s="12">
        <v>111.8</v>
      </c>
    </row>
    <row r="41" spans="1:15" ht="22" customHeight="1">
      <c r="A41" s="204"/>
      <c r="B41" s="7" t="s">
        <v>208</v>
      </c>
      <c r="C41" s="12">
        <v>113.5</v>
      </c>
      <c r="D41" s="12">
        <v>120.1</v>
      </c>
      <c r="E41" s="12">
        <v>107.4</v>
      </c>
      <c r="F41" s="12">
        <v>116.6</v>
      </c>
      <c r="G41" s="12">
        <v>109.3</v>
      </c>
      <c r="H41" s="12">
        <v>105</v>
      </c>
      <c r="I41" s="12">
        <v>114</v>
      </c>
      <c r="J41" s="12">
        <v>102.3</v>
      </c>
      <c r="K41" s="12">
        <v>104.6</v>
      </c>
      <c r="L41" s="12">
        <v>111.1</v>
      </c>
      <c r="M41" s="12">
        <v>109.1</v>
      </c>
      <c r="N41" s="12">
        <v>113.8</v>
      </c>
      <c r="O41" s="12">
        <v>112.3</v>
      </c>
    </row>
    <row r="42" spans="1:15" ht="22" customHeight="1">
      <c r="A42" s="204"/>
      <c r="B42" s="7" t="s">
        <v>215</v>
      </c>
      <c r="C42" s="12">
        <v>114</v>
      </c>
      <c r="D42" s="12">
        <v>120.8</v>
      </c>
      <c r="E42" s="12">
        <v>107.8</v>
      </c>
      <c r="F42" s="12">
        <v>116.7</v>
      </c>
      <c r="G42" s="12">
        <v>109.6</v>
      </c>
      <c r="H42" s="12">
        <v>105.2</v>
      </c>
      <c r="I42" s="12">
        <v>117.5</v>
      </c>
      <c r="J42" s="12">
        <v>102.3</v>
      </c>
      <c r="K42" s="12">
        <v>104.6</v>
      </c>
      <c r="L42" s="12">
        <v>111.1</v>
      </c>
      <c r="M42" s="12">
        <v>109.6</v>
      </c>
      <c r="N42" s="12">
        <v>114.1</v>
      </c>
      <c r="O42" s="12">
        <v>113.3</v>
      </c>
    </row>
    <row r="43" spans="1:15" ht="22" customHeight="1">
      <c r="A43" s="204"/>
      <c r="B43" s="7" t="s">
        <v>216</v>
      </c>
      <c r="C43" s="12">
        <v>114.1</v>
      </c>
      <c r="D43" s="12">
        <v>121.3</v>
      </c>
      <c r="E43" s="12">
        <v>108.1</v>
      </c>
      <c r="F43" s="12">
        <v>116.9</v>
      </c>
      <c r="G43" s="12">
        <v>109.5</v>
      </c>
      <c r="H43" s="12">
        <v>105.3</v>
      </c>
      <c r="I43" s="12">
        <v>117.1</v>
      </c>
      <c r="J43" s="12">
        <v>102.3</v>
      </c>
      <c r="K43" s="12">
        <v>104.7</v>
      </c>
      <c r="L43" s="12">
        <v>111.1</v>
      </c>
      <c r="M43" s="12">
        <v>109.9</v>
      </c>
      <c r="N43" s="12">
        <v>113.7</v>
      </c>
      <c r="O43" s="12">
        <v>113.3</v>
      </c>
    </row>
    <row r="44" spans="1:15" ht="22" customHeight="1">
      <c r="A44" s="204"/>
      <c r="B44" s="7" t="s">
        <v>200</v>
      </c>
      <c r="C44" s="12">
        <v>114.4</v>
      </c>
      <c r="D44" s="12">
        <v>121.7</v>
      </c>
      <c r="E44" s="12">
        <v>108.3</v>
      </c>
      <c r="F44" s="12">
        <v>117.5</v>
      </c>
      <c r="G44" s="12">
        <v>110</v>
      </c>
      <c r="H44" s="12">
        <v>105.4</v>
      </c>
      <c r="I44" s="12">
        <v>116.8</v>
      </c>
      <c r="J44" s="12">
        <v>102.2</v>
      </c>
      <c r="K44" s="12">
        <v>104.9</v>
      </c>
      <c r="L44" s="12">
        <v>111.1</v>
      </c>
      <c r="M44" s="12">
        <v>110</v>
      </c>
      <c r="N44" s="12">
        <v>114.1</v>
      </c>
      <c r="O44" s="12">
        <v>113.5</v>
      </c>
    </row>
    <row r="45" spans="1:15" ht="7.5" customHeight="1">
      <c r="A45" s="204"/>
      <c r="B45" s="7"/>
      <c r="C45" s="12"/>
      <c r="D45" s="12"/>
      <c r="E45" s="12"/>
      <c r="F45" s="12"/>
      <c r="G45" s="12"/>
      <c r="H45" s="12"/>
      <c r="I45" s="12"/>
      <c r="J45" s="12"/>
      <c r="K45" s="12"/>
      <c r="L45" s="12"/>
      <c r="M45" s="12"/>
      <c r="N45" s="12"/>
      <c r="O45" s="12"/>
    </row>
    <row r="46" spans="1:15" ht="22" customHeight="1">
      <c r="A46" s="204" t="s">
        <v>218</v>
      </c>
      <c r="B46" s="7" t="s">
        <v>209</v>
      </c>
      <c r="C46" s="12">
        <v>114.8</v>
      </c>
      <c r="D46" s="12">
        <v>122.1</v>
      </c>
      <c r="E46" s="12">
        <v>108.6</v>
      </c>
      <c r="F46" s="12">
        <v>117.5</v>
      </c>
      <c r="G46" s="12">
        <v>110.6</v>
      </c>
      <c r="H46" s="12">
        <v>105.8</v>
      </c>
      <c r="I46" s="12">
        <v>126.2</v>
      </c>
      <c r="J46" s="12">
        <v>102.3</v>
      </c>
      <c r="K46" s="12">
        <v>105.2</v>
      </c>
      <c r="L46" s="12">
        <v>112.3</v>
      </c>
      <c r="M46" s="12">
        <v>110.4</v>
      </c>
      <c r="N46" s="12">
        <v>115</v>
      </c>
      <c r="O46" s="12">
        <v>116</v>
      </c>
    </row>
    <row r="47" spans="1:15" ht="22" customHeight="1">
      <c r="A47" s="204"/>
      <c r="B47" s="7" t="s">
        <v>210</v>
      </c>
      <c r="C47" s="12">
        <v>115.3</v>
      </c>
      <c r="D47" s="12">
        <v>122.2</v>
      </c>
      <c r="E47" s="12">
        <v>108.7</v>
      </c>
      <c r="F47" s="12">
        <v>117.6</v>
      </c>
      <c r="G47" s="12">
        <v>110.9</v>
      </c>
      <c r="H47" s="12">
        <v>106</v>
      </c>
      <c r="I47" s="12">
        <v>127</v>
      </c>
      <c r="J47" s="12">
        <v>102.3</v>
      </c>
      <c r="K47" s="12">
        <v>105.4</v>
      </c>
      <c r="L47" s="12">
        <v>112.4</v>
      </c>
      <c r="M47" s="12">
        <v>110.7</v>
      </c>
      <c r="N47" s="12">
        <v>115.4</v>
      </c>
      <c r="O47" s="12">
        <v>116.3</v>
      </c>
    </row>
    <row r="48" spans="1:15" ht="22" customHeight="1">
      <c r="A48" s="204"/>
      <c r="B48" s="7" t="s">
        <v>206</v>
      </c>
      <c r="C48" s="12">
        <v>116</v>
      </c>
      <c r="D48" s="12">
        <v>122.5</v>
      </c>
      <c r="E48" s="12">
        <v>109</v>
      </c>
      <c r="F48" s="12">
        <v>118</v>
      </c>
      <c r="G48" s="12">
        <v>110.8</v>
      </c>
      <c r="H48" s="12">
        <v>106.2</v>
      </c>
      <c r="I48" s="12">
        <v>127.2</v>
      </c>
      <c r="J48" s="12">
        <v>102.5</v>
      </c>
      <c r="K48" s="12">
        <v>105.7</v>
      </c>
      <c r="L48" s="12">
        <v>112.5</v>
      </c>
      <c r="M48" s="12">
        <v>110.8</v>
      </c>
      <c r="N48" s="12">
        <v>115.6</v>
      </c>
      <c r="O48" s="12">
        <v>116.6</v>
      </c>
    </row>
    <row r="49" spans="1:15" ht="22" customHeight="1">
      <c r="A49" s="204"/>
      <c r="B49" s="7" t="s">
        <v>211</v>
      </c>
      <c r="C49" s="12">
        <v>118.6</v>
      </c>
      <c r="D49" s="12">
        <v>123.2</v>
      </c>
      <c r="E49" s="12">
        <v>109.4</v>
      </c>
      <c r="F49" s="12">
        <v>122.3</v>
      </c>
      <c r="G49" s="12">
        <v>111.6</v>
      </c>
      <c r="H49" s="12">
        <v>106.6</v>
      </c>
      <c r="I49" s="12">
        <v>134.5</v>
      </c>
      <c r="J49" s="12">
        <v>102.5</v>
      </c>
      <c r="K49" s="12">
        <v>107.4</v>
      </c>
      <c r="L49" s="12">
        <v>112.6</v>
      </c>
      <c r="M49" s="12">
        <v>111.5</v>
      </c>
      <c r="N49" s="12">
        <v>121.2</v>
      </c>
      <c r="O49" s="12">
        <v>120.1</v>
      </c>
    </row>
    <row r="50" spans="1:15" ht="22" customHeight="1">
      <c r="A50" s="204"/>
      <c r="B50" s="7" t="s">
        <v>212</v>
      </c>
      <c r="C50" s="12">
        <v>121.6</v>
      </c>
      <c r="D50" s="12">
        <v>124</v>
      </c>
      <c r="E50" s="12">
        <v>110.4</v>
      </c>
      <c r="F50" s="12">
        <v>122.7</v>
      </c>
      <c r="G50" s="12">
        <v>112.7</v>
      </c>
      <c r="H50" s="12">
        <v>107</v>
      </c>
      <c r="I50" s="12">
        <v>144.19999999999999</v>
      </c>
      <c r="J50" s="12">
        <v>102.6</v>
      </c>
      <c r="K50" s="12">
        <v>108.2</v>
      </c>
      <c r="L50" s="12">
        <v>112.7</v>
      </c>
      <c r="M50" s="12">
        <v>112.9</v>
      </c>
      <c r="N50" s="12">
        <v>121.7</v>
      </c>
      <c r="O50" s="12">
        <v>123.2</v>
      </c>
    </row>
    <row r="51" spans="1:15" ht="22" customHeight="1">
      <c r="A51" s="204"/>
      <c r="B51" s="7" t="s">
        <v>207</v>
      </c>
      <c r="C51" s="12">
        <v>123.8</v>
      </c>
      <c r="D51" s="12">
        <v>124.3</v>
      </c>
      <c r="E51" s="12">
        <v>111.2</v>
      </c>
      <c r="F51" s="12">
        <v>123.1</v>
      </c>
      <c r="G51" s="12">
        <v>113.5</v>
      </c>
      <c r="H51" s="12">
        <v>107.3</v>
      </c>
      <c r="I51" s="12">
        <v>148.69999999999999</v>
      </c>
      <c r="J51" s="12">
        <v>102.6</v>
      </c>
      <c r="K51" s="12">
        <v>108.4</v>
      </c>
      <c r="L51" s="12">
        <v>112.8</v>
      </c>
      <c r="M51" s="12">
        <v>113.4</v>
      </c>
      <c r="N51" s="12">
        <v>123</v>
      </c>
      <c r="O51" s="12">
        <v>124.8</v>
      </c>
    </row>
    <row r="52" spans="1:15" ht="22" customHeight="1">
      <c r="A52" s="204"/>
      <c r="B52" s="7" t="s">
        <v>213</v>
      </c>
      <c r="C52" s="12">
        <v>126.4</v>
      </c>
      <c r="D52" s="12">
        <v>124.4</v>
      </c>
      <c r="E52" s="12">
        <v>111.6</v>
      </c>
      <c r="F52" s="12">
        <v>123.5</v>
      </c>
      <c r="G52" s="12">
        <v>114.3</v>
      </c>
      <c r="H52" s="12">
        <v>107.7</v>
      </c>
      <c r="I52" s="12">
        <v>158.1</v>
      </c>
      <c r="J52" s="12">
        <v>102.8</v>
      </c>
      <c r="K52" s="12">
        <v>108.9</v>
      </c>
      <c r="L52" s="12">
        <v>112.8</v>
      </c>
      <c r="M52" s="12">
        <v>114.5</v>
      </c>
      <c r="N52" s="12">
        <v>123.9</v>
      </c>
      <c r="O52" s="12">
        <v>127.7</v>
      </c>
    </row>
    <row r="53" spans="1:15" ht="22" customHeight="1">
      <c r="A53" s="204"/>
      <c r="B53" s="7" t="s">
        <v>214</v>
      </c>
      <c r="C53" s="12">
        <v>128.19999999999999</v>
      </c>
      <c r="D53" s="12">
        <v>124.4</v>
      </c>
      <c r="E53" s="12">
        <v>111.7</v>
      </c>
      <c r="F53" s="12">
        <v>123</v>
      </c>
      <c r="G53" s="12">
        <v>114.6</v>
      </c>
      <c r="H53" s="12">
        <v>107.9</v>
      </c>
      <c r="I53" s="12">
        <v>158.5</v>
      </c>
      <c r="J53" s="12">
        <v>103.9</v>
      </c>
      <c r="K53" s="12">
        <v>109.2</v>
      </c>
      <c r="L53" s="12">
        <v>112.8</v>
      </c>
      <c r="M53" s="12">
        <v>114.9</v>
      </c>
      <c r="N53" s="12">
        <v>124.3</v>
      </c>
      <c r="O53" s="12">
        <v>128.1</v>
      </c>
    </row>
    <row r="54" spans="1:15" ht="22" customHeight="1">
      <c r="A54" s="204"/>
      <c r="B54" s="7" t="s">
        <v>208</v>
      </c>
      <c r="C54" s="12">
        <v>130.30000000000001</v>
      </c>
      <c r="D54" s="12">
        <v>124.3</v>
      </c>
      <c r="E54" s="12">
        <v>112.5</v>
      </c>
      <c r="F54" s="12">
        <v>123.1</v>
      </c>
      <c r="G54" s="12">
        <v>115.5</v>
      </c>
      <c r="H54" s="12">
        <v>108</v>
      </c>
      <c r="I54" s="12">
        <v>155.30000000000001</v>
      </c>
      <c r="J54" s="12">
        <v>104</v>
      </c>
      <c r="K54" s="12">
        <v>109.1</v>
      </c>
      <c r="L54" s="12">
        <v>112.8</v>
      </c>
      <c r="M54" s="12">
        <v>115.1</v>
      </c>
      <c r="N54" s="12">
        <v>124.5</v>
      </c>
      <c r="O54" s="12">
        <v>127.8</v>
      </c>
    </row>
    <row r="55" spans="1:15" ht="22" customHeight="1">
      <c r="A55" s="204"/>
      <c r="B55" s="7" t="s">
        <v>215</v>
      </c>
      <c r="C55" s="12">
        <v>132</v>
      </c>
      <c r="D55" s="12">
        <v>124.6</v>
      </c>
      <c r="E55" s="12">
        <v>113.1</v>
      </c>
      <c r="F55" s="12">
        <v>123</v>
      </c>
      <c r="G55" s="12">
        <v>115.9</v>
      </c>
      <c r="H55" s="12">
        <v>108.4</v>
      </c>
      <c r="I55" s="12">
        <v>155.4</v>
      </c>
      <c r="J55" s="12">
        <v>104</v>
      </c>
      <c r="K55" s="12">
        <v>109.3</v>
      </c>
      <c r="L55" s="12">
        <v>112.8</v>
      </c>
      <c r="M55" s="12">
        <v>115.4</v>
      </c>
      <c r="N55" s="12">
        <v>124.4</v>
      </c>
      <c r="O55" s="12">
        <v>128.1</v>
      </c>
    </row>
    <row r="56" spans="1:15" ht="22" customHeight="1">
      <c r="A56" s="204"/>
      <c r="B56" s="7" t="s">
        <v>216</v>
      </c>
      <c r="C56" s="12">
        <v>132.69999999999999</v>
      </c>
      <c r="D56" s="12">
        <v>125</v>
      </c>
      <c r="E56" s="12">
        <v>113.7</v>
      </c>
      <c r="F56" s="12">
        <v>122.9</v>
      </c>
      <c r="G56" s="12">
        <v>116.3</v>
      </c>
      <c r="H56" s="12">
        <v>108.7</v>
      </c>
      <c r="I56" s="12">
        <v>150</v>
      </c>
      <c r="J56" s="12">
        <v>104.8</v>
      </c>
      <c r="K56" s="12">
        <v>108.9</v>
      </c>
      <c r="L56" s="12">
        <v>112.8</v>
      </c>
      <c r="M56" s="12">
        <v>116.3</v>
      </c>
      <c r="N56" s="12">
        <v>124.3</v>
      </c>
      <c r="O56" s="12">
        <v>127.1</v>
      </c>
    </row>
    <row r="57" spans="1:15" ht="22" customHeight="1">
      <c r="A57" s="204"/>
      <c r="B57" s="7" t="s">
        <v>200</v>
      </c>
      <c r="C57" s="12">
        <v>133.80000000000001</v>
      </c>
      <c r="D57" s="12">
        <v>124.8</v>
      </c>
      <c r="E57" s="12">
        <v>114</v>
      </c>
      <c r="F57" s="12">
        <v>123</v>
      </c>
      <c r="G57" s="12">
        <v>116.9</v>
      </c>
      <c r="H57" s="12">
        <v>109.1</v>
      </c>
      <c r="I57" s="12">
        <v>151</v>
      </c>
      <c r="J57" s="12">
        <v>104.8</v>
      </c>
      <c r="K57" s="12">
        <v>108.8</v>
      </c>
      <c r="L57" s="12">
        <v>112.8</v>
      </c>
      <c r="M57" s="12">
        <v>116.4</v>
      </c>
      <c r="N57" s="12">
        <v>124.8</v>
      </c>
      <c r="O57" s="12">
        <v>127.6</v>
      </c>
    </row>
    <row r="58" spans="1:15" ht="22" customHeight="1">
      <c r="A58" s="204"/>
      <c r="B58" s="7"/>
      <c r="C58" s="12"/>
      <c r="D58" s="12"/>
      <c r="E58" s="12"/>
      <c r="F58" s="12"/>
      <c r="G58" s="12"/>
      <c r="H58" s="12"/>
      <c r="I58" s="12"/>
      <c r="J58" s="12"/>
      <c r="K58" s="12"/>
      <c r="L58" s="12"/>
      <c r="M58" s="12"/>
      <c r="N58" s="12"/>
      <c r="O58" s="12"/>
    </row>
    <row r="59" spans="1:15" ht="22" customHeight="1">
      <c r="A59" s="204" t="s">
        <v>219</v>
      </c>
      <c r="B59" s="7" t="s">
        <v>209</v>
      </c>
      <c r="C59" s="12">
        <v>134.5</v>
      </c>
      <c r="D59" s="12">
        <v>125.1</v>
      </c>
      <c r="E59" s="12">
        <v>114.4</v>
      </c>
      <c r="F59" s="12">
        <v>123</v>
      </c>
      <c r="G59" s="12">
        <v>117.5</v>
      </c>
      <c r="H59" s="12">
        <v>109.4</v>
      </c>
      <c r="I59" s="12">
        <v>145.6</v>
      </c>
      <c r="J59" s="12">
        <v>105</v>
      </c>
      <c r="K59" s="12">
        <v>108.9</v>
      </c>
      <c r="L59" s="12">
        <v>118.5</v>
      </c>
      <c r="M59" s="12">
        <v>117.1</v>
      </c>
      <c r="N59" s="12">
        <v>125</v>
      </c>
      <c r="O59" s="12">
        <v>126.8</v>
      </c>
    </row>
    <row r="60" spans="1:15" ht="22" customHeight="1">
      <c r="A60" s="204"/>
      <c r="B60" s="7" t="s">
        <v>210</v>
      </c>
      <c r="C60" s="12">
        <v>135.30000000000001</v>
      </c>
      <c r="D60" s="12">
        <v>125.6</v>
      </c>
      <c r="E60" s="12">
        <v>114.8</v>
      </c>
      <c r="F60" s="12">
        <v>123</v>
      </c>
      <c r="G60" s="12">
        <v>118</v>
      </c>
      <c r="H60" s="12">
        <v>109.5</v>
      </c>
      <c r="I60" s="12">
        <v>145.1</v>
      </c>
      <c r="J60" s="12">
        <v>105</v>
      </c>
      <c r="K60" s="12">
        <v>108.9</v>
      </c>
      <c r="L60" s="12">
        <v>118.5</v>
      </c>
      <c r="M60" s="12">
        <v>117.4</v>
      </c>
      <c r="N60" s="12">
        <v>125.3</v>
      </c>
      <c r="O60" s="12">
        <v>126.9</v>
      </c>
    </row>
    <row r="61" spans="1:15" ht="22" customHeight="1">
      <c r="A61" s="204"/>
      <c r="B61" s="7" t="s">
        <v>206</v>
      </c>
      <c r="C61" s="12">
        <v>136.6</v>
      </c>
      <c r="D61" s="12">
        <v>126.5</v>
      </c>
      <c r="E61" s="12">
        <v>115.8</v>
      </c>
      <c r="F61" s="12">
        <v>123.3</v>
      </c>
      <c r="G61" s="12">
        <v>118.9</v>
      </c>
      <c r="H61" s="12">
        <v>109.7</v>
      </c>
      <c r="I61" s="12">
        <v>148.9</v>
      </c>
      <c r="J61" s="12">
        <v>105.1</v>
      </c>
      <c r="K61" s="12">
        <v>108.9</v>
      </c>
      <c r="L61" s="12">
        <v>118.5</v>
      </c>
      <c r="M61" s="12">
        <v>117.8</v>
      </c>
      <c r="N61" s="12">
        <v>125.5</v>
      </c>
      <c r="O61" s="12">
        <v>128.19999999999999</v>
      </c>
    </row>
    <row r="62" spans="1:15" ht="22" customHeight="1">
      <c r="A62" s="204"/>
      <c r="B62" s="7" t="s">
        <v>211</v>
      </c>
      <c r="C62" s="12">
        <v>138.19999999999999</v>
      </c>
      <c r="D62" s="12">
        <v>128.69999999999999</v>
      </c>
      <c r="E62" s="12">
        <v>116.4</v>
      </c>
      <c r="F62" s="12">
        <v>124.3</v>
      </c>
      <c r="G62" s="12">
        <v>119.8</v>
      </c>
      <c r="H62" s="12">
        <v>110.5</v>
      </c>
      <c r="I62" s="12">
        <v>149.5</v>
      </c>
      <c r="J62" s="12">
        <v>105.1</v>
      </c>
      <c r="K62" s="12">
        <v>110.2</v>
      </c>
      <c r="L62" s="12">
        <v>118.5</v>
      </c>
      <c r="M62" s="12">
        <v>118.9</v>
      </c>
      <c r="N62" s="12">
        <v>132.5</v>
      </c>
      <c r="O62" s="12">
        <v>129.69999999999999</v>
      </c>
    </row>
    <row r="63" spans="1:15" ht="22" customHeight="1">
      <c r="A63" s="204"/>
      <c r="B63" s="7" t="s">
        <v>212</v>
      </c>
      <c r="C63" s="12">
        <v>139</v>
      </c>
      <c r="D63" s="12">
        <v>129.80000000000001</v>
      </c>
      <c r="E63" s="12">
        <v>116.8</v>
      </c>
      <c r="F63" s="12">
        <v>124.4</v>
      </c>
      <c r="G63" s="12">
        <v>120.1</v>
      </c>
      <c r="H63" s="12">
        <v>111.1</v>
      </c>
      <c r="I63" s="12">
        <v>150.4</v>
      </c>
      <c r="J63" s="12">
        <v>105.2</v>
      </c>
      <c r="K63" s="12">
        <v>110.4</v>
      </c>
      <c r="L63" s="12">
        <v>118.5</v>
      </c>
      <c r="M63" s="12">
        <v>120.1</v>
      </c>
      <c r="N63" s="12">
        <v>133.4</v>
      </c>
      <c r="O63" s="12">
        <v>130.19999999999999</v>
      </c>
    </row>
    <row r="64" spans="1:15" ht="22" customHeight="1">
      <c r="A64" s="204"/>
      <c r="B64" s="7" t="s">
        <v>207</v>
      </c>
      <c r="C64" s="12">
        <v>139.69999999999999</v>
      </c>
      <c r="D64" s="12">
        <v>130.19999999999999</v>
      </c>
      <c r="E64" s="12">
        <v>117.4</v>
      </c>
      <c r="F64" s="12">
        <v>124.7</v>
      </c>
      <c r="G64" s="12">
        <v>119.9</v>
      </c>
      <c r="H64" s="12">
        <v>111.1</v>
      </c>
      <c r="I64" s="12">
        <v>150.6</v>
      </c>
      <c r="J64" s="12">
        <v>105.2</v>
      </c>
      <c r="K64" s="12">
        <v>110.5</v>
      </c>
      <c r="L64" s="12">
        <v>118.5</v>
      </c>
      <c r="M64" s="12">
        <v>120.9</v>
      </c>
      <c r="N64" s="12">
        <v>133.69999999999999</v>
      </c>
      <c r="O64" s="12">
        <v>130.5</v>
      </c>
    </row>
    <row r="65" spans="1:15" ht="22" customHeight="1">
      <c r="A65" s="204"/>
      <c r="B65" s="7" t="s">
        <v>213</v>
      </c>
      <c r="C65" s="12">
        <v>139.9</v>
      </c>
      <c r="D65" s="12">
        <v>130.69999999999999</v>
      </c>
      <c r="E65" s="12">
        <v>117.9</v>
      </c>
      <c r="F65" s="12">
        <v>124.6</v>
      </c>
      <c r="G65" s="12">
        <v>120.4</v>
      </c>
      <c r="H65" s="12">
        <v>110.6</v>
      </c>
      <c r="I65" s="12">
        <v>146.1</v>
      </c>
      <c r="J65" s="12">
        <v>105.3</v>
      </c>
      <c r="K65" s="12">
        <v>110.9</v>
      </c>
      <c r="L65" s="12">
        <v>118.5</v>
      </c>
      <c r="M65" s="12">
        <v>121.2</v>
      </c>
      <c r="N65" s="12">
        <v>134.4</v>
      </c>
      <c r="O65" s="12">
        <v>129.69999999999999</v>
      </c>
    </row>
    <row r="66" spans="1:15" ht="22" customHeight="1">
      <c r="A66" s="204"/>
      <c r="B66" s="7" t="s">
        <v>214</v>
      </c>
      <c r="C66" s="12">
        <v>139.80000000000001</v>
      </c>
      <c r="D66" s="12">
        <v>131.1</v>
      </c>
      <c r="E66" s="12">
        <v>118.1</v>
      </c>
      <c r="F66" s="12">
        <v>124.5</v>
      </c>
      <c r="G66" s="12">
        <v>121</v>
      </c>
      <c r="H66" s="12">
        <v>110.8</v>
      </c>
      <c r="I66" s="12">
        <v>146.1</v>
      </c>
      <c r="J66" s="12">
        <v>105.3</v>
      </c>
      <c r="K66" s="12">
        <v>111.4</v>
      </c>
      <c r="L66" s="12">
        <v>118.6</v>
      </c>
      <c r="M66" s="12">
        <v>121.8</v>
      </c>
      <c r="N66" s="12">
        <v>134.5</v>
      </c>
      <c r="O66" s="12">
        <v>129.69999999999999</v>
      </c>
    </row>
    <row r="67" spans="1:15" ht="22" customHeight="1">
      <c r="A67" s="204"/>
      <c r="B67" s="7" t="s">
        <v>208</v>
      </c>
      <c r="C67" s="12">
        <v>140.30000000000001</v>
      </c>
      <c r="D67" s="12">
        <v>131.1</v>
      </c>
      <c r="E67" s="12">
        <v>118.7</v>
      </c>
      <c r="F67" s="12">
        <v>124.6</v>
      </c>
      <c r="G67" s="12">
        <v>121.5</v>
      </c>
      <c r="H67" s="12">
        <v>110.5</v>
      </c>
      <c r="I67" s="12">
        <v>154.6</v>
      </c>
      <c r="J67" s="12">
        <v>105.5</v>
      </c>
      <c r="K67" s="12">
        <v>111.4</v>
      </c>
      <c r="L67" s="12">
        <v>118.6</v>
      </c>
      <c r="M67" s="12">
        <v>122.3</v>
      </c>
      <c r="N67" s="12">
        <v>134.80000000000001</v>
      </c>
      <c r="O67" s="12">
        <v>131.9</v>
      </c>
    </row>
    <row r="68" spans="1:15" ht="22" customHeight="1">
      <c r="A68" s="204"/>
      <c r="B68" s="7" t="s">
        <v>215</v>
      </c>
      <c r="C68" s="12">
        <v>140.6</v>
      </c>
      <c r="D68" s="12">
        <v>131.69999999999999</v>
      </c>
      <c r="E68" s="12">
        <v>119.5</v>
      </c>
      <c r="F68" s="12">
        <v>124.4</v>
      </c>
      <c r="G68" s="12">
        <v>121.7</v>
      </c>
      <c r="H68" s="12">
        <v>110.7</v>
      </c>
      <c r="I68" s="12">
        <v>154.4</v>
      </c>
      <c r="J68" s="12">
        <v>105.5</v>
      </c>
      <c r="K68" s="12">
        <v>111.4</v>
      </c>
      <c r="L68" s="12">
        <v>118.6</v>
      </c>
      <c r="M68" s="12">
        <v>122.5</v>
      </c>
      <c r="N68" s="12">
        <v>135.19999999999999</v>
      </c>
      <c r="O68" s="12">
        <v>132</v>
      </c>
    </row>
    <row r="69" spans="1:15" ht="22" customHeight="1">
      <c r="A69" s="204"/>
      <c r="B69" s="7" t="s">
        <v>216</v>
      </c>
      <c r="C69" s="12">
        <v>141.6</v>
      </c>
      <c r="D69" s="12">
        <v>132.19999999999999</v>
      </c>
      <c r="E69" s="12">
        <v>119.7</v>
      </c>
      <c r="F69" s="12">
        <v>124.4</v>
      </c>
      <c r="G69" s="12">
        <v>122.3</v>
      </c>
      <c r="H69" s="12">
        <v>110.9</v>
      </c>
      <c r="I69" s="12">
        <v>153.30000000000001</v>
      </c>
      <c r="J69" s="12">
        <v>105.6</v>
      </c>
      <c r="K69" s="12">
        <v>111.7</v>
      </c>
      <c r="L69" s="12">
        <v>118.6</v>
      </c>
      <c r="M69" s="12">
        <v>123</v>
      </c>
      <c r="N69" s="12">
        <v>135.30000000000001</v>
      </c>
      <c r="O69" s="12">
        <v>132</v>
      </c>
    </row>
    <row r="70" spans="1:15" ht="22" customHeight="1">
      <c r="A70" s="204"/>
      <c r="B70" s="7" t="s">
        <v>200</v>
      </c>
      <c r="C70" s="12">
        <v>141.9</v>
      </c>
      <c r="D70" s="12">
        <v>132.30000000000001</v>
      </c>
      <c r="E70" s="12">
        <v>120.1</v>
      </c>
      <c r="F70" s="12">
        <v>124.5</v>
      </c>
      <c r="G70" s="12">
        <v>122.7</v>
      </c>
      <c r="H70" s="12">
        <v>111.2</v>
      </c>
      <c r="I70" s="12">
        <v>153.19999999999999</v>
      </c>
      <c r="J70" s="12">
        <v>105.6</v>
      </c>
      <c r="K70" s="12">
        <v>111.9</v>
      </c>
      <c r="L70" s="12">
        <v>118.6</v>
      </c>
      <c r="M70" s="12">
        <v>123.6</v>
      </c>
      <c r="N70" s="12">
        <v>135.4</v>
      </c>
      <c r="O70" s="12">
        <v>132.1</v>
      </c>
    </row>
    <row r="71" spans="1:15" ht="9" customHeight="1">
      <c r="A71" s="204"/>
      <c r="B71" s="7"/>
      <c r="C71" s="12"/>
      <c r="D71" s="12"/>
      <c r="E71" s="12"/>
      <c r="F71" s="12"/>
      <c r="G71" s="12"/>
      <c r="H71" s="12"/>
      <c r="I71" s="12"/>
      <c r="J71" s="12"/>
      <c r="K71" s="12"/>
      <c r="L71" s="12"/>
      <c r="M71" s="12"/>
      <c r="N71" s="12"/>
      <c r="O71" s="12"/>
    </row>
    <row r="72" spans="1:15" ht="22" customHeight="1">
      <c r="A72" s="204" t="s">
        <v>220</v>
      </c>
      <c r="B72" s="7" t="s">
        <v>209</v>
      </c>
      <c r="C72" s="12">
        <v>142.5</v>
      </c>
      <c r="D72" s="12">
        <v>132.80000000000001</v>
      </c>
      <c r="E72" s="12">
        <v>120.2</v>
      </c>
      <c r="F72" s="12">
        <v>124.5</v>
      </c>
      <c r="G72" s="12">
        <v>123.5</v>
      </c>
      <c r="H72" s="12">
        <v>111.2</v>
      </c>
      <c r="I72" s="12">
        <v>150.30000000000001</v>
      </c>
      <c r="J72" s="12">
        <v>105.8</v>
      </c>
      <c r="K72" s="12">
        <v>112</v>
      </c>
      <c r="L72" s="12">
        <v>120</v>
      </c>
      <c r="M72" s="12">
        <v>123.9</v>
      </c>
      <c r="N72" s="12">
        <v>136</v>
      </c>
      <c r="O72" s="12">
        <v>131.80000000000001</v>
      </c>
    </row>
    <row r="73" spans="1:15" ht="22" customHeight="1">
      <c r="A73" s="204"/>
      <c r="B73" s="7" t="s">
        <v>210</v>
      </c>
      <c r="C73" s="73">
        <v>143.1</v>
      </c>
      <c r="D73" s="73">
        <v>133</v>
      </c>
      <c r="E73" s="73">
        <v>120.6</v>
      </c>
      <c r="F73" s="73">
        <v>124.5</v>
      </c>
      <c r="G73" s="73">
        <v>123.7</v>
      </c>
      <c r="H73" s="73">
        <v>111.4</v>
      </c>
      <c r="I73" s="73">
        <v>150.1</v>
      </c>
      <c r="J73" s="73">
        <v>105.7</v>
      </c>
      <c r="K73" s="73">
        <v>112.1</v>
      </c>
      <c r="L73" s="12">
        <v>120.2</v>
      </c>
      <c r="M73" s="73">
        <v>124</v>
      </c>
      <c r="N73" s="73">
        <v>136.1</v>
      </c>
      <c r="O73" s="73">
        <v>131.9</v>
      </c>
    </row>
    <row r="74" spans="1:15" ht="22" customHeight="1">
      <c r="A74" s="204"/>
      <c r="B74" s="7" t="s">
        <v>206</v>
      </c>
      <c r="C74" s="73">
        <v>143.5</v>
      </c>
      <c r="D74" s="73">
        <v>133.19999999999999</v>
      </c>
      <c r="E74" s="73">
        <v>120.8</v>
      </c>
      <c r="F74" s="73">
        <v>124.9</v>
      </c>
      <c r="G74" s="73">
        <v>124.2</v>
      </c>
      <c r="H74" s="73">
        <v>111.6</v>
      </c>
      <c r="I74" s="73">
        <v>149.9</v>
      </c>
      <c r="J74" s="73">
        <v>105.6</v>
      </c>
      <c r="K74" s="73">
        <v>112.3</v>
      </c>
      <c r="L74" s="12">
        <v>120.3</v>
      </c>
      <c r="M74" s="73">
        <v>124.4</v>
      </c>
      <c r="N74" s="73">
        <v>136.19999999999999</v>
      </c>
      <c r="O74" s="73">
        <v>132</v>
      </c>
    </row>
    <row r="75" spans="1:15" ht="22" customHeight="1">
      <c r="A75" s="204"/>
      <c r="B75" s="7" t="s">
        <v>211</v>
      </c>
      <c r="C75" s="73">
        <v>144</v>
      </c>
      <c r="D75" s="73">
        <v>134.80000000000001</v>
      </c>
      <c r="E75" s="73">
        <v>121.4</v>
      </c>
      <c r="F75" s="73">
        <v>124.9</v>
      </c>
      <c r="G75" s="73">
        <v>124</v>
      </c>
      <c r="H75" s="73">
        <v>111.6</v>
      </c>
      <c r="I75" s="73">
        <v>153.4</v>
      </c>
      <c r="J75" s="73">
        <v>105.6</v>
      </c>
      <c r="K75" s="73">
        <v>112.5</v>
      </c>
      <c r="L75" s="12">
        <v>120.3</v>
      </c>
      <c r="M75" s="73">
        <v>124.7</v>
      </c>
      <c r="N75" s="73">
        <v>144.1</v>
      </c>
      <c r="O75" s="73">
        <v>133.69999999999999</v>
      </c>
    </row>
    <row r="76" spans="1:15" ht="22" customHeight="1">
      <c r="A76" s="204"/>
      <c r="B76" s="7" t="s">
        <v>212</v>
      </c>
      <c r="C76" s="73">
        <v>144.5</v>
      </c>
      <c r="D76" s="73">
        <v>136.4</v>
      </c>
      <c r="E76" s="73">
        <v>122</v>
      </c>
      <c r="F76" s="73">
        <v>124.9</v>
      </c>
      <c r="G76" s="73">
        <v>124</v>
      </c>
      <c r="H76" s="73">
        <v>111.8</v>
      </c>
      <c r="I76" s="73">
        <v>154.4</v>
      </c>
      <c r="J76" s="73">
        <v>105.5</v>
      </c>
      <c r="K76" s="73">
        <v>112.5</v>
      </c>
      <c r="L76" s="12">
        <v>120.3</v>
      </c>
      <c r="M76" s="73">
        <v>124.8</v>
      </c>
      <c r="N76" s="73">
        <v>144.5</v>
      </c>
      <c r="O76" s="73">
        <v>134.19999999999999</v>
      </c>
    </row>
    <row r="77" spans="1:15" ht="22" customHeight="1">
      <c r="A77" s="204"/>
      <c r="B77" s="7" t="s">
        <v>207</v>
      </c>
      <c r="C77" s="73">
        <v>145.30000000000001</v>
      </c>
      <c r="D77" s="73">
        <v>136.5</v>
      </c>
      <c r="E77" s="73">
        <v>122.8</v>
      </c>
      <c r="F77" s="73">
        <v>125.1</v>
      </c>
      <c r="G77" s="73">
        <v>124</v>
      </c>
      <c r="H77" s="73">
        <v>111.9</v>
      </c>
      <c r="I77" s="73">
        <v>153.80000000000001</v>
      </c>
      <c r="J77" s="73">
        <v>105.6</v>
      </c>
      <c r="K77" s="73">
        <v>112.5</v>
      </c>
      <c r="L77" s="12">
        <v>120.3</v>
      </c>
      <c r="M77" s="73">
        <v>125</v>
      </c>
      <c r="N77" s="73">
        <v>144.6</v>
      </c>
      <c r="O77" s="73">
        <v>134.19999999999999</v>
      </c>
    </row>
    <row r="78" spans="1:15" ht="22" customHeight="1">
      <c r="A78" s="204"/>
      <c r="B78" s="7" t="s">
        <v>213</v>
      </c>
      <c r="C78" s="73">
        <v>146.1</v>
      </c>
      <c r="D78" s="73">
        <v>137.30000000000001</v>
      </c>
      <c r="E78" s="73">
        <v>122.7</v>
      </c>
      <c r="F78" s="73">
        <v>125.3</v>
      </c>
      <c r="G78" s="73">
        <v>123.4</v>
      </c>
      <c r="H78" s="73">
        <v>112</v>
      </c>
      <c r="I78" s="73">
        <v>154.19999999999999</v>
      </c>
      <c r="J78" s="73">
        <v>105.6</v>
      </c>
      <c r="K78" s="73">
        <v>112.3</v>
      </c>
      <c r="L78" s="12">
        <v>120.3</v>
      </c>
      <c r="M78" s="73">
        <v>125.3</v>
      </c>
      <c r="N78" s="73">
        <v>145</v>
      </c>
      <c r="O78" s="73">
        <v>134.5</v>
      </c>
    </row>
    <row r="79" spans="1:15" ht="22" customHeight="1">
      <c r="A79" s="204"/>
      <c r="B79" s="7" t="s">
        <v>214</v>
      </c>
      <c r="C79" s="73">
        <v>146.9</v>
      </c>
      <c r="D79" s="73">
        <v>138</v>
      </c>
      <c r="E79" s="73">
        <v>123.2</v>
      </c>
      <c r="F79" s="73">
        <v>125.2</v>
      </c>
      <c r="G79" s="73">
        <v>123.9</v>
      </c>
      <c r="H79" s="73">
        <v>113.1</v>
      </c>
      <c r="I79" s="73">
        <v>154.5</v>
      </c>
      <c r="J79" s="73">
        <v>105.6</v>
      </c>
      <c r="K79" s="73">
        <v>112.1</v>
      </c>
      <c r="L79" s="12">
        <v>120.3</v>
      </c>
      <c r="M79" s="73">
        <v>125.7</v>
      </c>
      <c r="N79" s="73">
        <v>145.19999999999999</v>
      </c>
      <c r="O79" s="73">
        <v>134.80000000000001</v>
      </c>
    </row>
    <row r="80" spans="1:15" ht="22" customHeight="1">
      <c r="A80" s="204"/>
      <c r="B80" s="7" t="s">
        <v>208</v>
      </c>
      <c r="C80" s="73">
        <v>147.30000000000001</v>
      </c>
      <c r="D80" s="73">
        <v>138.80000000000001</v>
      </c>
      <c r="E80" s="73">
        <v>123.7</v>
      </c>
      <c r="F80" s="73">
        <v>125.1</v>
      </c>
      <c r="G80" s="73">
        <v>124.1</v>
      </c>
      <c r="H80" s="73">
        <v>113.3</v>
      </c>
      <c r="I80" s="73">
        <v>150</v>
      </c>
      <c r="J80" s="73">
        <v>105.5</v>
      </c>
      <c r="K80" s="73">
        <v>112.4</v>
      </c>
      <c r="L80" s="12">
        <v>120.3</v>
      </c>
      <c r="M80" s="73">
        <v>126.1</v>
      </c>
      <c r="N80" s="73">
        <v>145.19999999999999</v>
      </c>
      <c r="O80" s="73">
        <v>133.9</v>
      </c>
    </row>
    <row r="81" spans="1:15" ht="22" customHeight="1">
      <c r="A81" s="204"/>
      <c r="B81" s="7" t="s">
        <v>215</v>
      </c>
      <c r="C81" s="73">
        <v>148</v>
      </c>
      <c r="D81" s="73">
        <v>139.30000000000001</v>
      </c>
      <c r="E81" s="73">
        <v>124</v>
      </c>
      <c r="F81" s="73">
        <v>125.3</v>
      </c>
      <c r="G81" s="73">
        <v>124.4</v>
      </c>
      <c r="H81" s="73">
        <v>113.3</v>
      </c>
      <c r="I81" s="73">
        <v>149.80000000000001</v>
      </c>
      <c r="J81" s="73">
        <v>105.5</v>
      </c>
      <c r="K81" s="73">
        <v>113</v>
      </c>
      <c r="L81" s="12">
        <v>120.3</v>
      </c>
      <c r="M81" s="73">
        <v>126.4</v>
      </c>
      <c r="N81" s="73">
        <v>145.5</v>
      </c>
      <c r="O81" s="73">
        <v>134.1</v>
      </c>
    </row>
    <row r="82" spans="1:15" ht="18">
      <c r="A82" s="204"/>
      <c r="B82" s="7" t="s">
        <v>216</v>
      </c>
      <c r="C82" s="73">
        <v>148.4</v>
      </c>
      <c r="D82" s="73">
        <v>140</v>
      </c>
      <c r="E82" s="73">
        <v>124.3</v>
      </c>
      <c r="F82" s="73">
        <v>125.2</v>
      </c>
      <c r="G82" s="73">
        <v>124.6</v>
      </c>
      <c r="H82" s="73">
        <v>113.7</v>
      </c>
      <c r="I82" s="73">
        <v>149.9</v>
      </c>
      <c r="J82" s="73">
        <v>105.5</v>
      </c>
      <c r="K82" s="73">
        <v>114.3</v>
      </c>
      <c r="L82" s="12">
        <v>120.3</v>
      </c>
      <c r="M82" s="73">
        <v>126.9</v>
      </c>
      <c r="N82" s="73">
        <v>145.6</v>
      </c>
      <c r="O82" s="73">
        <v>134.30000000000001</v>
      </c>
    </row>
    <row r="83" spans="1:15" ht="18">
      <c r="A83" s="204"/>
      <c r="B83" s="7" t="s">
        <v>200</v>
      </c>
      <c r="C83" s="73">
        <v>148.6</v>
      </c>
      <c r="D83" s="73">
        <v>141.1</v>
      </c>
      <c r="E83" s="73">
        <v>124.5</v>
      </c>
      <c r="F83" s="73">
        <v>125.6</v>
      </c>
      <c r="G83" s="73">
        <v>125</v>
      </c>
      <c r="H83" s="73">
        <v>113.6</v>
      </c>
      <c r="I83" s="73">
        <v>149.30000000000001</v>
      </c>
      <c r="J83" s="73">
        <v>105.5</v>
      </c>
      <c r="K83" s="73">
        <v>114.4</v>
      </c>
      <c r="L83" s="12">
        <v>120.3</v>
      </c>
      <c r="M83" s="73">
        <v>127.5</v>
      </c>
      <c r="N83" s="73">
        <v>145.6</v>
      </c>
      <c r="O83" s="73">
        <v>134.4</v>
      </c>
    </row>
    <row r="84" spans="1:15" ht="18">
      <c r="A84" s="204"/>
      <c r="B84" s="7"/>
      <c r="C84" s="73"/>
      <c r="D84" s="73"/>
      <c r="E84" s="73"/>
      <c r="F84" s="73"/>
      <c r="G84" s="73"/>
      <c r="H84" s="73"/>
      <c r="I84" s="73"/>
      <c r="J84" s="73"/>
      <c r="K84" s="73"/>
      <c r="L84" s="12"/>
      <c r="M84" s="73"/>
      <c r="N84" s="73"/>
      <c r="O84" s="73"/>
    </row>
    <row r="85" spans="1:15" ht="18">
      <c r="A85" s="204" t="s">
        <v>221</v>
      </c>
      <c r="B85" s="7" t="s">
        <v>209</v>
      </c>
      <c r="C85" s="73">
        <v>149.80000000000001</v>
      </c>
      <c r="D85" s="73">
        <v>142.30000000000001</v>
      </c>
      <c r="E85" s="73">
        <v>124.8</v>
      </c>
      <c r="F85" s="73">
        <v>125.7</v>
      </c>
      <c r="G85" s="73">
        <v>125.7</v>
      </c>
      <c r="H85" s="73">
        <v>113.5</v>
      </c>
      <c r="I85" s="73">
        <v>149.9</v>
      </c>
      <c r="J85" s="73">
        <v>105.5</v>
      </c>
      <c r="K85" s="73">
        <v>114.4</v>
      </c>
      <c r="L85" s="12">
        <v>123.4</v>
      </c>
      <c r="M85" s="73">
        <v>127.7</v>
      </c>
      <c r="N85" s="73">
        <v>146.30000000000001</v>
      </c>
      <c r="O85" s="73">
        <v>135</v>
      </c>
    </row>
    <row r="86" spans="1:15" ht="18">
      <c r="A86" s="204"/>
      <c r="B86" s="7" t="s">
        <v>210</v>
      </c>
      <c r="C86" s="73">
        <v>151</v>
      </c>
      <c r="D86" s="73">
        <v>142.80000000000001</v>
      </c>
      <c r="E86" s="73">
        <v>125.2</v>
      </c>
      <c r="F86" s="73">
        <v>125.9</v>
      </c>
      <c r="G86" s="73">
        <v>126.1</v>
      </c>
      <c r="H86" s="73">
        <v>113.8</v>
      </c>
      <c r="I86" s="73">
        <v>150.1</v>
      </c>
      <c r="J86" s="73">
        <v>105.6</v>
      </c>
      <c r="K86" s="73">
        <v>114.6</v>
      </c>
      <c r="L86" s="12">
        <v>123.4</v>
      </c>
      <c r="M86" s="73">
        <v>127.8</v>
      </c>
      <c r="N86" s="73">
        <v>146.6</v>
      </c>
      <c r="O86" s="73">
        <v>135.4</v>
      </c>
    </row>
    <row r="87" spans="1:15" ht="18">
      <c r="A87" s="204"/>
      <c r="B87" s="7" t="s">
        <v>206</v>
      </c>
      <c r="C87" s="73">
        <v>151.80000000000001</v>
      </c>
      <c r="D87" s="73">
        <v>143.4</v>
      </c>
      <c r="E87" s="73">
        <v>125.8</v>
      </c>
      <c r="F87" s="73">
        <v>126</v>
      </c>
      <c r="G87" s="73">
        <v>126.9</v>
      </c>
      <c r="H87" s="73">
        <v>114</v>
      </c>
      <c r="I87" s="73">
        <v>150.5</v>
      </c>
      <c r="J87" s="73">
        <v>105.7</v>
      </c>
      <c r="K87" s="73">
        <v>114.6</v>
      </c>
      <c r="L87" s="12">
        <v>123.4</v>
      </c>
      <c r="M87" s="73">
        <v>127.9</v>
      </c>
      <c r="N87" s="73">
        <v>146.80000000000001</v>
      </c>
      <c r="O87" s="73">
        <v>135.69999999999999</v>
      </c>
    </row>
    <row r="88" spans="1:15" ht="18">
      <c r="A88" s="204"/>
      <c r="B88" s="7" t="s">
        <v>211</v>
      </c>
      <c r="C88" s="73">
        <v>152.6</v>
      </c>
      <c r="D88" s="73">
        <v>144.69999999999999</v>
      </c>
      <c r="E88" s="73">
        <v>126.3</v>
      </c>
      <c r="F88" s="73">
        <v>126</v>
      </c>
      <c r="G88" s="73">
        <v>127.2</v>
      </c>
      <c r="H88" s="73">
        <v>114.1</v>
      </c>
      <c r="I88" s="73">
        <v>150.9</v>
      </c>
      <c r="J88" s="73">
        <v>105.7</v>
      </c>
      <c r="K88" s="73">
        <v>115.3</v>
      </c>
      <c r="L88" s="12">
        <v>123.4</v>
      </c>
      <c r="M88" s="73">
        <v>128.1</v>
      </c>
      <c r="N88" s="73">
        <v>155.4</v>
      </c>
      <c r="O88" s="73">
        <v>136.80000000000001</v>
      </c>
    </row>
    <row r="89" spans="1:15" ht="18">
      <c r="A89" s="204"/>
      <c r="B89" s="7" t="s">
        <v>212</v>
      </c>
      <c r="C89" s="73">
        <v>152.80000000000001</v>
      </c>
      <c r="D89" s="73">
        <v>145.1</v>
      </c>
      <c r="E89" s="73">
        <v>126.5</v>
      </c>
      <c r="F89" s="73">
        <v>124.5</v>
      </c>
      <c r="G89" s="73">
        <v>127.4</v>
      </c>
      <c r="H89" s="73">
        <v>114.2</v>
      </c>
      <c r="I89" s="73">
        <v>151</v>
      </c>
      <c r="J89" s="73">
        <v>105.7</v>
      </c>
      <c r="K89" s="73">
        <v>115.4</v>
      </c>
      <c r="L89" s="12">
        <v>123.4</v>
      </c>
      <c r="M89" s="73">
        <v>128.19999999999999</v>
      </c>
      <c r="N89" s="73">
        <v>155.69999999999999</v>
      </c>
      <c r="O89" s="73">
        <v>136.69999999999999</v>
      </c>
    </row>
    <row r="90" spans="1:15" ht="18">
      <c r="A90" s="204"/>
      <c r="B90" s="7" t="s">
        <v>207</v>
      </c>
      <c r="C90" s="73">
        <v>153.19999999999999</v>
      </c>
      <c r="D90" s="73">
        <v>145.5</v>
      </c>
      <c r="E90" s="73">
        <v>126.6</v>
      </c>
      <c r="F90" s="73">
        <v>124.9</v>
      </c>
      <c r="G90" s="73">
        <v>127.6</v>
      </c>
      <c r="H90" s="73">
        <v>114.4</v>
      </c>
      <c r="I90" s="73">
        <v>151.19999999999999</v>
      </c>
      <c r="J90" s="73">
        <v>105.8</v>
      </c>
      <c r="K90" s="73">
        <v>115.5</v>
      </c>
      <c r="L90" s="12">
        <v>123.4</v>
      </c>
      <c r="M90" s="73">
        <v>128.69999999999999</v>
      </c>
      <c r="N90" s="73">
        <v>155.9</v>
      </c>
      <c r="O90" s="73">
        <v>136.9</v>
      </c>
    </row>
    <row r="91" spans="1:15" ht="18">
      <c r="A91" s="204"/>
      <c r="B91" s="7" t="s">
        <v>213</v>
      </c>
      <c r="C91" s="73">
        <v>152.30000000000001</v>
      </c>
      <c r="D91" s="73">
        <v>146.1</v>
      </c>
      <c r="E91" s="73">
        <v>126.8</v>
      </c>
      <c r="F91" s="73">
        <v>120</v>
      </c>
      <c r="G91" s="73">
        <v>127.6</v>
      </c>
      <c r="H91" s="73">
        <v>114.6</v>
      </c>
      <c r="I91" s="73">
        <v>151.30000000000001</v>
      </c>
      <c r="J91" s="73">
        <v>105.8</v>
      </c>
      <c r="K91" s="73">
        <v>115</v>
      </c>
      <c r="L91" s="12">
        <v>123.4</v>
      </c>
      <c r="M91" s="73">
        <v>128.80000000000001</v>
      </c>
      <c r="N91" s="73">
        <v>155.80000000000001</v>
      </c>
      <c r="O91" s="73">
        <v>136</v>
      </c>
    </row>
    <row r="92" spans="1:15" ht="18">
      <c r="A92" s="204"/>
      <c r="B92" s="7" t="s">
        <v>214</v>
      </c>
      <c r="C92" s="73">
        <v>154.19999999999999</v>
      </c>
      <c r="D92" s="73">
        <v>147</v>
      </c>
      <c r="E92" s="73">
        <v>127.2</v>
      </c>
      <c r="F92" s="73">
        <v>120.5</v>
      </c>
      <c r="G92" s="73">
        <v>128.30000000000001</v>
      </c>
      <c r="H92" s="73">
        <v>115.4</v>
      </c>
      <c r="I92" s="73">
        <v>152.1</v>
      </c>
      <c r="J92" s="73">
        <v>105.6</v>
      </c>
      <c r="K92" s="73">
        <v>114.2</v>
      </c>
      <c r="L92" s="12">
        <v>123.4</v>
      </c>
      <c r="M92" s="73">
        <v>129</v>
      </c>
      <c r="N92" s="73">
        <v>156.6</v>
      </c>
      <c r="O92" s="73">
        <v>136.69999999999999</v>
      </c>
    </row>
    <row r="93" spans="1:15" ht="18">
      <c r="A93" s="204"/>
      <c r="B93" s="7" t="s">
        <v>222</v>
      </c>
      <c r="C93" s="73">
        <v>155.30000000000001</v>
      </c>
      <c r="D93" s="73">
        <v>149.9</v>
      </c>
      <c r="E93" s="73">
        <v>128</v>
      </c>
      <c r="F93" s="73">
        <v>121.3</v>
      </c>
      <c r="G93" s="73">
        <v>129.1</v>
      </c>
      <c r="H93" s="73">
        <v>116</v>
      </c>
      <c r="I93" s="73">
        <v>158.6</v>
      </c>
      <c r="J93" s="73">
        <v>105.6</v>
      </c>
      <c r="K93" s="73">
        <v>114.1</v>
      </c>
      <c r="L93" s="12">
        <v>123.4</v>
      </c>
      <c r="M93" s="73">
        <v>129.80000000000001</v>
      </c>
      <c r="N93" s="73">
        <v>157.5</v>
      </c>
      <c r="O93" s="73">
        <v>138.9</v>
      </c>
    </row>
    <row r="94" spans="1:15" ht="18">
      <c r="A94" s="204"/>
      <c r="B94" s="7" t="s">
        <v>215</v>
      </c>
      <c r="C94" s="73">
        <v>156.1</v>
      </c>
      <c r="D94" s="73">
        <v>152.9</v>
      </c>
      <c r="E94" s="73">
        <v>128.69999999999999</v>
      </c>
      <c r="F94" s="73">
        <v>121.4</v>
      </c>
      <c r="G94" s="73">
        <v>129.30000000000001</v>
      </c>
      <c r="H94" s="73">
        <v>116.2</v>
      </c>
      <c r="I94" s="73">
        <v>159.1</v>
      </c>
      <c r="J94" s="73">
        <v>105.6</v>
      </c>
      <c r="K94" s="73">
        <v>114.4</v>
      </c>
      <c r="L94" s="12">
        <v>123.4</v>
      </c>
      <c r="M94" s="73">
        <v>130.1</v>
      </c>
      <c r="N94" s="73">
        <v>157.80000000000001</v>
      </c>
      <c r="O94" s="73">
        <v>139.30000000000001</v>
      </c>
    </row>
    <row r="95" spans="1:15" ht="18">
      <c r="A95" s="204"/>
      <c r="B95" s="7" t="s">
        <v>216</v>
      </c>
      <c r="C95" s="73">
        <v>156.6</v>
      </c>
      <c r="D95" s="73">
        <v>154.1</v>
      </c>
      <c r="E95" s="73">
        <v>129.30000000000001</v>
      </c>
      <c r="F95" s="73">
        <v>121.5</v>
      </c>
      <c r="G95" s="73">
        <v>129.9</v>
      </c>
      <c r="H95" s="73">
        <v>116.3</v>
      </c>
      <c r="I95" s="73">
        <v>158.30000000000001</v>
      </c>
      <c r="J95" s="73">
        <v>104.3</v>
      </c>
      <c r="K95" s="73">
        <v>114.9</v>
      </c>
      <c r="L95" s="12">
        <v>123.4</v>
      </c>
      <c r="M95" s="73">
        <v>130.5</v>
      </c>
      <c r="N95" s="73">
        <v>158.30000000000001</v>
      </c>
      <c r="O95" s="73">
        <v>139.30000000000001</v>
      </c>
    </row>
    <row r="96" spans="1:15" ht="18">
      <c r="A96" s="204"/>
      <c r="B96" s="7" t="s">
        <v>200</v>
      </c>
      <c r="C96" s="73">
        <v>156.55119999999999</v>
      </c>
      <c r="D96" s="73">
        <v>154.7842</v>
      </c>
      <c r="E96" s="73">
        <v>129.6799</v>
      </c>
      <c r="F96" s="73">
        <v>122.03870000000001</v>
      </c>
      <c r="G96" s="73">
        <v>130.59690000000001</v>
      </c>
      <c r="H96" s="73">
        <v>116.89060000000001</v>
      </c>
      <c r="I96" s="73">
        <v>158.49950000000001</v>
      </c>
      <c r="J96" s="73">
        <v>104.42149999999999</v>
      </c>
      <c r="K96" s="73">
        <v>115.1185</v>
      </c>
      <c r="L96" s="12">
        <v>123.38760000000001</v>
      </c>
      <c r="M96" s="73">
        <v>130.81659999999999</v>
      </c>
      <c r="N96" s="73">
        <v>158.66550000000001</v>
      </c>
      <c r="O96" s="73">
        <v>139.64449999999999</v>
      </c>
    </row>
    <row r="97" spans="1:15" ht="18">
      <c r="A97" s="204"/>
      <c r="B97" s="7"/>
      <c r="C97" s="73"/>
      <c r="D97" s="73"/>
      <c r="E97" s="73"/>
      <c r="F97" s="73"/>
      <c r="G97" s="73"/>
      <c r="H97" s="73"/>
      <c r="I97" s="73"/>
      <c r="J97" s="73"/>
      <c r="K97" s="73"/>
      <c r="L97" s="12"/>
      <c r="M97" s="73"/>
      <c r="N97" s="73"/>
      <c r="O97" s="73"/>
    </row>
    <row r="98" spans="1:15" ht="18">
      <c r="A98" s="204" t="s">
        <v>223</v>
      </c>
      <c r="B98" s="7" t="s">
        <v>209</v>
      </c>
      <c r="C98" s="73">
        <v>158.9556</v>
      </c>
      <c r="D98" s="73">
        <v>156.15649999999999</v>
      </c>
      <c r="E98" s="73">
        <v>130.11539999999999</v>
      </c>
      <c r="F98" s="73">
        <v>122.2289</v>
      </c>
      <c r="G98" s="73">
        <v>131.815</v>
      </c>
      <c r="H98" s="73">
        <v>117.3882</v>
      </c>
      <c r="I98" s="73">
        <v>158.81139999999999</v>
      </c>
      <c r="J98" s="73">
        <v>104.4145</v>
      </c>
      <c r="K98" s="73">
        <v>115.4885</v>
      </c>
      <c r="L98" s="12">
        <v>125.833</v>
      </c>
      <c r="M98" s="73">
        <v>131.1619</v>
      </c>
      <c r="N98" s="73">
        <v>159.89920000000001</v>
      </c>
      <c r="O98" s="73">
        <v>140.48429999999999</v>
      </c>
    </row>
    <row r="99" spans="1:15" ht="18">
      <c r="A99" s="204"/>
      <c r="B99" s="7" t="s">
        <v>210</v>
      </c>
      <c r="C99" s="73">
        <v>159.1725888741</v>
      </c>
      <c r="D99" s="73">
        <v>156.20585985700001</v>
      </c>
      <c r="E99" s="73">
        <v>130.32144850259999</v>
      </c>
      <c r="F99" s="73">
        <v>122.4379233181</v>
      </c>
      <c r="G99" s="73">
        <v>132.16075143200001</v>
      </c>
      <c r="H99" s="73">
        <v>116.9022649074</v>
      </c>
      <c r="I99" s="73">
        <v>159.57068270330001</v>
      </c>
      <c r="J99" s="73">
        <v>104.3012964123</v>
      </c>
      <c r="K99" s="73">
        <v>116.2279891366</v>
      </c>
      <c r="L99" s="12">
        <v>125.8822379131</v>
      </c>
      <c r="M99" s="73">
        <v>131.48101608670001</v>
      </c>
      <c r="N99" s="73">
        <v>160.14506795880001</v>
      </c>
      <c r="O99" s="73">
        <v>140.791923</v>
      </c>
    </row>
    <row r="100" spans="1:15" ht="18">
      <c r="A100" s="204"/>
      <c r="B100" s="7" t="s">
        <v>206</v>
      </c>
      <c r="C100" s="73">
        <v>160.57910000000001</v>
      </c>
      <c r="D100" s="73">
        <v>157.62739999999999</v>
      </c>
      <c r="E100" s="73">
        <v>130.90539999999999</v>
      </c>
      <c r="F100" s="73">
        <v>122.9278</v>
      </c>
      <c r="G100" s="73">
        <v>132.5299</v>
      </c>
      <c r="H100" s="73">
        <v>117.5112</v>
      </c>
      <c r="I100" s="73">
        <v>160.15979999999999</v>
      </c>
      <c r="J100" s="73">
        <v>104.41840000000001</v>
      </c>
      <c r="K100" s="73">
        <v>116.2735</v>
      </c>
      <c r="L100" s="12">
        <v>125.88500000000001</v>
      </c>
      <c r="M100" s="73">
        <v>132.00550000000001</v>
      </c>
      <c r="N100" s="73">
        <v>160.57579999999999</v>
      </c>
      <c r="O100" s="73">
        <v>141.40860000000001</v>
      </c>
    </row>
    <row r="101" spans="1:15" ht="18">
      <c r="A101" s="716"/>
      <c r="B101" s="123" t="s">
        <v>211</v>
      </c>
      <c r="C101" s="414">
        <v>161.352</v>
      </c>
      <c r="D101" s="414">
        <v>159.66679999999999</v>
      </c>
      <c r="E101" s="414">
        <v>131.93709999999999</v>
      </c>
      <c r="F101" s="414">
        <v>123.83580000000001</v>
      </c>
      <c r="G101" s="414">
        <v>133.5752</v>
      </c>
      <c r="H101" s="414">
        <v>118.2024</v>
      </c>
      <c r="I101" s="414">
        <v>193.9109</v>
      </c>
      <c r="J101" s="414">
        <v>104.58920000000001</v>
      </c>
      <c r="K101" s="414">
        <v>117.1812</v>
      </c>
      <c r="L101" s="408">
        <v>125.93300000000001</v>
      </c>
      <c r="M101" s="414">
        <v>133.33179999999999</v>
      </c>
      <c r="N101" s="414">
        <v>171.46879999999999</v>
      </c>
      <c r="O101" s="414">
        <v>150.8751</v>
      </c>
    </row>
    <row r="102" spans="1:15" ht="18">
      <c r="A102" s="125" t="s">
        <v>224</v>
      </c>
      <c r="B102" s="7" t="s">
        <v>278</v>
      </c>
      <c r="C102" s="12"/>
      <c r="D102" s="12"/>
      <c r="E102" s="12"/>
      <c r="F102" s="205"/>
      <c r="G102" s="12"/>
      <c r="H102" s="205"/>
      <c r="I102" s="12"/>
      <c r="J102" s="12"/>
      <c r="K102" s="12"/>
      <c r="L102" s="12"/>
      <c r="M102" s="12"/>
      <c r="N102" s="12"/>
      <c r="O102" s="73"/>
    </row>
    <row r="103" spans="1:15" ht="18">
      <c r="A103" s="125" t="s">
        <v>279</v>
      </c>
      <c r="B103" s="7" t="s">
        <v>280</v>
      </c>
      <c r="C103" s="7"/>
      <c r="D103" s="7"/>
      <c r="E103" s="7"/>
      <c r="F103" s="7"/>
      <c r="G103" s="7"/>
      <c r="H103" s="7"/>
      <c r="I103" s="7"/>
      <c r="J103" s="7"/>
      <c r="K103" s="7"/>
      <c r="L103" s="7"/>
      <c r="M103" s="7"/>
      <c r="N103" s="7"/>
      <c r="O103" s="7"/>
    </row>
    <row r="104" spans="1:15" ht="18">
      <c r="A104" s="7" t="s">
        <v>281</v>
      </c>
      <c r="B104" s="7" t="s">
        <v>282</v>
      </c>
      <c r="C104" s="7"/>
      <c r="D104" s="7"/>
      <c r="E104" s="7"/>
      <c r="F104" s="7"/>
      <c r="G104" s="7"/>
      <c r="H104" s="7"/>
      <c r="I104" s="7"/>
      <c r="J104" s="7"/>
      <c r="K104" s="7"/>
      <c r="L104" s="7"/>
      <c r="M104" s="7"/>
      <c r="N104" s="7"/>
      <c r="O104" s="7"/>
    </row>
  </sheetData>
  <hyperlinks>
    <hyperlink ref="L1" location="'Contents Page'!A1" display="BACK TO CONTENTS" xr:uid="{BF623CAE-9991-4392-BBC4-C0EB59E76DFA}"/>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7"/>
  <sheetViews>
    <sheetView topLeftCell="A78" zoomScaleNormal="100" workbookViewId="0"/>
  </sheetViews>
  <sheetFormatPr baseColWidth="10" defaultColWidth="8.83203125" defaultRowHeight="15"/>
  <cols>
    <col min="1" max="1" width="12.6640625" customWidth="1"/>
    <col min="2" max="2" width="10.5" customWidth="1"/>
    <col min="3" max="3" width="2.5" customWidth="1"/>
    <col min="4" max="4" width="12.6640625" customWidth="1"/>
    <col min="5" max="5" width="18.83203125" customWidth="1"/>
    <col min="6" max="6" width="2.33203125" customWidth="1"/>
    <col min="7" max="7" width="12.6640625" customWidth="1"/>
    <col min="8" max="8" width="18.1640625" customWidth="1"/>
    <col min="9" max="9" width="2" customWidth="1"/>
    <col min="10" max="10" width="12.6640625" customWidth="1"/>
    <col min="11" max="11" width="17.6640625" customWidth="1"/>
    <col min="12" max="12" width="2" customWidth="1"/>
    <col min="13" max="13" width="12.6640625" customWidth="1"/>
    <col min="14" max="14" width="17.5" customWidth="1"/>
    <col min="15" max="15" width="1.83203125" customWidth="1"/>
    <col min="16" max="16" width="12.6640625" customWidth="1"/>
    <col min="17" max="17" width="21.33203125" customWidth="1"/>
  </cols>
  <sheetData>
    <row r="1" spans="1:18" ht="22" customHeight="1">
      <c r="A1" s="42" t="s">
        <v>283</v>
      </c>
      <c r="B1" s="42"/>
      <c r="C1" s="42"/>
      <c r="D1" s="42"/>
      <c r="E1" s="42"/>
      <c r="F1" s="42"/>
      <c r="G1" s="42"/>
      <c r="H1" s="42"/>
      <c r="I1" s="42"/>
      <c r="J1" s="42"/>
      <c r="K1" s="42"/>
      <c r="L1" s="42"/>
      <c r="M1" s="42"/>
      <c r="N1" s="42"/>
      <c r="O1" s="42"/>
      <c r="P1" s="42"/>
      <c r="Q1" s="6" t="s">
        <v>85</v>
      </c>
      <c r="R1" s="6"/>
    </row>
    <row r="2" spans="1:18" ht="22" customHeight="1">
      <c r="A2" s="42"/>
      <c r="B2" s="42"/>
      <c r="C2" s="42"/>
      <c r="D2" s="42"/>
      <c r="E2" s="42"/>
      <c r="F2" s="42"/>
      <c r="G2" s="42"/>
      <c r="H2" s="42"/>
      <c r="I2" s="42"/>
      <c r="J2" s="42"/>
      <c r="K2" s="42"/>
      <c r="L2" s="42"/>
      <c r="M2" s="42"/>
      <c r="N2" s="42"/>
      <c r="O2" s="42"/>
      <c r="P2" s="42"/>
      <c r="Q2" s="42"/>
    </row>
    <row r="3" spans="1:18" ht="22" customHeight="1">
      <c r="A3" s="42" t="s">
        <v>284</v>
      </c>
      <c r="B3" s="42"/>
      <c r="C3" s="42"/>
      <c r="D3" s="42"/>
      <c r="E3" s="42"/>
      <c r="F3" s="42"/>
      <c r="G3" s="42"/>
      <c r="H3" s="42"/>
      <c r="I3" s="42"/>
      <c r="J3" s="42"/>
      <c r="K3" s="42"/>
      <c r="L3" s="42"/>
      <c r="M3" s="42"/>
      <c r="N3" s="42"/>
      <c r="O3" s="42"/>
      <c r="P3" s="42"/>
      <c r="Q3" s="42"/>
    </row>
    <row r="4" spans="1:18" ht="22" customHeight="1">
      <c r="A4" s="184" t="s">
        <v>190</v>
      </c>
      <c r="B4" s="41"/>
      <c r="C4" s="41"/>
      <c r="D4" s="42"/>
      <c r="E4" s="42"/>
      <c r="F4" s="42"/>
      <c r="G4" s="405"/>
      <c r="H4" s="405"/>
      <c r="I4" s="42"/>
      <c r="J4" s="405"/>
      <c r="K4" s="42"/>
      <c r="L4" s="42"/>
      <c r="M4" s="405"/>
      <c r="N4" s="42"/>
      <c r="O4" s="42"/>
      <c r="P4" s="405"/>
      <c r="Q4" s="42"/>
    </row>
    <row r="5" spans="1:18" ht="12" customHeight="1">
      <c r="A5" s="583"/>
      <c r="B5" s="583"/>
      <c r="C5" s="583"/>
      <c r="D5" s="609"/>
      <c r="E5" s="629"/>
      <c r="F5" s="629"/>
      <c r="G5" s="629" t="s">
        <v>285</v>
      </c>
      <c r="H5" s="203"/>
      <c r="I5" s="629"/>
      <c r="J5" s="629" t="s">
        <v>286</v>
      </c>
      <c r="K5" s="629"/>
      <c r="L5" s="629"/>
      <c r="M5" s="629" t="s">
        <v>287</v>
      </c>
      <c r="N5" s="629"/>
      <c r="O5" s="629"/>
      <c r="P5" s="124"/>
      <c r="Q5" s="629"/>
    </row>
    <row r="6" spans="1:18" ht="22" customHeight="1">
      <c r="A6" s="201"/>
      <c r="B6" s="201"/>
      <c r="C6" s="201"/>
      <c r="D6" s="630" t="s">
        <v>288</v>
      </c>
      <c r="E6" s="630"/>
      <c r="F6" s="203"/>
      <c r="G6" s="630" t="s">
        <v>289</v>
      </c>
      <c r="H6" s="630"/>
      <c r="I6" s="203"/>
      <c r="J6" s="630" t="s">
        <v>290</v>
      </c>
      <c r="K6" s="630"/>
      <c r="L6" s="203"/>
      <c r="M6" s="630" t="s">
        <v>291</v>
      </c>
      <c r="N6" s="630"/>
      <c r="O6" s="203"/>
      <c r="P6" s="585" t="s">
        <v>292</v>
      </c>
      <c r="Q6" s="630"/>
    </row>
    <row r="7" spans="1:18" ht="22" customHeight="1">
      <c r="A7" s="585"/>
      <c r="B7" s="585" t="s">
        <v>293</v>
      </c>
      <c r="C7" s="585"/>
      <c r="D7" s="848"/>
      <c r="E7" s="848">
        <v>100</v>
      </c>
      <c r="F7" s="630"/>
      <c r="G7" s="626"/>
      <c r="H7" s="848">
        <v>42.29</v>
      </c>
      <c r="I7" s="630"/>
      <c r="J7" s="626"/>
      <c r="K7" s="848">
        <v>15.46</v>
      </c>
      <c r="L7" s="630"/>
      <c r="M7" s="626"/>
      <c r="N7" s="848">
        <v>42.26</v>
      </c>
      <c r="O7" s="630"/>
      <c r="P7" s="626"/>
      <c r="Q7" s="848">
        <v>57.71</v>
      </c>
    </row>
    <row r="8" spans="1:18" ht="22" customHeight="1">
      <c r="A8" s="201"/>
      <c r="B8" s="201"/>
      <c r="C8" s="201"/>
      <c r="D8" s="124"/>
      <c r="E8" s="849" t="s">
        <v>294</v>
      </c>
      <c r="F8" s="849"/>
      <c r="G8" s="124"/>
      <c r="H8" s="849" t="s">
        <v>294</v>
      </c>
      <c r="I8" s="849"/>
      <c r="J8" s="203"/>
      <c r="K8" s="849" t="s">
        <v>294</v>
      </c>
      <c r="L8" s="849"/>
      <c r="M8" s="124"/>
      <c r="N8" s="849" t="s">
        <v>294</v>
      </c>
      <c r="O8" s="849"/>
      <c r="P8" s="124"/>
      <c r="Q8" s="849" t="s">
        <v>294</v>
      </c>
    </row>
    <row r="9" spans="1:18" ht="22" customHeight="1">
      <c r="A9" s="585"/>
      <c r="B9" s="585"/>
      <c r="C9" s="585"/>
      <c r="D9" s="850" t="s">
        <v>197</v>
      </c>
      <c r="E9" s="850" t="s">
        <v>295</v>
      </c>
      <c r="F9" s="850"/>
      <c r="G9" s="850" t="s">
        <v>197</v>
      </c>
      <c r="H9" s="850" t="s">
        <v>295</v>
      </c>
      <c r="I9" s="850"/>
      <c r="J9" s="850" t="s">
        <v>197</v>
      </c>
      <c r="K9" s="850" t="s">
        <v>295</v>
      </c>
      <c r="L9" s="850"/>
      <c r="M9" s="850" t="s">
        <v>197</v>
      </c>
      <c r="N9" s="850" t="s">
        <v>295</v>
      </c>
      <c r="O9" s="850"/>
      <c r="P9" s="850" t="s">
        <v>197</v>
      </c>
      <c r="Q9" s="850" t="s">
        <v>295</v>
      </c>
    </row>
    <row r="10" spans="1:18" ht="22" customHeight="1">
      <c r="A10" s="204" t="s">
        <v>199</v>
      </c>
      <c r="B10" s="7" t="s">
        <v>200</v>
      </c>
      <c r="C10" s="7"/>
      <c r="D10" s="139">
        <v>88.1</v>
      </c>
      <c r="E10" s="12">
        <v>3.8</v>
      </c>
      <c r="F10" s="7"/>
      <c r="G10" s="12">
        <v>82.7</v>
      </c>
      <c r="H10" s="12">
        <v>5.4</v>
      </c>
      <c r="I10" s="12"/>
      <c r="J10" s="12">
        <v>91</v>
      </c>
      <c r="K10" s="12">
        <v>4.3</v>
      </c>
      <c r="L10" s="12"/>
      <c r="M10" s="12">
        <v>90.9</v>
      </c>
      <c r="N10" s="12">
        <v>2.4</v>
      </c>
      <c r="O10" s="12"/>
      <c r="P10" s="12">
        <v>90.6</v>
      </c>
      <c r="Q10" s="12">
        <v>3.1</v>
      </c>
    </row>
    <row r="11" spans="1:18" ht="22" customHeight="1">
      <c r="A11" s="204" t="s">
        <v>201</v>
      </c>
      <c r="B11" s="7" t="s">
        <v>200</v>
      </c>
      <c r="C11" s="7"/>
      <c r="D11" s="139">
        <v>90.9</v>
      </c>
      <c r="E11" s="12">
        <v>3.1</v>
      </c>
      <c r="F11" s="7"/>
      <c r="G11" s="12">
        <v>89</v>
      </c>
      <c r="H11" s="12">
        <v>7.6</v>
      </c>
      <c r="I11" s="12"/>
      <c r="J11" s="12">
        <v>94.2</v>
      </c>
      <c r="K11" s="12">
        <v>3.5</v>
      </c>
      <c r="L11" s="12"/>
      <c r="M11" s="12">
        <v>90.8</v>
      </c>
      <c r="N11" s="12">
        <v>0</v>
      </c>
      <c r="O11" s="12"/>
      <c r="P11" s="12">
        <v>91.7</v>
      </c>
      <c r="Q11" s="12">
        <v>1.2</v>
      </c>
    </row>
    <row r="12" spans="1:18" ht="22" customHeight="1">
      <c r="A12" s="204" t="s">
        <v>202</v>
      </c>
      <c r="B12" s="7" t="s">
        <v>200</v>
      </c>
      <c r="C12" s="7"/>
      <c r="D12" s="139">
        <v>93.6</v>
      </c>
      <c r="E12" s="12">
        <v>3</v>
      </c>
      <c r="F12" s="7"/>
      <c r="G12" s="12">
        <v>92.8</v>
      </c>
      <c r="H12" s="12">
        <v>4.3</v>
      </c>
      <c r="I12" s="12"/>
      <c r="J12" s="12">
        <v>97.6</v>
      </c>
      <c r="K12" s="12">
        <v>3.6</v>
      </c>
      <c r="L12" s="12"/>
      <c r="M12" s="12">
        <v>92.4</v>
      </c>
      <c r="N12" s="12">
        <v>1.8</v>
      </c>
      <c r="O12" s="12"/>
      <c r="P12" s="12">
        <v>94</v>
      </c>
      <c r="Q12" s="12">
        <v>2.5</v>
      </c>
    </row>
    <row r="13" spans="1:18" ht="22" customHeight="1">
      <c r="A13" s="204" t="s">
        <v>203</v>
      </c>
      <c r="B13" s="7" t="s">
        <v>200</v>
      </c>
      <c r="C13" s="7"/>
      <c r="D13" s="139">
        <v>96.6</v>
      </c>
      <c r="E13" s="12">
        <v>3.2</v>
      </c>
      <c r="F13" s="7"/>
      <c r="G13" s="12">
        <v>96.3</v>
      </c>
      <c r="H13" s="12">
        <v>3.7</v>
      </c>
      <c r="I13" s="12"/>
      <c r="J13" s="12">
        <v>98.9</v>
      </c>
      <c r="K13" s="12">
        <v>1.3</v>
      </c>
      <c r="L13" s="12"/>
      <c r="M13" s="12">
        <v>95.8</v>
      </c>
      <c r="N13" s="12">
        <v>3.7</v>
      </c>
      <c r="O13" s="12"/>
      <c r="P13" s="12">
        <v>96.8</v>
      </c>
      <c r="Q13" s="12">
        <v>3</v>
      </c>
    </row>
    <row r="14" spans="1:18" ht="22" customHeight="1">
      <c r="A14" s="204" t="s">
        <v>204</v>
      </c>
      <c r="B14" s="7" t="s">
        <v>200</v>
      </c>
      <c r="C14" s="7"/>
      <c r="D14" s="139">
        <v>100</v>
      </c>
      <c r="E14" s="12">
        <v>3.5</v>
      </c>
      <c r="F14" s="7"/>
      <c r="G14" s="12">
        <v>100</v>
      </c>
      <c r="H14" s="12">
        <v>3.9</v>
      </c>
      <c r="I14" s="12"/>
      <c r="J14" s="12">
        <v>100</v>
      </c>
      <c r="K14" s="12">
        <v>1.1000000000000001</v>
      </c>
      <c r="L14" s="12"/>
      <c r="M14" s="12">
        <v>100</v>
      </c>
      <c r="N14" s="12">
        <v>4.4000000000000004</v>
      </c>
      <c r="O14" s="12"/>
      <c r="P14" s="12">
        <v>100</v>
      </c>
      <c r="Q14" s="12">
        <v>3.4</v>
      </c>
    </row>
    <row r="15" spans="1:18" ht="9" customHeight="1">
      <c r="A15" s="204"/>
      <c r="B15" s="7"/>
      <c r="C15" s="7"/>
      <c r="D15" s="139"/>
      <c r="E15" s="12"/>
      <c r="F15" s="7"/>
      <c r="G15" s="12"/>
      <c r="H15" s="12"/>
      <c r="I15" s="12"/>
      <c r="J15" s="12"/>
      <c r="K15" s="12"/>
      <c r="L15" s="12"/>
      <c r="M15" s="12"/>
      <c r="N15" s="12"/>
      <c r="O15" s="12"/>
      <c r="P15" s="12"/>
      <c r="Q15" s="12"/>
    </row>
    <row r="16" spans="1:18" ht="22" customHeight="1">
      <c r="A16" s="204" t="s">
        <v>205</v>
      </c>
      <c r="B16" s="7" t="s">
        <v>206</v>
      </c>
      <c r="C16" s="7"/>
      <c r="D16" s="139">
        <v>100.6</v>
      </c>
      <c r="E16" s="12">
        <v>3.3</v>
      </c>
      <c r="F16" s="7"/>
      <c r="G16" s="12">
        <v>100.3</v>
      </c>
      <c r="H16" s="12">
        <v>3.3</v>
      </c>
      <c r="I16" s="12"/>
      <c r="J16" s="12">
        <v>101.3</v>
      </c>
      <c r="K16" s="12">
        <v>1.5</v>
      </c>
      <c r="L16" s="12"/>
      <c r="M16" s="12">
        <v>100.6</v>
      </c>
      <c r="N16" s="12">
        <v>4.2</v>
      </c>
      <c r="O16" s="12"/>
      <c r="P16" s="12">
        <v>100.7</v>
      </c>
      <c r="Q16" s="12">
        <v>3.3</v>
      </c>
    </row>
    <row r="17" spans="1:17" ht="22" customHeight="1">
      <c r="A17" s="204"/>
      <c r="B17" s="7" t="s">
        <v>207</v>
      </c>
      <c r="C17" s="7"/>
      <c r="D17" s="7">
        <v>101.5</v>
      </c>
      <c r="E17" s="7">
        <v>2.8</v>
      </c>
      <c r="F17" s="7"/>
      <c r="G17" s="7">
        <v>101.6</v>
      </c>
      <c r="H17" s="12">
        <v>2</v>
      </c>
      <c r="I17" s="7"/>
      <c r="J17" s="7">
        <v>102.5</v>
      </c>
      <c r="K17" s="7">
        <v>2.6</v>
      </c>
      <c r="L17" s="7"/>
      <c r="M17" s="12">
        <v>101</v>
      </c>
      <c r="N17" s="7">
        <v>3.6</v>
      </c>
      <c r="O17" s="7"/>
      <c r="P17" s="7">
        <v>101.4</v>
      </c>
      <c r="Q17" s="7">
        <v>3.2</v>
      </c>
    </row>
    <row r="18" spans="1:17" ht="22" customHeight="1">
      <c r="A18" s="204"/>
      <c r="B18" s="7" t="s">
        <v>208</v>
      </c>
      <c r="C18" s="7"/>
      <c r="D18" s="7">
        <v>101.8</v>
      </c>
      <c r="E18" s="12">
        <v>3</v>
      </c>
      <c r="F18" s="7"/>
      <c r="G18" s="7">
        <v>101.9</v>
      </c>
      <c r="H18" s="12">
        <v>1.9</v>
      </c>
      <c r="I18" s="7"/>
      <c r="J18" s="12">
        <v>103.2</v>
      </c>
      <c r="K18" s="7">
        <v>3.4</v>
      </c>
      <c r="L18" s="7"/>
      <c r="M18" s="12">
        <v>101.2</v>
      </c>
      <c r="N18" s="7">
        <v>3.9</v>
      </c>
      <c r="O18" s="7"/>
      <c r="P18" s="7">
        <v>101.7</v>
      </c>
      <c r="Q18" s="7">
        <v>3.6</v>
      </c>
    </row>
    <row r="19" spans="1:17" ht="22" customHeight="1">
      <c r="A19" s="204"/>
      <c r="B19" s="7" t="s">
        <v>200</v>
      </c>
      <c r="C19" s="7"/>
      <c r="D19" s="12">
        <v>102.2</v>
      </c>
      <c r="E19" s="12">
        <v>2.2000000000000002</v>
      </c>
      <c r="F19" s="7"/>
      <c r="G19" s="12">
        <v>102.2</v>
      </c>
      <c r="H19" s="12">
        <v>2.2000000000000002</v>
      </c>
      <c r="I19" s="7"/>
      <c r="J19" s="12">
        <v>103.7</v>
      </c>
      <c r="K19" s="7">
        <v>3.7</v>
      </c>
      <c r="L19" s="7"/>
      <c r="M19" s="12">
        <v>101.6</v>
      </c>
      <c r="N19" s="7">
        <v>1.6</v>
      </c>
      <c r="O19" s="7"/>
      <c r="P19" s="12">
        <v>102.1</v>
      </c>
      <c r="Q19" s="7">
        <v>2.1</v>
      </c>
    </row>
    <row r="20" spans="1:17" ht="10.5" customHeight="1">
      <c r="A20" s="204"/>
      <c r="B20" s="7"/>
      <c r="C20" s="7"/>
      <c r="D20" s="12"/>
      <c r="E20" s="12"/>
      <c r="F20" s="7"/>
      <c r="G20" s="12"/>
      <c r="H20" s="12"/>
      <c r="I20" s="7"/>
      <c r="J20" s="12"/>
      <c r="K20" s="7"/>
      <c r="L20" s="7"/>
      <c r="M20" s="12"/>
      <c r="N20" s="7"/>
      <c r="O20" s="7"/>
      <c r="P20" s="12"/>
      <c r="Q20" s="7"/>
    </row>
    <row r="21" spans="1:17" ht="22" customHeight="1">
      <c r="A21" s="204" t="s">
        <v>90</v>
      </c>
      <c r="B21" s="7" t="s">
        <v>209</v>
      </c>
      <c r="C21" s="7"/>
      <c r="D21" s="12">
        <v>102.6</v>
      </c>
      <c r="E21" s="12">
        <v>2.2000000000000002</v>
      </c>
      <c r="F21" s="7"/>
      <c r="G21" s="12">
        <v>102.5</v>
      </c>
      <c r="H21" s="12">
        <v>2.4</v>
      </c>
      <c r="I21" s="7"/>
      <c r="J21" s="12">
        <v>105</v>
      </c>
      <c r="K21" s="7">
        <v>4.2</v>
      </c>
      <c r="L21" s="7"/>
      <c r="M21" s="12">
        <v>101.8</v>
      </c>
      <c r="N21" s="7">
        <v>1.5</v>
      </c>
      <c r="O21" s="7"/>
      <c r="P21" s="12">
        <v>102.6</v>
      </c>
      <c r="Q21" s="7">
        <v>2.2000000000000002</v>
      </c>
    </row>
    <row r="22" spans="1:17" ht="22" customHeight="1">
      <c r="A22" s="204"/>
      <c r="B22" s="7" t="s">
        <v>210</v>
      </c>
      <c r="C22" s="7"/>
      <c r="D22" s="12">
        <v>102.7</v>
      </c>
      <c r="E22" s="12">
        <v>2.2000000000000002</v>
      </c>
      <c r="F22" s="7"/>
      <c r="G22" s="12">
        <v>102.6</v>
      </c>
      <c r="H22" s="12">
        <v>2.2999999999999998</v>
      </c>
      <c r="I22" s="7"/>
      <c r="J22" s="12">
        <v>105.4</v>
      </c>
      <c r="K22" s="7">
        <v>4.4000000000000004</v>
      </c>
      <c r="L22" s="7"/>
      <c r="M22" s="12">
        <v>102</v>
      </c>
      <c r="N22" s="7">
        <v>1.4</v>
      </c>
      <c r="O22" s="7"/>
      <c r="P22" s="12">
        <v>102.8</v>
      </c>
      <c r="Q22" s="7">
        <v>2.2000000000000002</v>
      </c>
    </row>
    <row r="23" spans="1:17" ht="22" customHeight="1">
      <c r="A23" s="204"/>
      <c r="B23" s="7" t="s">
        <v>206</v>
      </c>
      <c r="C23" s="7"/>
      <c r="D23" s="12">
        <v>102.8</v>
      </c>
      <c r="E23" s="12">
        <v>2.2000000000000002</v>
      </c>
      <c r="F23" s="7"/>
      <c r="G23" s="12">
        <v>102.6</v>
      </c>
      <c r="H23" s="12">
        <v>2.2999999999999998</v>
      </c>
      <c r="I23" s="7"/>
      <c r="J23" s="12">
        <v>105.6</v>
      </c>
      <c r="K23" s="7">
        <v>4.2</v>
      </c>
      <c r="L23" s="7"/>
      <c r="M23" s="12">
        <v>102</v>
      </c>
      <c r="N23" s="7">
        <v>1.4</v>
      </c>
      <c r="O23" s="7"/>
      <c r="P23" s="12">
        <v>102.9</v>
      </c>
      <c r="Q23" s="7">
        <v>2.1</v>
      </c>
    </row>
    <row r="24" spans="1:17" ht="22" customHeight="1">
      <c r="A24" s="204"/>
      <c r="B24" s="7" t="s">
        <v>211</v>
      </c>
      <c r="C24" s="7"/>
      <c r="D24" s="12">
        <v>103.7</v>
      </c>
      <c r="E24" s="12">
        <v>2.5</v>
      </c>
      <c r="F24" s="7"/>
      <c r="G24" s="12">
        <v>104.6</v>
      </c>
      <c r="H24" s="12">
        <v>3.3</v>
      </c>
      <c r="I24" s="7"/>
      <c r="J24" s="12">
        <v>106</v>
      </c>
      <c r="K24" s="7">
        <v>4.0999999999999996</v>
      </c>
      <c r="L24" s="7"/>
      <c r="M24" s="12">
        <v>102.1</v>
      </c>
      <c r="N24" s="7">
        <v>1.2</v>
      </c>
      <c r="O24" s="7"/>
      <c r="P24" s="12">
        <v>103.1</v>
      </c>
      <c r="Q24" s="12">
        <v>2</v>
      </c>
    </row>
    <row r="25" spans="1:17" ht="22" customHeight="1">
      <c r="A25" s="204"/>
      <c r="B25" s="7" t="s">
        <v>212</v>
      </c>
      <c r="C25" s="7"/>
      <c r="D25" s="12">
        <v>103.7</v>
      </c>
      <c r="E25" s="12">
        <v>2.4</v>
      </c>
      <c r="F25" s="7"/>
      <c r="G25" s="12">
        <v>104.7</v>
      </c>
      <c r="H25" s="12">
        <v>3.3</v>
      </c>
      <c r="I25" s="7"/>
      <c r="J25" s="12">
        <v>106.6</v>
      </c>
      <c r="K25" s="7">
        <v>4.2</v>
      </c>
      <c r="L25" s="7"/>
      <c r="M25" s="12">
        <v>101.8</v>
      </c>
      <c r="N25" s="7">
        <v>0.8</v>
      </c>
      <c r="O25" s="7"/>
      <c r="P25" s="12">
        <v>103.1</v>
      </c>
      <c r="Q25" s="12">
        <v>1.7</v>
      </c>
    </row>
    <row r="26" spans="1:17" ht="22" customHeight="1">
      <c r="A26" s="204"/>
      <c r="B26" s="7" t="s">
        <v>207</v>
      </c>
      <c r="C26" s="7"/>
      <c r="D26" s="12">
        <v>102.4</v>
      </c>
      <c r="E26" s="12">
        <v>0.9</v>
      </c>
      <c r="F26" s="7"/>
      <c r="G26" s="12">
        <v>104.7</v>
      </c>
      <c r="H26" s="12">
        <v>3</v>
      </c>
      <c r="I26" s="7"/>
      <c r="J26" s="12">
        <v>107.7</v>
      </c>
      <c r="K26" s="7">
        <v>5.0999999999999996</v>
      </c>
      <c r="L26" s="7"/>
      <c r="M26" s="12">
        <v>98.3</v>
      </c>
      <c r="N26" s="7">
        <v>-2.7</v>
      </c>
      <c r="O26" s="7"/>
      <c r="P26" s="12">
        <v>100.8</v>
      </c>
      <c r="Q26" s="12">
        <v>-0.6</v>
      </c>
    </row>
    <row r="27" spans="1:17" ht="22" customHeight="1">
      <c r="A27" s="204"/>
      <c r="B27" s="7" t="s">
        <v>213</v>
      </c>
      <c r="C27" s="7"/>
      <c r="D27" s="12">
        <v>102.6</v>
      </c>
      <c r="E27" s="12">
        <v>0.9</v>
      </c>
      <c r="F27" s="7"/>
      <c r="G27" s="12">
        <v>104.7</v>
      </c>
      <c r="H27" s="12">
        <v>2.9</v>
      </c>
      <c r="I27" s="7"/>
      <c r="J27" s="12">
        <v>108.1</v>
      </c>
      <c r="K27" s="7">
        <v>5.2</v>
      </c>
      <c r="L27" s="7"/>
      <c r="M27" s="12">
        <v>98.5</v>
      </c>
      <c r="N27" s="7">
        <v>-2.7</v>
      </c>
      <c r="O27" s="7"/>
      <c r="P27" s="12">
        <v>101</v>
      </c>
      <c r="Q27" s="12">
        <v>-0.6</v>
      </c>
    </row>
    <row r="28" spans="1:17" ht="22" customHeight="1">
      <c r="A28" s="204"/>
      <c r="B28" s="7" t="s">
        <v>214</v>
      </c>
      <c r="C28" s="7"/>
      <c r="D28" s="12">
        <v>102.8</v>
      </c>
      <c r="E28" s="12">
        <v>1</v>
      </c>
      <c r="F28" s="7"/>
      <c r="G28" s="12">
        <v>104.7</v>
      </c>
      <c r="H28" s="12">
        <v>2.9</v>
      </c>
      <c r="I28" s="7"/>
      <c r="J28" s="12">
        <v>108.5</v>
      </c>
      <c r="K28" s="7">
        <v>5.4</v>
      </c>
      <c r="L28" s="7"/>
      <c r="M28" s="12">
        <v>98.7</v>
      </c>
      <c r="N28" s="7">
        <v>-2.5</v>
      </c>
      <c r="O28" s="7"/>
      <c r="P28" s="12">
        <v>101.3</v>
      </c>
      <c r="Q28" s="12">
        <v>-0.4</v>
      </c>
    </row>
    <row r="29" spans="1:17" ht="22" customHeight="1">
      <c r="A29" s="204"/>
      <c r="B29" s="7" t="s">
        <v>208</v>
      </c>
      <c r="C29" s="7"/>
      <c r="D29" s="12">
        <v>103.6</v>
      </c>
      <c r="E29" s="12">
        <v>1.8</v>
      </c>
      <c r="F29" s="7"/>
      <c r="G29" s="12">
        <v>106.4</v>
      </c>
      <c r="H29" s="12">
        <v>4.4000000000000004</v>
      </c>
      <c r="I29" s="7"/>
      <c r="J29" s="12">
        <v>108.6</v>
      </c>
      <c r="K29" s="7">
        <v>5.3</v>
      </c>
      <c r="L29" s="7"/>
      <c r="M29" s="12">
        <v>99.1</v>
      </c>
      <c r="N29" s="7">
        <v>-2.1</v>
      </c>
      <c r="O29" s="7"/>
      <c r="P29" s="12">
        <v>101.6</v>
      </c>
      <c r="Q29" s="12">
        <v>-0.1</v>
      </c>
    </row>
    <row r="30" spans="1:17" ht="22" customHeight="1">
      <c r="A30" s="204"/>
      <c r="B30" s="7" t="s">
        <v>215</v>
      </c>
      <c r="C30" s="7"/>
      <c r="D30" s="12">
        <v>104.1</v>
      </c>
      <c r="E30" s="12">
        <v>2.2000000000000002</v>
      </c>
      <c r="F30" s="7"/>
      <c r="G30" s="12">
        <v>106.6</v>
      </c>
      <c r="H30" s="12">
        <v>4.5999999999999996</v>
      </c>
      <c r="I30" s="7"/>
      <c r="J30" s="12">
        <v>108.9</v>
      </c>
      <c r="K30" s="7">
        <v>5.5</v>
      </c>
      <c r="L30" s="7"/>
      <c r="M30" s="12">
        <v>100</v>
      </c>
      <c r="N30" s="7">
        <v>-1.3</v>
      </c>
      <c r="O30" s="7"/>
      <c r="P30" s="12">
        <v>102.3</v>
      </c>
      <c r="Q30" s="12">
        <v>0.5</v>
      </c>
    </row>
    <row r="31" spans="1:17" ht="22" customHeight="1">
      <c r="A31" s="204"/>
      <c r="B31" s="7" t="s">
        <v>216</v>
      </c>
      <c r="C31" s="7"/>
      <c r="D31" s="12">
        <v>104.3</v>
      </c>
      <c r="E31" s="12">
        <v>2.2000000000000002</v>
      </c>
      <c r="F31" s="7"/>
      <c r="G31" s="12">
        <v>106.7</v>
      </c>
      <c r="H31" s="12">
        <v>4.5999999999999996</v>
      </c>
      <c r="I31" s="7"/>
      <c r="J31" s="12">
        <v>109.1</v>
      </c>
      <c r="K31" s="7">
        <v>5.5</v>
      </c>
      <c r="L31" s="7"/>
      <c r="M31" s="12">
        <v>100.2</v>
      </c>
      <c r="N31" s="7">
        <v>-1.3</v>
      </c>
      <c r="O31" s="7"/>
      <c r="P31" s="12">
        <v>102.6</v>
      </c>
      <c r="Q31" s="12">
        <v>0.6</v>
      </c>
    </row>
    <row r="32" spans="1:17" ht="22" customHeight="1">
      <c r="A32" s="204"/>
      <c r="B32" s="7" t="s">
        <v>200</v>
      </c>
      <c r="C32" s="7"/>
      <c r="D32" s="12">
        <v>104.4</v>
      </c>
      <c r="E32" s="12">
        <v>2.2000000000000002</v>
      </c>
      <c r="F32" s="7"/>
      <c r="G32" s="12">
        <v>106.8</v>
      </c>
      <c r="H32" s="12">
        <v>4.5</v>
      </c>
      <c r="I32" s="7"/>
      <c r="J32" s="12">
        <v>109.2</v>
      </c>
      <c r="K32" s="7">
        <v>5.4</v>
      </c>
      <c r="L32" s="7"/>
      <c r="M32" s="12">
        <v>100.3</v>
      </c>
      <c r="N32" s="7">
        <v>-1.3</v>
      </c>
      <c r="O32" s="7"/>
      <c r="P32" s="12">
        <v>102.6</v>
      </c>
      <c r="Q32" s="12">
        <v>0.5</v>
      </c>
    </row>
    <row r="33" spans="1:17" ht="22" customHeight="1">
      <c r="A33" s="204"/>
      <c r="B33" s="7"/>
      <c r="C33" s="7"/>
      <c r="D33" s="12"/>
      <c r="E33" s="12"/>
      <c r="F33" s="7"/>
      <c r="G33" s="12"/>
      <c r="H33" s="12"/>
      <c r="I33" s="7"/>
      <c r="J33" s="12"/>
      <c r="K33" s="7"/>
      <c r="L33" s="7"/>
      <c r="M33" s="12"/>
      <c r="N33" s="7"/>
      <c r="O33" s="7"/>
      <c r="P33" s="12"/>
      <c r="Q33" s="12"/>
    </row>
    <row r="34" spans="1:17" ht="22" customHeight="1">
      <c r="A34" s="204" t="s">
        <v>217</v>
      </c>
      <c r="B34" s="7" t="s">
        <v>209</v>
      </c>
      <c r="C34" s="7"/>
      <c r="D34" s="12">
        <v>104.9</v>
      </c>
      <c r="E34" s="12">
        <v>2.2999999999999998</v>
      </c>
      <c r="F34" s="7"/>
      <c r="G34" s="12">
        <v>107</v>
      </c>
      <c r="H34" s="12">
        <v>4.4000000000000004</v>
      </c>
      <c r="I34" s="7"/>
      <c r="J34" s="12">
        <v>109.8</v>
      </c>
      <c r="K34" s="7">
        <v>4.5999999999999996</v>
      </c>
      <c r="L34" s="7"/>
      <c r="M34" s="12">
        <v>101</v>
      </c>
      <c r="N34" s="7">
        <v>-0.7</v>
      </c>
      <c r="O34" s="7"/>
      <c r="P34" s="12">
        <v>103.4</v>
      </c>
      <c r="Q34" s="12">
        <v>0.7</v>
      </c>
    </row>
    <row r="35" spans="1:17" ht="22" customHeight="1">
      <c r="A35" s="204"/>
      <c r="B35" s="7" t="s">
        <v>210</v>
      </c>
      <c r="C35" s="7"/>
      <c r="D35" s="12">
        <v>105.2</v>
      </c>
      <c r="E35" s="12">
        <v>2.4</v>
      </c>
      <c r="F35" s="7"/>
      <c r="G35" s="12">
        <v>107.1</v>
      </c>
      <c r="H35" s="12">
        <v>4.4000000000000004</v>
      </c>
      <c r="I35" s="7"/>
      <c r="J35" s="12">
        <v>110.5</v>
      </c>
      <c r="K35" s="7">
        <v>4.8</v>
      </c>
      <c r="L35" s="7"/>
      <c r="M35" s="12">
        <v>101.5</v>
      </c>
      <c r="N35" s="7">
        <v>-0.5</v>
      </c>
      <c r="O35" s="7"/>
      <c r="P35" s="12">
        <v>103.8</v>
      </c>
      <c r="Q35" s="12">
        <v>1</v>
      </c>
    </row>
    <row r="36" spans="1:17" ht="22" customHeight="1">
      <c r="A36" s="204"/>
      <c r="B36" s="7" t="s">
        <v>206</v>
      </c>
      <c r="C36" s="7"/>
      <c r="D36" s="12">
        <v>106</v>
      </c>
      <c r="E36" s="12">
        <v>3.2</v>
      </c>
      <c r="F36" s="7"/>
      <c r="G36" s="12">
        <v>107.1</v>
      </c>
      <c r="H36" s="12">
        <v>4.4000000000000004</v>
      </c>
      <c r="I36" s="7"/>
      <c r="J36" s="12">
        <v>110.8</v>
      </c>
      <c r="K36" s="12">
        <v>5</v>
      </c>
      <c r="L36" s="7"/>
      <c r="M36" s="12">
        <v>103.3</v>
      </c>
      <c r="N36" s="7">
        <v>1.3</v>
      </c>
      <c r="O36" s="7"/>
      <c r="P36" s="12">
        <v>105.3</v>
      </c>
      <c r="Q36" s="12">
        <v>2.2999999999999998</v>
      </c>
    </row>
    <row r="37" spans="1:17" ht="22" customHeight="1">
      <c r="A37" s="204"/>
      <c r="B37" s="7" t="s">
        <v>211</v>
      </c>
      <c r="C37" s="7"/>
      <c r="D37" s="12">
        <v>109.6</v>
      </c>
      <c r="E37" s="12">
        <v>5.6</v>
      </c>
      <c r="F37" s="7"/>
      <c r="G37" s="12">
        <v>109.8</v>
      </c>
      <c r="H37" s="12">
        <v>4.9000000000000004</v>
      </c>
      <c r="I37" s="7"/>
      <c r="J37" s="12">
        <v>113.7</v>
      </c>
      <c r="K37" s="12">
        <v>7.2</v>
      </c>
      <c r="L37" s="7"/>
      <c r="M37" s="12">
        <v>107.9</v>
      </c>
      <c r="N37" s="7">
        <v>5.7</v>
      </c>
      <c r="O37" s="7"/>
      <c r="P37" s="12">
        <v>109.4</v>
      </c>
      <c r="Q37" s="12">
        <v>6.1</v>
      </c>
    </row>
    <row r="38" spans="1:17" ht="22" customHeight="1">
      <c r="A38" s="204"/>
      <c r="B38" s="7" t="s">
        <v>212</v>
      </c>
      <c r="C38" s="7"/>
      <c r="D38" s="12">
        <v>110.1</v>
      </c>
      <c r="E38" s="12">
        <v>6.2</v>
      </c>
      <c r="F38" s="7"/>
      <c r="G38" s="12">
        <v>110</v>
      </c>
      <c r="H38" s="12">
        <v>5.0999999999999996</v>
      </c>
      <c r="I38" s="7"/>
      <c r="J38" s="12">
        <v>114</v>
      </c>
      <c r="K38" s="12">
        <v>6.9</v>
      </c>
      <c r="L38" s="7"/>
      <c r="M38" s="12">
        <v>108.9</v>
      </c>
      <c r="N38" s="12">
        <v>7</v>
      </c>
      <c r="O38" s="7"/>
      <c r="P38" s="12">
        <v>110.3</v>
      </c>
      <c r="Q38" s="12">
        <v>7</v>
      </c>
    </row>
    <row r="39" spans="1:17" ht="22" customHeight="1">
      <c r="A39" s="204"/>
      <c r="B39" s="7" t="s">
        <v>207</v>
      </c>
      <c r="C39" s="7"/>
      <c r="D39" s="12">
        <v>110.8</v>
      </c>
      <c r="E39" s="12">
        <v>8.1999999999999993</v>
      </c>
      <c r="F39" s="7"/>
      <c r="G39" s="12">
        <v>110.8</v>
      </c>
      <c r="H39" s="12">
        <v>5.8</v>
      </c>
      <c r="I39" s="7"/>
      <c r="J39" s="12">
        <v>114</v>
      </c>
      <c r="K39" s="12">
        <v>5.9</v>
      </c>
      <c r="L39" s="7"/>
      <c r="M39" s="12">
        <v>109.7</v>
      </c>
      <c r="N39" s="12">
        <v>11.6</v>
      </c>
      <c r="O39" s="7"/>
      <c r="P39" s="12">
        <v>110.8</v>
      </c>
      <c r="Q39" s="12">
        <v>10</v>
      </c>
    </row>
    <row r="40" spans="1:17" ht="22" customHeight="1">
      <c r="A40" s="204"/>
      <c r="B40" s="7" t="s">
        <v>213</v>
      </c>
      <c r="C40" s="7"/>
      <c r="D40" s="12">
        <v>111.7</v>
      </c>
      <c r="E40" s="12">
        <v>8.9</v>
      </c>
      <c r="F40" s="7"/>
      <c r="G40" s="12">
        <v>110.9</v>
      </c>
      <c r="H40" s="12">
        <v>5.9</v>
      </c>
      <c r="I40" s="7"/>
      <c r="J40" s="12">
        <v>113.6</v>
      </c>
      <c r="K40" s="12">
        <v>5.0999999999999996</v>
      </c>
      <c r="L40" s="7"/>
      <c r="M40" s="12">
        <v>111.9</v>
      </c>
      <c r="N40" s="12">
        <v>13.6</v>
      </c>
      <c r="O40" s="7"/>
      <c r="P40" s="12">
        <v>112.3</v>
      </c>
      <c r="Q40" s="12">
        <v>11.2</v>
      </c>
    </row>
    <row r="41" spans="1:17" ht="22" customHeight="1">
      <c r="A41" s="204"/>
      <c r="B41" s="7" t="s">
        <v>214</v>
      </c>
      <c r="C41" s="7"/>
      <c r="D41" s="12">
        <v>111.8</v>
      </c>
      <c r="E41" s="12">
        <v>8.8000000000000007</v>
      </c>
      <c r="F41" s="7"/>
      <c r="G41" s="12">
        <v>111</v>
      </c>
      <c r="H41" s="12">
        <v>5.9</v>
      </c>
      <c r="I41" s="7"/>
      <c r="J41" s="12">
        <v>113.8</v>
      </c>
      <c r="K41" s="12">
        <v>4.8</v>
      </c>
      <c r="L41" s="7"/>
      <c r="M41" s="12">
        <v>112</v>
      </c>
      <c r="N41" s="12">
        <v>13.4</v>
      </c>
      <c r="O41" s="7"/>
      <c r="P41" s="12">
        <v>112.4</v>
      </c>
      <c r="Q41" s="12">
        <v>11</v>
      </c>
    </row>
    <row r="42" spans="1:17" ht="22" customHeight="1">
      <c r="A42" s="204"/>
      <c r="B42" s="7" t="s">
        <v>208</v>
      </c>
      <c r="C42" s="7"/>
      <c r="D42" s="12">
        <v>112.3</v>
      </c>
      <c r="E42" s="12">
        <v>8.4</v>
      </c>
      <c r="F42" s="7"/>
      <c r="G42" s="12">
        <v>111.4</v>
      </c>
      <c r="H42" s="12">
        <v>4.5999999999999996</v>
      </c>
      <c r="I42" s="7"/>
      <c r="J42" s="12">
        <v>114.4</v>
      </c>
      <c r="K42" s="12">
        <v>5.3</v>
      </c>
      <c r="L42" s="7"/>
      <c r="M42" s="12">
        <v>112.5</v>
      </c>
      <c r="N42" s="12">
        <v>13.6</v>
      </c>
      <c r="O42" s="7"/>
      <c r="P42" s="12">
        <v>113</v>
      </c>
      <c r="Q42" s="12">
        <v>11.3</v>
      </c>
    </row>
    <row r="43" spans="1:17" ht="22" customHeight="1">
      <c r="A43" s="204"/>
      <c r="B43" s="7" t="s">
        <v>215</v>
      </c>
      <c r="C43" s="7"/>
      <c r="D43" s="12">
        <v>113.3</v>
      </c>
      <c r="E43" s="12">
        <v>8.8000000000000007</v>
      </c>
      <c r="F43" s="7"/>
      <c r="G43" s="12">
        <v>111.5</v>
      </c>
      <c r="H43" s="12">
        <v>4.5999999999999996</v>
      </c>
      <c r="I43" s="7"/>
      <c r="J43" s="12">
        <v>114.7</v>
      </c>
      <c r="K43" s="12">
        <v>5.4</v>
      </c>
      <c r="L43" s="7"/>
      <c r="M43" s="12">
        <v>114.6</v>
      </c>
      <c r="N43" s="12">
        <v>14.7</v>
      </c>
      <c r="O43" s="7"/>
      <c r="P43" s="12">
        <v>114.7</v>
      </c>
      <c r="Q43" s="12">
        <v>12</v>
      </c>
    </row>
    <row r="44" spans="1:17" ht="22" customHeight="1">
      <c r="A44" s="204"/>
      <c r="B44" s="7" t="s">
        <v>216</v>
      </c>
      <c r="C44" s="7"/>
      <c r="D44" s="12">
        <v>113.3</v>
      </c>
      <c r="E44" s="12">
        <v>8.6</v>
      </c>
      <c r="F44" s="7"/>
      <c r="G44" s="12">
        <v>111.5</v>
      </c>
      <c r="H44" s="12">
        <v>4.5</v>
      </c>
      <c r="I44" s="7"/>
      <c r="J44" s="12">
        <v>114.8</v>
      </c>
      <c r="K44" s="12">
        <v>5.3</v>
      </c>
      <c r="L44" s="7"/>
      <c r="M44" s="12">
        <v>114.6</v>
      </c>
      <c r="N44" s="12">
        <v>14.3</v>
      </c>
      <c r="O44" s="7"/>
      <c r="P44" s="12">
        <v>114.6</v>
      </c>
      <c r="Q44" s="12">
        <v>11.8</v>
      </c>
    </row>
    <row r="45" spans="1:17" ht="22" customHeight="1">
      <c r="A45" s="204"/>
      <c r="B45" s="7" t="s">
        <v>200</v>
      </c>
      <c r="C45" s="7"/>
      <c r="D45" s="12">
        <v>113.5</v>
      </c>
      <c r="E45" s="12">
        <v>8.6999999999999993</v>
      </c>
      <c r="F45" s="7"/>
      <c r="G45" s="12">
        <v>111.9</v>
      </c>
      <c r="H45" s="12">
        <v>4.7</v>
      </c>
      <c r="I45" s="7"/>
      <c r="J45" s="12">
        <v>115.1</v>
      </c>
      <c r="K45" s="12">
        <v>5.3</v>
      </c>
      <c r="L45" s="7"/>
      <c r="M45" s="12">
        <v>114.5</v>
      </c>
      <c r="N45" s="12">
        <v>14.2</v>
      </c>
      <c r="O45" s="7"/>
      <c r="P45" s="12">
        <v>114.7</v>
      </c>
      <c r="Q45" s="12">
        <v>11.7</v>
      </c>
    </row>
    <row r="46" spans="1:17" ht="11.25" customHeight="1">
      <c r="A46" s="204"/>
      <c r="B46" s="7"/>
      <c r="C46" s="7"/>
      <c r="D46" s="12"/>
      <c r="E46" s="12"/>
      <c r="F46" s="7"/>
      <c r="G46" s="12"/>
      <c r="H46" s="12"/>
      <c r="I46" s="7"/>
      <c r="J46" s="12"/>
      <c r="K46" s="12"/>
      <c r="L46" s="7"/>
      <c r="M46" s="12"/>
      <c r="N46" s="12"/>
      <c r="O46" s="7"/>
      <c r="P46" s="12"/>
      <c r="Q46" s="12"/>
    </row>
    <row r="47" spans="1:17" ht="22" customHeight="1">
      <c r="A47" s="204" t="s">
        <v>218</v>
      </c>
      <c r="B47" s="7" t="s">
        <v>209</v>
      </c>
      <c r="C47" s="7"/>
      <c r="D47" s="12">
        <v>116</v>
      </c>
      <c r="E47" s="12">
        <v>10.6</v>
      </c>
      <c r="F47" s="7"/>
      <c r="G47" s="12">
        <v>113.1</v>
      </c>
      <c r="H47" s="12">
        <v>5.6</v>
      </c>
      <c r="I47" s="7"/>
      <c r="J47" s="12">
        <v>115.6</v>
      </c>
      <c r="K47" s="12">
        <v>5.2</v>
      </c>
      <c r="L47" s="7"/>
      <c r="M47" s="12">
        <v>119.1</v>
      </c>
      <c r="N47" s="12">
        <v>17.899999999999999</v>
      </c>
      <c r="O47" s="7"/>
      <c r="P47" s="12">
        <v>118.2</v>
      </c>
      <c r="Q47" s="12">
        <v>14.3</v>
      </c>
    </row>
    <row r="48" spans="1:17" ht="22" customHeight="1">
      <c r="A48" s="204"/>
      <c r="B48" s="7" t="s">
        <v>210</v>
      </c>
      <c r="C48" s="7"/>
      <c r="D48" s="12">
        <v>116.3</v>
      </c>
      <c r="E48" s="12">
        <v>10.6</v>
      </c>
      <c r="F48" s="7"/>
      <c r="G48" s="12">
        <v>113.2</v>
      </c>
      <c r="H48" s="12">
        <v>5.7</v>
      </c>
      <c r="I48" s="7"/>
      <c r="J48" s="12">
        <v>115.9</v>
      </c>
      <c r="K48" s="12">
        <v>4.9000000000000004</v>
      </c>
      <c r="L48" s="7"/>
      <c r="M48" s="12">
        <v>119.7</v>
      </c>
      <c r="N48" s="12">
        <v>18</v>
      </c>
      <c r="O48" s="7"/>
      <c r="P48" s="12">
        <v>118.7</v>
      </c>
      <c r="Q48" s="12">
        <v>14.3</v>
      </c>
    </row>
    <row r="49" spans="1:17" ht="22" customHeight="1">
      <c r="A49" s="204"/>
      <c r="B49" s="7" t="s">
        <v>206</v>
      </c>
      <c r="C49" s="7"/>
      <c r="D49" s="12">
        <v>116.6</v>
      </c>
      <c r="E49" s="12">
        <v>10</v>
      </c>
      <c r="F49" s="7"/>
      <c r="G49" s="12">
        <v>113.3</v>
      </c>
      <c r="H49" s="12">
        <v>5.8</v>
      </c>
      <c r="I49" s="7"/>
      <c r="J49" s="12">
        <v>116.2</v>
      </c>
      <c r="K49" s="12">
        <v>4.9000000000000004</v>
      </c>
      <c r="L49" s="7"/>
      <c r="M49" s="12">
        <v>120.1</v>
      </c>
      <c r="N49" s="12">
        <v>16.3</v>
      </c>
      <c r="O49" s="7"/>
      <c r="P49" s="12">
        <v>119.1</v>
      </c>
      <c r="Q49" s="12">
        <v>13.1</v>
      </c>
    </row>
    <row r="50" spans="1:17" ht="22" customHeight="1">
      <c r="A50" s="204"/>
      <c r="B50" s="7" t="s">
        <v>211</v>
      </c>
      <c r="C50" s="7"/>
      <c r="D50" s="12">
        <v>120.1</v>
      </c>
      <c r="E50" s="12">
        <v>9.6</v>
      </c>
      <c r="F50" s="7"/>
      <c r="G50" s="12">
        <v>116.5</v>
      </c>
      <c r="H50" s="12">
        <v>6.1</v>
      </c>
      <c r="I50" s="7"/>
      <c r="J50" s="12">
        <v>117.9</v>
      </c>
      <c r="K50" s="12">
        <v>3.7</v>
      </c>
      <c r="L50" s="7"/>
      <c r="M50" s="12">
        <v>124.6</v>
      </c>
      <c r="N50" s="12">
        <v>15.5</v>
      </c>
      <c r="O50" s="7"/>
      <c r="P50" s="12">
        <v>122.8</v>
      </c>
      <c r="Q50" s="12">
        <v>12.2</v>
      </c>
    </row>
    <row r="51" spans="1:17" ht="22" customHeight="1">
      <c r="A51" s="204"/>
      <c r="B51" s="7" t="s">
        <v>212</v>
      </c>
      <c r="C51" s="7"/>
      <c r="D51" s="12">
        <v>123.2</v>
      </c>
      <c r="E51" s="12">
        <v>11.9</v>
      </c>
      <c r="F51" s="7"/>
      <c r="G51" s="12">
        <v>116.8</v>
      </c>
      <c r="H51" s="12">
        <v>6.1</v>
      </c>
      <c r="I51" s="7"/>
      <c r="J51" s="12">
        <v>119.2</v>
      </c>
      <c r="K51" s="12">
        <v>4.5999999999999996</v>
      </c>
      <c r="L51" s="7"/>
      <c r="M51" s="12">
        <v>131</v>
      </c>
      <c r="N51" s="12">
        <v>20.3</v>
      </c>
      <c r="O51" s="7"/>
      <c r="P51" s="12">
        <v>127.9</v>
      </c>
      <c r="Q51" s="12">
        <v>16</v>
      </c>
    </row>
    <row r="52" spans="1:17" ht="22" customHeight="1">
      <c r="A52" s="204"/>
      <c r="B52" s="7" t="s">
        <v>207</v>
      </c>
      <c r="C52" s="7"/>
      <c r="D52" s="12">
        <v>124.8</v>
      </c>
      <c r="E52" s="12">
        <v>12.7</v>
      </c>
      <c r="F52" s="7"/>
      <c r="G52" s="12">
        <v>118.7</v>
      </c>
      <c r="H52" s="12">
        <v>7.1</v>
      </c>
      <c r="I52" s="7"/>
      <c r="J52" s="12">
        <v>122.4</v>
      </c>
      <c r="K52" s="12">
        <v>7.3</v>
      </c>
      <c r="L52" s="7"/>
      <c r="M52" s="12">
        <v>131.9</v>
      </c>
      <c r="N52" s="12">
        <v>20.3</v>
      </c>
      <c r="O52" s="7"/>
      <c r="P52" s="12">
        <v>129.4</v>
      </c>
      <c r="Q52" s="12">
        <v>16.8</v>
      </c>
    </row>
    <row r="53" spans="1:17" ht="22" customHeight="1">
      <c r="A53" s="204"/>
      <c r="B53" s="7" t="s">
        <v>213</v>
      </c>
      <c r="C53" s="7"/>
      <c r="D53" s="12">
        <v>127.7</v>
      </c>
      <c r="E53" s="12">
        <v>14.3</v>
      </c>
      <c r="F53" s="7"/>
      <c r="G53" s="12">
        <v>119</v>
      </c>
      <c r="H53" s="12">
        <v>7.3</v>
      </c>
      <c r="I53" s="7"/>
      <c r="J53" s="12">
        <v>124.8</v>
      </c>
      <c r="K53" s="12">
        <v>9.9</v>
      </c>
      <c r="L53" s="7"/>
      <c r="M53" s="12">
        <v>137.6</v>
      </c>
      <c r="N53" s="12">
        <v>23</v>
      </c>
      <c r="O53" s="7"/>
      <c r="P53" s="12">
        <v>134.19999999999999</v>
      </c>
      <c r="Q53" s="12">
        <v>19.399999999999999</v>
      </c>
    </row>
    <row r="54" spans="1:17" ht="22" customHeight="1">
      <c r="A54" s="204"/>
      <c r="B54" s="7" t="s">
        <v>214</v>
      </c>
      <c r="C54" s="7"/>
      <c r="D54" s="12">
        <v>128.1</v>
      </c>
      <c r="E54" s="12">
        <v>14.6</v>
      </c>
      <c r="F54" s="7"/>
      <c r="G54" s="12">
        <v>119</v>
      </c>
      <c r="H54" s="12">
        <v>7.3</v>
      </c>
      <c r="I54" s="7"/>
      <c r="J54" s="12">
        <v>125.6</v>
      </c>
      <c r="K54" s="12">
        <v>10.4</v>
      </c>
      <c r="L54" s="7"/>
      <c r="M54" s="12">
        <v>138.19999999999999</v>
      </c>
      <c r="N54" s="12">
        <v>23.4</v>
      </c>
      <c r="O54" s="7"/>
      <c r="P54" s="12">
        <v>134.80000000000001</v>
      </c>
      <c r="Q54" s="12">
        <v>19.899999999999999</v>
      </c>
    </row>
    <row r="55" spans="1:17" ht="22" customHeight="1">
      <c r="A55" s="204"/>
      <c r="B55" s="7" t="s">
        <v>208</v>
      </c>
      <c r="C55" s="7"/>
      <c r="D55" s="12">
        <v>127.8</v>
      </c>
      <c r="E55" s="12">
        <v>13.8</v>
      </c>
      <c r="F55" s="7"/>
      <c r="G55" s="12">
        <v>119.2</v>
      </c>
      <c r="H55" s="12">
        <v>7</v>
      </c>
      <c r="I55" s="7"/>
      <c r="J55" s="12">
        <v>126.8</v>
      </c>
      <c r="K55" s="12">
        <v>10.8</v>
      </c>
      <c r="L55" s="7"/>
      <c r="M55" s="12">
        <v>136.80000000000001</v>
      </c>
      <c r="N55" s="12">
        <v>21.6</v>
      </c>
      <c r="O55" s="7"/>
      <c r="P55" s="12">
        <v>134.19999999999999</v>
      </c>
      <c r="Q55" s="12">
        <v>18.7</v>
      </c>
    </row>
    <row r="56" spans="1:17" ht="22" customHeight="1">
      <c r="A56" s="204"/>
      <c r="B56" s="7" t="s">
        <v>215</v>
      </c>
      <c r="C56" s="7"/>
      <c r="D56" s="12">
        <v>128.1</v>
      </c>
      <c r="E56" s="12">
        <v>13.1</v>
      </c>
      <c r="F56" s="7"/>
      <c r="G56" s="12">
        <v>119.1</v>
      </c>
      <c r="H56" s="12">
        <v>6.8</v>
      </c>
      <c r="I56" s="7"/>
      <c r="J56" s="12">
        <v>127.9</v>
      </c>
      <c r="K56" s="12">
        <v>11.5</v>
      </c>
      <c r="L56" s="7"/>
      <c r="M56" s="12">
        <v>137.19999999999999</v>
      </c>
      <c r="N56" s="12">
        <v>19.7</v>
      </c>
      <c r="O56" s="7"/>
      <c r="P56" s="12">
        <v>134.80000000000001</v>
      </c>
      <c r="Q56" s="12">
        <v>17.5</v>
      </c>
    </row>
    <row r="57" spans="1:17" ht="22" customHeight="1">
      <c r="A57" s="204"/>
      <c r="B57" s="7" t="s">
        <v>216</v>
      </c>
      <c r="C57" s="7"/>
      <c r="D57" s="12">
        <v>127.1</v>
      </c>
      <c r="E57" s="12">
        <v>12.2</v>
      </c>
      <c r="F57" s="7"/>
      <c r="G57" s="12">
        <v>119.2</v>
      </c>
      <c r="H57" s="12">
        <v>6.9</v>
      </c>
      <c r="I57" s="7"/>
      <c r="J57" s="12">
        <v>128.30000000000001</v>
      </c>
      <c r="K57" s="12">
        <v>11.7</v>
      </c>
      <c r="L57" s="7"/>
      <c r="M57" s="12">
        <v>134.5</v>
      </c>
      <c r="N57" s="12">
        <v>17.399999999999999</v>
      </c>
      <c r="O57" s="7"/>
      <c r="P57" s="12">
        <v>132.80000000000001</v>
      </c>
      <c r="Q57" s="12">
        <v>15.9</v>
      </c>
    </row>
    <row r="58" spans="1:17" ht="22" customHeight="1">
      <c r="A58" s="204"/>
      <c r="B58" s="7" t="s">
        <v>200</v>
      </c>
      <c r="C58" s="7"/>
      <c r="D58" s="12">
        <v>127.6</v>
      </c>
      <c r="E58" s="12">
        <v>12.4</v>
      </c>
      <c r="F58" s="7"/>
      <c r="G58" s="12">
        <v>119.4</v>
      </c>
      <c r="H58" s="12">
        <v>6.7</v>
      </c>
      <c r="I58" s="7"/>
      <c r="J58" s="12">
        <v>129.4</v>
      </c>
      <c r="K58" s="12">
        <v>12.4</v>
      </c>
      <c r="L58" s="7"/>
      <c r="M58" s="12">
        <v>135.19999999999999</v>
      </c>
      <c r="N58" s="12">
        <v>18</v>
      </c>
      <c r="O58" s="7"/>
      <c r="P58" s="12">
        <v>133.6</v>
      </c>
      <c r="Q58" s="12">
        <v>16.5</v>
      </c>
    </row>
    <row r="59" spans="1:17" ht="22" customHeight="1">
      <c r="A59" s="204"/>
      <c r="B59" s="7"/>
      <c r="C59" s="7"/>
      <c r="D59" s="12"/>
      <c r="E59" s="12"/>
      <c r="F59" s="7"/>
      <c r="G59" s="12"/>
      <c r="H59" s="12"/>
      <c r="I59" s="7"/>
      <c r="J59" s="12"/>
      <c r="K59" s="12"/>
      <c r="L59" s="7"/>
      <c r="M59" s="12"/>
      <c r="N59" s="12"/>
      <c r="O59" s="7"/>
      <c r="P59" s="12"/>
      <c r="Q59" s="12"/>
    </row>
    <row r="60" spans="1:17" ht="22" customHeight="1">
      <c r="A60" s="204" t="s">
        <v>219</v>
      </c>
      <c r="B60" s="7" t="s">
        <v>209</v>
      </c>
      <c r="C60" s="7"/>
      <c r="D60" s="12">
        <v>126.8</v>
      </c>
      <c r="E60" s="12">
        <v>9.3000000000000007</v>
      </c>
      <c r="F60" s="7"/>
      <c r="G60" s="12">
        <v>119.8</v>
      </c>
      <c r="H60" s="12">
        <v>6</v>
      </c>
      <c r="I60" s="7"/>
      <c r="J60" s="12">
        <v>130.6</v>
      </c>
      <c r="K60" s="12">
        <v>13</v>
      </c>
      <c r="L60" s="7"/>
      <c r="M60" s="12">
        <v>132.4</v>
      </c>
      <c r="N60" s="12">
        <v>11.1</v>
      </c>
      <c r="O60" s="7"/>
      <c r="P60" s="12">
        <v>131.9</v>
      </c>
      <c r="Q60" s="12">
        <v>11.6</v>
      </c>
    </row>
    <row r="61" spans="1:17" ht="22" customHeight="1">
      <c r="A61" s="204"/>
      <c r="B61" s="7" t="s">
        <v>210</v>
      </c>
      <c r="C61" s="7"/>
      <c r="D61" s="12">
        <v>126.9</v>
      </c>
      <c r="E61" s="12">
        <v>9.1</v>
      </c>
      <c r="F61" s="7"/>
      <c r="G61" s="12">
        <v>119.9</v>
      </c>
      <c r="H61" s="12">
        <v>5.9</v>
      </c>
      <c r="I61" s="7"/>
      <c r="J61" s="12">
        <v>131.1</v>
      </c>
      <c r="K61" s="12">
        <v>13.2</v>
      </c>
      <c r="L61" s="7"/>
      <c r="M61" s="12">
        <v>132.4</v>
      </c>
      <c r="N61" s="12">
        <v>10.6</v>
      </c>
      <c r="O61" s="7"/>
      <c r="P61" s="12">
        <v>132</v>
      </c>
      <c r="Q61" s="12">
        <v>11.2</v>
      </c>
    </row>
    <row r="62" spans="1:17" ht="22" customHeight="1">
      <c r="A62" s="204"/>
      <c r="B62" s="7" t="s">
        <v>206</v>
      </c>
      <c r="C62" s="7"/>
      <c r="D62" s="12">
        <v>128.19999999999999</v>
      </c>
      <c r="E62" s="12">
        <v>9.9</v>
      </c>
      <c r="F62" s="7"/>
      <c r="G62" s="12">
        <v>120.1</v>
      </c>
      <c r="H62" s="12">
        <v>6</v>
      </c>
      <c r="I62" s="7"/>
      <c r="J62" s="12">
        <v>131.80000000000001</v>
      </c>
      <c r="K62" s="12">
        <v>13.4</v>
      </c>
      <c r="L62" s="7"/>
      <c r="M62" s="12">
        <v>135</v>
      </c>
      <c r="N62" s="12">
        <v>12.4</v>
      </c>
      <c r="O62" s="7"/>
      <c r="P62" s="12">
        <v>134.19999999999999</v>
      </c>
      <c r="Q62" s="12">
        <v>12.7</v>
      </c>
    </row>
    <row r="63" spans="1:17" ht="22" customHeight="1">
      <c r="A63" s="204"/>
      <c r="B63" s="7" t="s">
        <v>211</v>
      </c>
      <c r="C63" s="7"/>
      <c r="D63" s="12">
        <v>129.69999999999999</v>
      </c>
      <c r="E63" s="12">
        <v>7.9</v>
      </c>
      <c r="F63" s="7"/>
      <c r="G63" s="12">
        <v>121.8</v>
      </c>
      <c r="H63" s="12">
        <v>4.5999999999999996</v>
      </c>
      <c r="I63" s="7"/>
      <c r="J63" s="12">
        <v>133.30000000000001</v>
      </c>
      <c r="K63" s="12">
        <v>13.1</v>
      </c>
      <c r="L63" s="7"/>
      <c r="M63" s="12">
        <v>136.19999999999999</v>
      </c>
      <c r="N63" s="12">
        <v>9.3000000000000007</v>
      </c>
      <c r="O63" s="7"/>
      <c r="P63" s="12">
        <v>135.4</v>
      </c>
      <c r="Q63" s="12">
        <v>10.3</v>
      </c>
    </row>
    <row r="64" spans="1:17" ht="22" customHeight="1">
      <c r="A64" s="204"/>
      <c r="B64" s="7" t="s">
        <v>212</v>
      </c>
      <c r="C64" s="7"/>
      <c r="D64" s="12">
        <v>130.19999999999999</v>
      </c>
      <c r="E64" s="12">
        <v>5.7</v>
      </c>
      <c r="F64" s="7"/>
      <c r="G64" s="12">
        <v>122.1</v>
      </c>
      <c r="H64" s="12">
        <v>4.5999999999999996</v>
      </c>
      <c r="I64" s="7"/>
      <c r="J64" s="12">
        <v>134.1</v>
      </c>
      <c r="K64" s="12">
        <v>12.5</v>
      </c>
      <c r="L64" s="7"/>
      <c r="M64" s="12">
        <v>136.9</v>
      </c>
      <c r="N64" s="12">
        <v>4.5</v>
      </c>
      <c r="O64" s="7"/>
      <c r="P64" s="12">
        <v>136.19999999999999</v>
      </c>
      <c r="Q64" s="12">
        <v>6.5</v>
      </c>
    </row>
    <row r="65" spans="1:17" ht="22" customHeight="1">
      <c r="A65" s="204"/>
      <c r="B65" s="7" t="s">
        <v>207</v>
      </c>
      <c r="C65" s="7"/>
      <c r="D65" s="12">
        <v>130.5</v>
      </c>
      <c r="E65" s="12">
        <v>4.5999999999999996</v>
      </c>
      <c r="F65" s="7"/>
      <c r="G65" s="12">
        <v>122.4</v>
      </c>
      <c r="H65" s="12">
        <v>3.1</v>
      </c>
      <c r="I65" s="7"/>
      <c r="J65" s="12">
        <v>134.6</v>
      </c>
      <c r="K65" s="12">
        <v>10</v>
      </c>
      <c r="L65" s="7"/>
      <c r="M65" s="12">
        <v>137.19999999999999</v>
      </c>
      <c r="N65" s="12">
        <v>4</v>
      </c>
      <c r="O65" s="7"/>
      <c r="P65" s="12">
        <v>136.5</v>
      </c>
      <c r="Q65" s="12">
        <v>5.5</v>
      </c>
    </row>
    <row r="66" spans="1:17" ht="22" customHeight="1">
      <c r="A66" s="204"/>
      <c r="B66" s="7" t="s">
        <v>213</v>
      </c>
      <c r="C66" s="12"/>
      <c r="D66" s="12">
        <v>129.69999999999999</v>
      </c>
      <c r="E66" s="12">
        <v>1.5</v>
      </c>
      <c r="F66" s="12"/>
      <c r="G66" s="12">
        <v>122.5</v>
      </c>
      <c r="H66" s="12">
        <v>3</v>
      </c>
      <c r="I66" s="12"/>
      <c r="J66" s="12">
        <v>134.69999999999999</v>
      </c>
      <c r="K66" s="12">
        <v>7.9</v>
      </c>
      <c r="L66" s="12"/>
      <c r="M66" s="12">
        <v>134.9</v>
      </c>
      <c r="N66" s="12">
        <v>-1.9</v>
      </c>
      <c r="O66" s="12"/>
      <c r="P66" s="12">
        <v>134.9</v>
      </c>
      <c r="Q66" s="12">
        <v>0.5</v>
      </c>
    </row>
    <row r="67" spans="1:17" ht="22" customHeight="1">
      <c r="A67" s="204"/>
      <c r="B67" s="7" t="s">
        <v>214</v>
      </c>
      <c r="C67" s="12"/>
      <c r="D67" s="12">
        <v>129.69999999999999</v>
      </c>
      <c r="E67" s="12">
        <v>1.2</v>
      </c>
      <c r="F67" s="12"/>
      <c r="G67" s="12">
        <v>122.6</v>
      </c>
      <c r="H67" s="12">
        <v>3</v>
      </c>
      <c r="I67" s="12"/>
      <c r="J67" s="12">
        <v>134.69999999999999</v>
      </c>
      <c r="K67" s="12">
        <v>7.2</v>
      </c>
      <c r="L67" s="12"/>
      <c r="M67" s="12">
        <v>135</v>
      </c>
      <c r="N67" s="12">
        <v>-2.2999999999999998</v>
      </c>
      <c r="O67" s="12"/>
      <c r="P67" s="12">
        <v>135</v>
      </c>
      <c r="Q67" s="12">
        <v>0.1</v>
      </c>
    </row>
    <row r="68" spans="1:17" ht="22" customHeight="1">
      <c r="A68" s="204"/>
      <c r="B68" s="7" t="s">
        <v>208</v>
      </c>
      <c r="C68" s="12"/>
      <c r="D68" s="12">
        <v>131.9</v>
      </c>
      <c r="E68" s="12">
        <v>3.2</v>
      </c>
      <c r="F68" s="12"/>
      <c r="G68" s="12">
        <v>122.7</v>
      </c>
      <c r="H68" s="12">
        <v>3</v>
      </c>
      <c r="I68" s="12"/>
      <c r="J68" s="12">
        <v>134.6</v>
      </c>
      <c r="K68" s="12">
        <v>6.2</v>
      </c>
      <c r="L68" s="12"/>
      <c r="M68" s="12">
        <v>140</v>
      </c>
      <c r="N68" s="12">
        <v>2.2999999999999998</v>
      </c>
      <c r="O68" s="12"/>
      <c r="P68" s="12">
        <v>138.6</v>
      </c>
      <c r="Q68" s="12">
        <v>3.3</v>
      </c>
    </row>
    <row r="69" spans="1:17" ht="22" customHeight="1">
      <c r="A69" s="204"/>
      <c r="B69" s="7" t="s">
        <v>215</v>
      </c>
      <c r="C69" s="12"/>
      <c r="D69" s="12">
        <v>132</v>
      </c>
      <c r="E69" s="12">
        <v>3.1</v>
      </c>
      <c r="F69" s="12"/>
      <c r="G69" s="12">
        <v>122.8</v>
      </c>
      <c r="H69" s="12">
        <v>3.1</v>
      </c>
      <c r="I69" s="12"/>
      <c r="J69" s="12">
        <v>134.80000000000001</v>
      </c>
      <c r="K69" s="12">
        <v>5.4</v>
      </c>
      <c r="L69" s="12"/>
      <c r="M69" s="12">
        <v>140.1</v>
      </c>
      <c r="N69" s="12">
        <v>2.1</v>
      </c>
      <c r="O69" s="12"/>
      <c r="P69" s="12">
        <v>138.80000000000001</v>
      </c>
      <c r="Q69" s="12">
        <v>3</v>
      </c>
    </row>
    <row r="70" spans="1:17" ht="22" customHeight="1">
      <c r="A70" s="204"/>
      <c r="B70" s="7" t="s">
        <v>216</v>
      </c>
      <c r="C70" s="12"/>
      <c r="D70" s="12">
        <v>132</v>
      </c>
      <c r="E70" s="12">
        <v>3.9</v>
      </c>
      <c r="F70" s="12"/>
      <c r="G70" s="12">
        <v>122.9</v>
      </c>
      <c r="H70" s="12">
        <v>3.1</v>
      </c>
      <c r="I70" s="12"/>
      <c r="J70" s="12">
        <v>135.4</v>
      </c>
      <c r="K70" s="12">
        <v>5.6</v>
      </c>
      <c r="L70" s="12"/>
      <c r="M70" s="12">
        <v>139.80000000000001</v>
      </c>
      <c r="N70" s="12">
        <v>3.9</v>
      </c>
      <c r="O70" s="12"/>
      <c r="P70" s="12">
        <v>138.6</v>
      </c>
      <c r="Q70" s="12">
        <v>4.4000000000000004</v>
      </c>
    </row>
    <row r="71" spans="1:17" ht="22" customHeight="1">
      <c r="A71" s="204"/>
      <c r="B71" s="7" t="s">
        <v>200</v>
      </c>
      <c r="C71" s="12"/>
      <c r="D71" s="12">
        <v>132.1</v>
      </c>
      <c r="E71" s="12">
        <v>3.5</v>
      </c>
      <c r="F71" s="12"/>
      <c r="G71" s="12">
        <v>123</v>
      </c>
      <c r="H71" s="12">
        <v>3</v>
      </c>
      <c r="I71" s="12"/>
      <c r="J71" s="12">
        <v>135.6</v>
      </c>
      <c r="K71" s="12">
        <v>4.8</v>
      </c>
      <c r="L71" s="12"/>
      <c r="M71" s="12">
        <v>139.9</v>
      </c>
      <c r="N71" s="12">
        <v>3.5</v>
      </c>
      <c r="O71" s="12"/>
      <c r="P71" s="12">
        <v>138.80000000000001</v>
      </c>
      <c r="Q71" s="12">
        <v>3.9</v>
      </c>
    </row>
    <row r="72" spans="1:17" ht="9.75" customHeight="1">
      <c r="A72" s="204"/>
      <c r="B72" s="7"/>
      <c r="C72" s="12"/>
      <c r="D72" s="12"/>
      <c r="E72" s="12"/>
      <c r="F72" s="12"/>
      <c r="G72" s="12"/>
      <c r="H72" s="12"/>
      <c r="I72" s="12"/>
      <c r="J72" s="12"/>
      <c r="K72" s="12"/>
      <c r="L72" s="12"/>
      <c r="M72" s="12"/>
      <c r="N72" s="12"/>
      <c r="O72" s="12"/>
      <c r="P72" s="12"/>
      <c r="Q72" s="12"/>
    </row>
    <row r="73" spans="1:17" ht="22" customHeight="1">
      <c r="A73" s="204" t="s">
        <v>220</v>
      </c>
      <c r="B73" s="7" t="s">
        <v>209</v>
      </c>
      <c r="C73" s="12"/>
      <c r="D73" s="12">
        <v>131.80000000000001</v>
      </c>
      <c r="E73" s="12">
        <v>3.9</v>
      </c>
      <c r="F73" s="12"/>
      <c r="G73" s="12">
        <v>123.1</v>
      </c>
      <c r="H73" s="12">
        <v>2.8</v>
      </c>
      <c r="I73" s="12"/>
      <c r="J73" s="12">
        <v>136.5</v>
      </c>
      <c r="K73" s="12">
        <v>4.5</v>
      </c>
      <c r="L73" s="12"/>
      <c r="M73" s="12">
        <v>138.6</v>
      </c>
      <c r="N73" s="12">
        <v>4.7</v>
      </c>
      <c r="O73" s="12"/>
      <c r="P73" s="12">
        <v>138.1</v>
      </c>
      <c r="Q73" s="12">
        <v>4.7</v>
      </c>
    </row>
    <row r="74" spans="1:17" ht="22" customHeight="1">
      <c r="A74" s="204"/>
      <c r="B74" s="7" t="s">
        <v>210</v>
      </c>
      <c r="C74" s="12"/>
      <c r="D74" s="12">
        <v>131.9</v>
      </c>
      <c r="E74" s="12">
        <v>3.9</v>
      </c>
      <c r="F74" s="197"/>
      <c r="G74" s="12">
        <v>123.2</v>
      </c>
      <c r="H74" s="12">
        <v>2.8</v>
      </c>
      <c r="I74" s="12"/>
      <c r="J74" s="12">
        <v>137.1</v>
      </c>
      <c r="K74" s="12">
        <v>4.5999999999999996</v>
      </c>
      <c r="L74" s="12"/>
      <c r="M74" s="12">
        <v>138.6</v>
      </c>
      <c r="N74" s="12">
        <v>4.7</v>
      </c>
      <c r="O74" s="12"/>
      <c r="P74" s="12">
        <v>138.19999999999999</v>
      </c>
      <c r="Q74" s="12">
        <v>4.7</v>
      </c>
    </row>
    <row r="75" spans="1:17" ht="22" customHeight="1">
      <c r="A75" s="204"/>
      <c r="B75" s="7" t="s">
        <v>206</v>
      </c>
      <c r="C75" s="12"/>
      <c r="D75" s="12">
        <v>132</v>
      </c>
      <c r="E75" s="12">
        <v>2.9</v>
      </c>
      <c r="F75" s="197"/>
      <c r="G75" s="12">
        <v>123.4</v>
      </c>
      <c r="H75" s="12">
        <v>2.8</v>
      </c>
      <c r="I75" s="12"/>
      <c r="J75" s="12">
        <v>137.4</v>
      </c>
      <c r="K75" s="12">
        <v>4.3</v>
      </c>
      <c r="L75" s="12"/>
      <c r="M75" s="12">
        <v>138.5</v>
      </c>
      <c r="N75" s="12">
        <v>2.6</v>
      </c>
      <c r="O75" s="12"/>
      <c r="P75" s="12">
        <v>138.19999999999999</v>
      </c>
      <c r="Q75" s="12">
        <v>3</v>
      </c>
    </row>
    <row r="76" spans="1:17" ht="22" customHeight="1">
      <c r="A76" s="204"/>
      <c r="B76" s="7" t="s">
        <v>211</v>
      </c>
      <c r="C76" s="12"/>
      <c r="D76" s="12">
        <v>133.69999999999999</v>
      </c>
      <c r="E76" s="12">
        <v>3.1</v>
      </c>
      <c r="F76" s="197"/>
      <c r="G76" s="12">
        <v>125.2</v>
      </c>
      <c r="H76" s="12">
        <v>2.7</v>
      </c>
      <c r="I76" s="12"/>
      <c r="J76" s="12">
        <v>138.19999999999999</v>
      </c>
      <c r="K76" s="12">
        <v>3.7</v>
      </c>
      <c r="L76" s="12"/>
      <c r="M76" s="12">
        <v>140.6</v>
      </c>
      <c r="N76" s="12">
        <v>3.3</v>
      </c>
      <c r="O76" s="12"/>
      <c r="P76" s="12">
        <v>140</v>
      </c>
      <c r="Q76" s="12">
        <v>3.4</v>
      </c>
    </row>
    <row r="77" spans="1:17" ht="22" customHeight="1">
      <c r="A77" s="204"/>
      <c r="B77" s="7" t="s">
        <v>212</v>
      </c>
      <c r="C77" s="12"/>
      <c r="D77" s="12">
        <v>134.19999999999999</v>
      </c>
      <c r="E77" s="12">
        <v>3</v>
      </c>
      <c r="F77" s="197"/>
      <c r="G77" s="12">
        <v>125.4</v>
      </c>
      <c r="H77" s="12">
        <v>2.6</v>
      </c>
      <c r="I77" s="12"/>
      <c r="J77" s="12">
        <v>138.69999999999999</v>
      </c>
      <c r="K77" s="12">
        <v>3.4</v>
      </c>
      <c r="L77" s="12"/>
      <c r="M77" s="12">
        <v>141.30000000000001</v>
      </c>
      <c r="N77" s="12">
        <v>3.2</v>
      </c>
      <c r="O77" s="12"/>
      <c r="P77" s="12">
        <v>140.6</v>
      </c>
      <c r="Q77" s="12">
        <v>3.3</v>
      </c>
    </row>
    <row r="78" spans="1:17" ht="22" customHeight="1">
      <c r="A78" s="204"/>
      <c r="B78" s="7" t="s">
        <v>207</v>
      </c>
      <c r="C78" s="12"/>
      <c r="D78" s="12">
        <v>134.19999999999999</v>
      </c>
      <c r="E78" s="12">
        <v>2.8</v>
      </c>
      <c r="F78" s="197"/>
      <c r="G78" s="12">
        <v>125.5</v>
      </c>
      <c r="H78" s="12">
        <v>2.6</v>
      </c>
      <c r="I78" s="12"/>
      <c r="J78" s="12">
        <v>139.1</v>
      </c>
      <c r="K78" s="12">
        <v>3.4</v>
      </c>
      <c r="L78" s="12"/>
      <c r="M78" s="12">
        <v>141.19999999999999</v>
      </c>
      <c r="N78" s="12">
        <v>2.9</v>
      </c>
      <c r="O78" s="12"/>
      <c r="P78" s="12">
        <v>140.69999999999999</v>
      </c>
      <c r="Q78" s="12">
        <v>3</v>
      </c>
    </row>
    <row r="79" spans="1:17" ht="22" customHeight="1">
      <c r="A79" s="204"/>
      <c r="B79" s="7" t="s">
        <v>213</v>
      </c>
      <c r="C79" s="12"/>
      <c r="D79" s="12">
        <v>134.5</v>
      </c>
      <c r="E79" s="12">
        <v>3.7</v>
      </c>
      <c r="F79" s="197"/>
      <c r="G79" s="12">
        <v>125.6</v>
      </c>
      <c r="H79" s="12">
        <v>2.5</v>
      </c>
      <c r="I79" s="12"/>
      <c r="J79" s="12">
        <v>139.69999999999999</v>
      </c>
      <c r="K79" s="12">
        <v>3.7</v>
      </c>
      <c r="L79" s="12"/>
      <c r="M79" s="12">
        <v>141.5</v>
      </c>
      <c r="N79" s="12">
        <v>4.9000000000000004</v>
      </c>
      <c r="O79" s="12"/>
      <c r="P79" s="12">
        <v>141.1</v>
      </c>
      <c r="Q79" s="12">
        <v>4.5999999999999996</v>
      </c>
    </row>
    <row r="80" spans="1:17" ht="22" customHeight="1">
      <c r="A80" s="204"/>
      <c r="B80" s="7" t="s">
        <v>214</v>
      </c>
      <c r="C80" s="12"/>
      <c r="D80" s="12">
        <v>134.80000000000001</v>
      </c>
      <c r="E80" s="12">
        <v>3.9</v>
      </c>
      <c r="F80" s="197"/>
      <c r="G80" s="12">
        <v>125.7</v>
      </c>
      <c r="H80" s="12">
        <v>2.5</v>
      </c>
      <c r="I80" s="12"/>
      <c r="J80" s="12">
        <v>140.19999999999999</v>
      </c>
      <c r="K80" s="12">
        <v>4.0999999999999996</v>
      </c>
      <c r="L80" s="12"/>
      <c r="M80" s="12">
        <v>142</v>
      </c>
      <c r="N80" s="12">
        <v>5.2</v>
      </c>
      <c r="O80" s="12"/>
      <c r="P80" s="12">
        <v>141.6</v>
      </c>
      <c r="Q80" s="12">
        <v>4.9000000000000004</v>
      </c>
    </row>
    <row r="81" spans="1:17" ht="22" customHeight="1">
      <c r="A81" s="204"/>
      <c r="B81" s="7" t="s">
        <v>208</v>
      </c>
      <c r="C81" s="12"/>
      <c r="D81" s="12">
        <v>133.9</v>
      </c>
      <c r="E81" s="12">
        <v>1.5</v>
      </c>
      <c r="F81" s="197"/>
      <c r="G81" s="12">
        <v>125.7</v>
      </c>
      <c r="H81" s="12">
        <v>2.4</v>
      </c>
      <c r="I81" s="12"/>
      <c r="J81" s="12">
        <v>140.4</v>
      </c>
      <c r="K81" s="12">
        <v>4.3</v>
      </c>
      <c r="L81" s="12"/>
      <c r="M81" s="12">
        <v>139.69999999999999</v>
      </c>
      <c r="N81" s="12">
        <v>-0.2</v>
      </c>
      <c r="O81" s="12"/>
      <c r="P81" s="12">
        <v>139.9</v>
      </c>
      <c r="Q81" s="12">
        <v>0.9</v>
      </c>
    </row>
    <row r="82" spans="1:17" ht="22" customHeight="1">
      <c r="A82" s="204"/>
      <c r="B82" s="7" t="s">
        <v>215</v>
      </c>
      <c r="C82" s="12"/>
      <c r="D82" s="12">
        <v>134.1</v>
      </c>
      <c r="E82" s="12">
        <v>1.6</v>
      </c>
      <c r="F82" s="197"/>
      <c r="G82" s="12">
        <v>125.7</v>
      </c>
      <c r="H82" s="12">
        <v>2.4</v>
      </c>
      <c r="I82" s="12"/>
      <c r="J82" s="12">
        <v>140.9</v>
      </c>
      <c r="K82" s="12">
        <v>4.5</v>
      </c>
      <c r="L82" s="12"/>
      <c r="M82" s="12">
        <v>140</v>
      </c>
      <c r="N82" s="12">
        <v>-0.1</v>
      </c>
      <c r="O82" s="12"/>
      <c r="P82" s="12">
        <v>140.19999999999999</v>
      </c>
      <c r="Q82" s="12">
        <v>1.1000000000000001</v>
      </c>
    </row>
    <row r="83" spans="1:17" ht="22" customHeight="1">
      <c r="A83" s="204"/>
      <c r="B83" s="7" t="s">
        <v>216</v>
      </c>
      <c r="C83" s="12"/>
      <c r="D83" s="12">
        <v>134.30000000000001</v>
      </c>
      <c r="E83" s="12">
        <v>1.7</v>
      </c>
      <c r="F83" s="197"/>
      <c r="G83" s="12">
        <v>125.7</v>
      </c>
      <c r="H83" s="12">
        <v>2.2999999999999998</v>
      </c>
      <c r="I83" s="12"/>
      <c r="J83" s="12">
        <v>141.19999999999999</v>
      </c>
      <c r="K83" s="12">
        <v>4.3</v>
      </c>
      <c r="L83" s="12"/>
      <c r="M83" s="12">
        <v>140.30000000000001</v>
      </c>
      <c r="N83" s="12">
        <v>0.4</v>
      </c>
      <c r="O83" s="12"/>
      <c r="P83" s="12">
        <v>140.6</v>
      </c>
      <c r="Q83" s="12">
        <v>1.4</v>
      </c>
    </row>
    <row r="84" spans="1:17" ht="22" customHeight="1">
      <c r="A84" s="204"/>
      <c r="B84" s="7" t="s">
        <v>200</v>
      </c>
      <c r="C84" s="12"/>
      <c r="D84" s="12">
        <v>134.4</v>
      </c>
      <c r="E84" s="12">
        <v>1.7</v>
      </c>
      <c r="F84" s="197"/>
      <c r="G84" s="12">
        <v>126</v>
      </c>
      <c r="H84" s="12">
        <v>2.4</v>
      </c>
      <c r="I84" s="12"/>
      <c r="J84" s="12">
        <v>141.5</v>
      </c>
      <c r="K84" s="12">
        <v>4.3</v>
      </c>
      <c r="L84" s="12"/>
      <c r="M84" s="12">
        <v>140.1</v>
      </c>
      <c r="N84" s="12">
        <v>0.1</v>
      </c>
      <c r="O84" s="12"/>
      <c r="P84" s="12">
        <v>140.5</v>
      </c>
      <c r="Q84" s="12">
        <v>1.2</v>
      </c>
    </row>
    <row r="85" spans="1:17" ht="18">
      <c r="A85" s="204"/>
      <c r="B85" s="7"/>
      <c r="C85" s="12"/>
      <c r="D85" s="12"/>
      <c r="E85" s="12"/>
      <c r="F85" s="197"/>
      <c r="G85" s="12"/>
      <c r="H85" s="12"/>
      <c r="I85" s="12"/>
      <c r="J85" s="12"/>
      <c r="K85" s="12"/>
      <c r="L85" s="12"/>
      <c r="M85" s="12"/>
      <c r="N85" s="12"/>
      <c r="O85" s="12"/>
      <c r="P85" s="12"/>
      <c r="Q85" s="12"/>
    </row>
    <row r="86" spans="1:17" ht="18">
      <c r="A86" s="204" t="s">
        <v>221</v>
      </c>
      <c r="B86" s="7" t="s">
        <v>209</v>
      </c>
      <c r="C86" s="12"/>
      <c r="D86" s="12">
        <v>135</v>
      </c>
      <c r="E86" s="12">
        <v>2.5</v>
      </c>
      <c r="F86" s="197"/>
      <c r="G86" s="12">
        <v>126.3</v>
      </c>
      <c r="H86" s="12">
        <v>2.5</v>
      </c>
      <c r="I86" s="12"/>
      <c r="J86" s="12">
        <v>142.80000000000001</v>
      </c>
      <c r="K86" s="12">
        <v>4.5999999999999996</v>
      </c>
      <c r="L86" s="12"/>
      <c r="M86" s="12">
        <v>140.80000000000001</v>
      </c>
      <c r="N86" s="12">
        <v>1.6</v>
      </c>
      <c r="O86" s="12"/>
      <c r="P86" s="12">
        <v>141.30000000000001</v>
      </c>
      <c r="Q86" s="12">
        <v>2.4</v>
      </c>
    </row>
    <row r="87" spans="1:17" ht="18">
      <c r="A87" s="204"/>
      <c r="B87" s="7" t="s">
        <v>210</v>
      </c>
      <c r="C87" s="12"/>
      <c r="D87" s="12">
        <v>135.4</v>
      </c>
      <c r="E87" s="12">
        <v>2.7</v>
      </c>
      <c r="F87" s="197"/>
      <c r="G87" s="12">
        <v>126.4</v>
      </c>
      <c r="H87" s="12">
        <v>2.6</v>
      </c>
      <c r="I87" s="12"/>
      <c r="J87" s="12">
        <v>143.69999999999999</v>
      </c>
      <c r="K87" s="12">
        <v>4.8</v>
      </c>
      <c r="L87" s="12"/>
      <c r="M87" s="12">
        <v>141.30000000000001</v>
      </c>
      <c r="N87" s="12">
        <v>1.9</v>
      </c>
      <c r="O87" s="12"/>
      <c r="P87" s="12">
        <v>141.9</v>
      </c>
      <c r="Q87" s="12">
        <v>2.7</v>
      </c>
    </row>
    <row r="88" spans="1:17" ht="18">
      <c r="A88" s="204"/>
      <c r="B88" s="7" t="s">
        <v>206</v>
      </c>
      <c r="C88" s="12"/>
      <c r="D88" s="12">
        <v>135.69999999999999</v>
      </c>
      <c r="E88" s="12">
        <v>2.8</v>
      </c>
      <c r="F88" s="197"/>
      <c r="G88" s="12">
        <v>126.5</v>
      </c>
      <c r="H88" s="12">
        <v>2.5</v>
      </c>
      <c r="I88" s="12"/>
      <c r="J88" s="12">
        <v>144.19999999999999</v>
      </c>
      <c r="K88" s="12">
        <v>4.9000000000000004</v>
      </c>
      <c r="L88" s="12"/>
      <c r="M88" s="12">
        <v>141.80000000000001</v>
      </c>
      <c r="N88" s="12">
        <v>2.4</v>
      </c>
      <c r="O88" s="12"/>
      <c r="P88" s="12">
        <v>142.4</v>
      </c>
      <c r="Q88" s="12">
        <v>3</v>
      </c>
    </row>
    <row r="89" spans="1:17" ht="18">
      <c r="A89" s="204"/>
      <c r="B89" s="7" t="s">
        <v>211</v>
      </c>
      <c r="C89" s="12"/>
      <c r="D89" s="12">
        <v>136.80000000000001</v>
      </c>
      <c r="E89" s="12">
        <v>2.2999999999999998</v>
      </c>
      <c r="F89" s="197"/>
      <c r="G89" s="12">
        <v>128.4</v>
      </c>
      <c r="H89" s="12">
        <v>2.5</v>
      </c>
      <c r="I89" s="12"/>
      <c r="J89" s="12">
        <v>144.9</v>
      </c>
      <c r="K89" s="12">
        <v>4.9000000000000004</v>
      </c>
      <c r="L89" s="12"/>
      <c r="M89" s="12">
        <v>142.30000000000001</v>
      </c>
      <c r="N89" s="12">
        <v>1.2</v>
      </c>
      <c r="O89" s="12"/>
      <c r="P89" s="12">
        <v>143</v>
      </c>
      <c r="Q89" s="12">
        <v>2.2000000000000002</v>
      </c>
    </row>
    <row r="90" spans="1:17" ht="18">
      <c r="A90" s="204"/>
      <c r="B90" s="7" t="s">
        <v>212</v>
      </c>
      <c r="C90" s="12"/>
      <c r="D90" s="12">
        <v>136.69999999999999</v>
      </c>
      <c r="E90" s="12">
        <v>1.9</v>
      </c>
      <c r="F90" s="197"/>
      <c r="G90" s="12">
        <v>127.8</v>
      </c>
      <c r="H90" s="12">
        <v>2</v>
      </c>
      <c r="I90" s="12"/>
      <c r="J90" s="12">
        <v>145</v>
      </c>
      <c r="K90" s="12">
        <v>4.5</v>
      </c>
      <c r="L90" s="12"/>
      <c r="M90" s="12">
        <v>142.5</v>
      </c>
      <c r="N90" s="12">
        <v>0.8</v>
      </c>
      <c r="O90" s="12"/>
      <c r="P90" s="12">
        <v>143.19999999999999</v>
      </c>
      <c r="Q90" s="12">
        <v>1.8</v>
      </c>
    </row>
    <row r="91" spans="1:17" ht="18">
      <c r="A91" s="204"/>
      <c r="B91" s="7" t="s">
        <v>207</v>
      </c>
      <c r="C91" s="12"/>
      <c r="D91" s="12">
        <v>136.9</v>
      </c>
      <c r="E91" s="12">
        <v>2</v>
      </c>
      <c r="F91" s="197"/>
      <c r="G91" s="12">
        <v>128</v>
      </c>
      <c r="H91" s="12">
        <v>2</v>
      </c>
      <c r="I91" s="12"/>
      <c r="J91" s="12">
        <v>145.1</v>
      </c>
      <c r="K91" s="12">
        <v>4.3</v>
      </c>
      <c r="L91" s="12"/>
      <c r="M91" s="12">
        <v>142.80000000000001</v>
      </c>
      <c r="N91" s="12">
        <v>1.1000000000000001</v>
      </c>
      <c r="O91" s="12"/>
      <c r="P91" s="12">
        <v>143.4</v>
      </c>
      <c r="Q91" s="12">
        <v>2</v>
      </c>
    </row>
    <row r="92" spans="1:17" ht="18">
      <c r="A92" s="204"/>
      <c r="B92" s="7" t="s">
        <v>213</v>
      </c>
      <c r="C92" s="12"/>
      <c r="D92" s="12">
        <v>136</v>
      </c>
      <c r="E92" s="12">
        <v>1.1000000000000001</v>
      </c>
      <c r="F92" s="197"/>
      <c r="G92" s="12">
        <v>126</v>
      </c>
      <c r="H92" s="12">
        <v>0.3</v>
      </c>
      <c r="I92" s="12"/>
      <c r="J92" s="12">
        <v>145.30000000000001</v>
      </c>
      <c r="K92" s="12">
        <v>4</v>
      </c>
      <c r="L92" s="12"/>
      <c r="M92" s="12">
        <v>142.6</v>
      </c>
      <c r="N92" s="12">
        <v>0.7</v>
      </c>
      <c r="O92" s="12"/>
      <c r="P92" s="12">
        <v>143.30000000000001</v>
      </c>
      <c r="Q92" s="12">
        <v>1.6</v>
      </c>
    </row>
    <row r="93" spans="1:17" ht="18">
      <c r="A93" s="204"/>
      <c r="B93" s="7" t="s">
        <v>214</v>
      </c>
      <c r="C93" s="12"/>
      <c r="D93" s="12">
        <v>136.69999999999999</v>
      </c>
      <c r="E93" s="12">
        <v>1.4</v>
      </c>
      <c r="F93" s="197"/>
      <c r="G93" s="12">
        <v>126.1</v>
      </c>
      <c r="H93" s="12">
        <v>0.4</v>
      </c>
      <c r="I93" s="12"/>
      <c r="J93" s="12">
        <v>146.6</v>
      </c>
      <c r="K93" s="12">
        <v>4.5999999999999996</v>
      </c>
      <c r="L93" s="12"/>
      <c r="M93" s="12">
        <v>143.6</v>
      </c>
      <c r="N93" s="12">
        <v>1.1000000000000001</v>
      </c>
      <c r="O93" s="12"/>
      <c r="P93" s="12">
        <v>144.4</v>
      </c>
      <c r="Q93" s="12">
        <v>2</v>
      </c>
    </row>
    <row r="94" spans="1:17" ht="18">
      <c r="A94" s="204"/>
      <c r="B94" s="7" t="s">
        <v>222</v>
      </c>
      <c r="C94" s="12"/>
      <c r="D94" s="12">
        <v>138.9</v>
      </c>
      <c r="E94" s="12">
        <v>3.7</v>
      </c>
      <c r="F94" s="197"/>
      <c r="G94" s="12">
        <v>126.4</v>
      </c>
      <c r="H94" s="12">
        <v>0.6</v>
      </c>
      <c r="I94" s="12"/>
      <c r="J94" s="12">
        <v>148</v>
      </c>
      <c r="K94" s="12">
        <v>5.4</v>
      </c>
      <c r="L94" s="12"/>
      <c r="M94" s="12">
        <v>147.9</v>
      </c>
      <c r="N94" s="12">
        <v>5.9</v>
      </c>
      <c r="O94" s="12"/>
      <c r="P94" s="12">
        <v>147.9</v>
      </c>
      <c r="Q94" s="12">
        <v>5.8</v>
      </c>
    </row>
    <row r="95" spans="1:17" ht="18">
      <c r="A95" s="204"/>
      <c r="B95" s="7" t="s">
        <v>215</v>
      </c>
      <c r="C95" s="12"/>
      <c r="D95" s="12">
        <v>139.30000000000001</v>
      </c>
      <c r="E95" s="12">
        <v>3.9</v>
      </c>
      <c r="F95" s="197"/>
      <c r="G95" s="12">
        <v>126.6</v>
      </c>
      <c r="H95" s="12">
        <v>0.7</v>
      </c>
      <c r="I95" s="12"/>
      <c r="J95" s="12">
        <v>149.4</v>
      </c>
      <c r="K95" s="12">
        <v>6</v>
      </c>
      <c r="L95" s="12"/>
      <c r="M95" s="12">
        <v>148.4</v>
      </c>
      <c r="N95" s="12">
        <v>6</v>
      </c>
      <c r="O95" s="12"/>
      <c r="P95" s="12">
        <v>148.69999999999999</v>
      </c>
      <c r="Q95" s="12">
        <v>6</v>
      </c>
    </row>
    <row r="96" spans="1:17" ht="18">
      <c r="A96" s="204"/>
      <c r="B96" s="7" t="s">
        <v>216</v>
      </c>
      <c r="C96" s="12"/>
      <c r="D96" s="12">
        <v>139.30000000000001</v>
      </c>
      <c r="E96" s="12">
        <v>3.8</v>
      </c>
      <c r="F96" s="197"/>
      <c r="G96" s="12">
        <v>126.4</v>
      </c>
      <c r="H96" s="12">
        <v>0.6</v>
      </c>
      <c r="I96" s="12"/>
      <c r="J96" s="12">
        <v>150.19999999999999</v>
      </c>
      <c r="K96" s="12">
        <v>6.4</v>
      </c>
      <c r="L96" s="12"/>
      <c r="M96" s="12">
        <v>148.19999999999999</v>
      </c>
      <c r="N96" s="12">
        <v>5.6</v>
      </c>
      <c r="O96" s="12"/>
      <c r="P96" s="12">
        <v>148.80000000000001</v>
      </c>
      <c r="Q96" s="12">
        <v>5.9</v>
      </c>
    </row>
    <row r="97" spans="1:17" ht="18">
      <c r="A97" s="204"/>
      <c r="B97" s="7" t="s">
        <v>200</v>
      </c>
      <c r="C97" s="12"/>
      <c r="D97" s="12">
        <v>139.64449999999999</v>
      </c>
      <c r="E97" s="12">
        <v>3.9246592826273963</v>
      </c>
      <c r="F97" s="197"/>
      <c r="G97" s="12">
        <v>126.7225</v>
      </c>
      <c r="H97" s="12">
        <v>0.56359577596789556</v>
      </c>
      <c r="I97" s="12"/>
      <c r="J97" s="12">
        <v>150.23419999999999</v>
      </c>
      <c r="K97" s="12">
        <v>6.1883389054205651</v>
      </c>
      <c r="L97" s="12"/>
      <c r="M97" s="12">
        <v>148.64080000000001</v>
      </c>
      <c r="N97" s="12">
        <v>6.1231075682989022</v>
      </c>
      <c r="O97" s="12"/>
      <c r="P97" s="12">
        <v>149.09030000000001</v>
      </c>
      <c r="Q97" s="12">
        <v>6.1480145612370363</v>
      </c>
    </row>
    <row r="98" spans="1:17" ht="18">
      <c r="A98" s="204"/>
      <c r="B98" s="7"/>
      <c r="C98" s="12"/>
      <c r="D98" s="12"/>
      <c r="E98" s="12"/>
      <c r="F98" s="197"/>
      <c r="G98" s="12"/>
      <c r="H98" s="12"/>
      <c r="I98" s="12"/>
      <c r="J98" s="12"/>
      <c r="K98" s="12"/>
      <c r="L98" s="12"/>
      <c r="M98" s="12"/>
      <c r="N98" s="12"/>
      <c r="O98" s="12"/>
      <c r="P98" s="12"/>
      <c r="Q98" s="12"/>
    </row>
    <row r="99" spans="1:17" ht="18">
      <c r="A99" s="204" t="s">
        <v>223</v>
      </c>
      <c r="B99" s="7" t="s">
        <v>209</v>
      </c>
      <c r="C99" s="12"/>
      <c r="D99" s="12">
        <v>140.48429999999999</v>
      </c>
      <c r="E99" s="12">
        <v>4.0772465417303838</v>
      </c>
      <c r="F99" s="197"/>
      <c r="G99" s="12">
        <v>127.0722</v>
      </c>
      <c r="H99" s="12">
        <v>0.62510492323577527</v>
      </c>
      <c r="I99" s="12"/>
      <c r="J99" s="12">
        <v>151.9744</v>
      </c>
      <c r="K99" s="12">
        <v>6.4344138012660812</v>
      </c>
      <c r="L99" s="12"/>
      <c r="M99" s="12">
        <v>149.6626</v>
      </c>
      <c r="N99" s="12">
        <v>6.3184724959188143</v>
      </c>
      <c r="O99" s="12"/>
      <c r="P99" s="12">
        <v>150.3091</v>
      </c>
      <c r="Q99" s="12">
        <v>6.3646508613033781</v>
      </c>
    </row>
    <row r="100" spans="1:17" ht="18">
      <c r="A100" s="204"/>
      <c r="B100" s="7" t="s">
        <v>210</v>
      </c>
      <c r="C100" s="12"/>
      <c r="D100" s="12">
        <v>140.7919</v>
      </c>
      <c r="E100" s="12">
        <v>4.0153106343304268</v>
      </c>
      <c r="F100" s="197"/>
      <c r="G100" s="12">
        <v>127.1091</v>
      </c>
      <c r="H100" s="12">
        <v>0.59283000949668097</v>
      </c>
      <c r="I100" s="12"/>
      <c r="J100" s="12">
        <v>152.24090000000001</v>
      </c>
      <c r="K100" s="12">
        <v>5.9430469023463273</v>
      </c>
      <c r="L100" s="12"/>
      <c r="M100" s="12">
        <v>150.26169999999999</v>
      </c>
      <c r="N100" s="12">
        <v>6.3758225343437891</v>
      </c>
      <c r="O100" s="12"/>
      <c r="P100" s="12">
        <v>150.81649999999999</v>
      </c>
      <c r="Q100" s="12">
        <v>6.2718923980926711</v>
      </c>
    </row>
    <row r="101" spans="1:17" ht="18">
      <c r="A101" s="204"/>
      <c r="B101" s="7" t="s">
        <v>206</v>
      </c>
      <c r="C101" s="12"/>
      <c r="D101" s="12">
        <v>141.40860000000001</v>
      </c>
      <c r="E101" s="12">
        <v>4.210542606181078</v>
      </c>
      <c r="F101" s="197"/>
      <c r="G101" s="12">
        <v>127.32</v>
      </c>
      <c r="H101" s="12">
        <v>0.64655053157220976</v>
      </c>
      <c r="I101" s="12"/>
      <c r="J101" s="12">
        <v>153.47110000000001</v>
      </c>
      <c r="K101" s="12">
        <v>6.431253268089443</v>
      </c>
      <c r="L101" s="12"/>
      <c r="M101" s="12">
        <v>151.06200000000001</v>
      </c>
      <c r="N101" s="12">
        <v>6.568184463656479</v>
      </c>
      <c r="O101" s="12"/>
      <c r="P101" s="12">
        <v>151.73519999999999</v>
      </c>
      <c r="Q101" s="12">
        <v>6.5454422892195607</v>
      </c>
    </row>
    <row r="102" spans="1:17" ht="18">
      <c r="A102" s="716"/>
      <c r="B102" s="123" t="s">
        <v>211</v>
      </c>
      <c r="C102" s="408"/>
      <c r="D102" s="408">
        <v>150.8751</v>
      </c>
      <c r="E102" s="408">
        <v>10.266569025547479</v>
      </c>
      <c r="F102" s="420"/>
      <c r="G102" s="408">
        <v>132.34059999999999</v>
      </c>
      <c r="H102" s="408">
        <v>3.108351317870528</v>
      </c>
      <c r="I102" s="408"/>
      <c r="J102" s="408">
        <v>155.72540000000001</v>
      </c>
      <c r="K102" s="408">
        <v>7.4455856519717312</v>
      </c>
      <c r="L102" s="408"/>
      <c r="M102" s="408">
        <v>167.65899999999999</v>
      </c>
      <c r="N102" s="408">
        <v>17.79422913032267</v>
      </c>
      <c r="O102" s="408"/>
      <c r="P102" s="408">
        <v>164.50239999999999</v>
      </c>
      <c r="Q102" s="408">
        <v>15.004313472716069</v>
      </c>
    </row>
    <row r="103" spans="1:17" ht="18">
      <c r="A103" s="58" t="s">
        <v>296</v>
      </c>
      <c r="B103" s="7" t="s">
        <v>297</v>
      </c>
      <c r="C103" s="7"/>
      <c r="D103" s="12"/>
      <c r="E103" s="12"/>
      <c r="F103" s="12"/>
      <c r="G103" s="12"/>
      <c r="H103" s="108"/>
      <c r="I103" s="12"/>
      <c r="J103" s="12"/>
      <c r="K103" s="12"/>
      <c r="L103" s="12"/>
      <c r="M103" s="12"/>
      <c r="N103" s="12"/>
      <c r="O103" s="12"/>
      <c r="P103" s="12"/>
      <c r="Q103" s="12"/>
    </row>
    <row r="104" spans="1:17" ht="18">
      <c r="A104" s="58" t="s">
        <v>298</v>
      </c>
      <c r="B104" s="7" t="s">
        <v>299</v>
      </c>
      <c r="C104" s="7"/>
      <c r="D104" s="12"/>
      <c r="E104" s="12"/>
      <c r="F104" s="12"/>
      <c r="G104" s="12"/>
      <c r="H104" s="12"/>
      <c r="I104" s="12"/>
      <c r="J104" s="12"/>
      <c r="K104" s="12"/>
      <c r="L104" s="12"/>
      <c r="M104" s="12"/>
      <c r="N104" s="12"/>
      <c r="O104" s="12"/>
      <c r="P104" s="12"/>
      <c r="Q104" s="12"/>
    </row>
    <row r="105" spans="1:17" ht="18">
      <c r="A105" s="851" t="s">
        <v>300</v>
      </c>
      <c r="B105" s="7" t="s">
        <v>301</v>
      </c>
      <c r="C105" s="7"/>
      <c r="D105" s="12"/>
      <c r="E105" s="12"/>
      <c r="F105" s="12"/>
      <c r="G105" s="12"/>
      <c r="H105" s="12"/>
      <c r="I105" s="12"/>
      <c r="J105" s="12"/>
      <c r="K105" s="12"/>
      <c r="L105" s="12"/>
      <c r="M105" s="12"/>
      <c r="N105" s="12"/>
      <c r="O105" s="12"/>
      <c r="P105" s="12"/>
      <c r="Q105" s="12"/>
    </row>
    <row r="106" spans="1:17" ht="18">
      <c r="A106" s="42"/>
      <c r="B106" s="727" t="s">
        <v>227</v>
      </c>
      <c r="C106" s="7"/>
      <c r="D106" s="12"/>
      <c r="E106" s="12"/>
      <c r="F106" s="12"/>
      <c r="G106" s="12"/>
      <c r="H106" s="12"/>
      <c r="I106" s="12"/>
      <c r="J106" s="12"/>
      <c r="K106" s="12"/>
      <c r="L106" s="12"/>
      <c r="M106" s="12"/>
      <c r="N106" s="12"/>
      <c r="O106" s="12"/>
      <c r="P106" s="12"/>
      <c r="Q106" s="12"/>
    </row>
    <row r="107" spans="1:17" ht="18">
      <c r="A107" s="93" t="s">
        <v>302</v>
      </c>
      <c r="B107" s="7" t="s">
        <v>230</v>
      </c>
      <c r="C107" s="7"/>
      <c r="D107" s="12"/>
      <c r="E107" s="12"/>
      <c r="F107" s="12"/>
      <c r="G107" s="12"/>
      <c r="H107" s="12"/>
      <c r="I107" s="12"/>
      <c r="J107" s="12"/>
      <c r="K107" s="12"/>
      <c r="L107" s="12"/>
      <c r="M107" s="12"/>
      <c r="N107" s="12"/>
      <c r="O107" s="12"/>
      <c r="P107" s="12"/>
      <c r="Q107" s="12"/>
    </row>
  </sheetData>
  <hyperlinks>
    <hyperlink ref="Q1" location="'Contents Page'!A1" display="BACK TO CONTENTS" xr:uid="{A7DAB562-0FAE-444E-A9C7-20F174AF3969}"/>
  </hyperlinks>
  <pageMargins left="0.7" right="0.7" top="0.75" bottom="0.75" header="0.3" footer="0.3"/>
  <pageSetup paperSize="9" scale="3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topLeftCell="F47" zoomScaleNormal="100" workbookViewId="0">
      <selection activeCell="AD72" sqref="AD72"/>
    </sheetView>
  </sheetViews>
  <sheetFormatPr baseColWidth="10" defaultColWidth="8.83203125" defaultRowHeight="15"/>
  <cols>
    <col min="1" max="1" width="57.1640625" customWidth="1"/>
    <col min="2" max="9" width="18.6640625" customWidth="1"/>
    <col min="10" max="10" width="2.1640625" customWidth="1"/>
    <col min="11" max="11" width="17.1640625" customWidth="1"/>
    <col min="12" max="12" width="2.33203125" customWidth="1"/>
    <col min="13" max="13" width="18.83203125" customWidth="1"/>
    <col min="14" max="14" width="15.1640625" customWidth="1"/>
    <col min="15" max="15" width="13.83203125" customWidth="1"/>
    <col min="16" max="16" width="12.83203125" customWidth="1"/>
    <col min="17" max="17" width="15.5" customWidth="1"/>
    <col min="18" max="18" width="14.5" customWidth="1"/>
    <col min="19" max="19" width="14.1640625" customWidth="1"/>
    <col min="20" max="20" width="13.33203125" customWidth="1"/>
    <col min="21" max="21" width="15" customWidth="1"/>
    <col min="22" max="22" width="12.33203125" customWidth="1"/>
    <col min="23" max="23" width="12.5" customWidth="1"/>
    <col min="24" max="24" width="1.6640625" customWidth="1"/>
    <col min="25" max="25" width="13.1640625" customWidth="1"/>
    <col min="26" max="26" width="14.1640625" customWidth="1"/>
  </cols>
  <sheetData>
    <row r="1" spans="1:26" ht="22" customHeight="1">
      <c r="A1" s="42" t="s">
        <v>303</v>
      </c>
      <c r="B1" s="7"/>
      <c r="C1" s="7"/>
      <c r="D1" s="7"/>
      <c r="E1" s="7"/>
      <c r="F1" s="7"/>
      <c r="G1" s="7"/>
      <c r="H1" s="6" t="s">
        <v>85</v>
      </c>
      <c r="I1" s="7"/>
      <c r="J1" s="7"/>
      <c r="K1" s="7"/>
      <c r="L1" s="7"/>
      <c r="M1" s="7"/>
      <c r="N1" s="7"/>
      <c r="O1" s="7"/>
      <c r="P1" s="7"/>
      <c r="Q1" s="7"/>
      <c r="R1" s="7"/>
      <c r="S1" s="7"/>
      <c r="T1" s="7"/>
      <c r="U1" s="7"/>
      <c r="V1" s="7"/>
      <c r="W1" s="7"/>
      <c r="X1" s="7"/>
      <c r="Y1" s="7"/>
      <c r="Z1" s="7"/>
    </row>
    <row r="2" spans="1:26" ht="11.25" customHeight="1">
      <c r="A2" s="7"/>
      <c r="B2" s="7"/>
      <c r="C2" s="7"/>
      <c r="D2" s="7"/>
      <c r="E2" s="7"/>
      <c r="F2" s="7"/>
      <c r="G2" s="7"/>
      <c r="H2" s="7"/>
      <c r="I2" s="7"/>
      <c r="J2" s="7"/>
      <c r="K2" s="7"/>
      <c r="L2" s="7"/>
      <c r="M2" s="7"/>
      <c r="N2" s="7"/>
      <c r="O2" s="7"/>
      <c r="P2" s="7"/>
      <c r="Q2" s="7"/>
      <c r="R2" s="7"/>
      <c r="S2" s="7"/>
      <c r="T2" s="7"/>
      <c r="U2" s="7"/>
      <c r="V2" s="7"/>
      <c r="W2" s="7"/>
      <c r="X2" s="7"/>
      <c r="Y2" s="7"/>
      <c r="Z2" s="7"/>
    </row>
    <row r="3" spans="1:26" ht="22" customHeight="1">
      <c r="A3" s="42" t="s">
        <v>304</v>
      </c>
      <c r="B3" s="7"/>
      <c r="C3" s="7"/>
      <c r="D3" s="7"/>
      <c r="E3" s="7"/>
      <c r="F3" s="7"/>
      <c r="G3" s="7"/>
      <c r="H3" s="7"/>
      <c r="I3" s="7"/>
      <c r="J3" s="7"/>
      <c r="K3" s="7"/>
      <c r="L3" s="7"/>
      <c r="M3" s="7"/>
      <c r="N3" s="7"/>
      <c r="O3" s="7"/>
      <c r="P3" s="7"/>
      <c r="Q3" s="7"/>
      <c r="R3" s="7"/>
      <c r="S3" s="7"/>
      <c r="T3" s="7"/>
      <c r="U3" s="7"/>
      <c r="V3" s="7"/>
      <c r="W3" s="7"/>
      <c r="X3" s="7"/>
      <c r="Y3" s="7"/>
      <c r="Z3" s="7"/>
    </row>
    <row r="4" spans="1:26" ht="22" customHeight="1">
      <c r="A4" s="206" t="s">
        <v>88</v>
      </c>
      <c r="B4" s="7"/>
      <c r="C4" s="123"/>
      <c r="D4" s="123"/>
      <c r="E4" s="123"/>
      <c r="F4" s="123"/>
      <c r="G4" s="123"/>
      <c r="H4" s="123"/>
      <c r="I4" s="123"/>
      <c r="J4" s="123"/>
      <c r="K4" s="123"/>
      <c r="L4" s="123"/>
      <c r="M4" s="123"/>
      <c r="N4" s="123"/>
      <c r="O4" s="123"/>
      <c r="P4" s="123"/>
      <c r="Q4" s="123"/>
      <c r="R4" s="123"/>
      <c r="S4" s="123"/>
      <c r="T4" s="123"/>
      <c r="U4" s="123"/>
      <c r="V4" s="123"/>
      <c r="W4" s="123"/>
      <c r="X4" s="7"/>
      <c r="Y4" s="7"/>
      <c r="Z4" s="123"/>
    </row>
    <row r="5" spans="1:26" ht="22" customHeight="1">
      <c r="A5" s="412"/>
      <c r="B5" s="421">
        <v>2016</v>
      </c>
      <c r="C5" s="421">
        <v>2017</v>
      </c>
      <c r="D5" s="421">
        <v>2018</v>
      </c>
      <c r="E5" s="421">
        <v>2019</v>
      </c>
      <c r="F5" s="421">
        <v>2020</v>
      </c>
      <c r="G5" s="421">
        <v>2021</v>
      </c>
      <c r="H5" s="421">
        <v>2022</v>
      </c>
      <c r="I5" s="421">
        <v>2023</v>
      </c>
      <c r="J5" s="412"/>
      <c r="K5" s="421">
        <v>2024</v>
      </c>
      <c r="L5" s="412"/>
      <c r="M5" s="7"/>
      <c r="N5" s="7"/>
      <c r="O5" s="7"/>
      <c r="P5" s="7"/>
      <c r="Q5" s="422">
        <v>2025</v>
      </c>
      <c r="R5" s="7"/>
      <c r="S5" s="7"/>
      <c r="T5" s="7"/>
      <c r="U5" s="7"/>
      <c r="V5" s="7"/>
      <c r="W5" s="7"/>
      <c r="X5" s="412"/>
      <c r="Y5" s="626">
        <v>2026</v>
      </c>
      <c r="Z5" s="7"/>
    </row>
    <row r="6" spans="1:26" ht="22" customHeight="1">
      <c r="A6" s="405" t="s">
        <v>305</v>
      </c>
      <c r="B6" s="423" t="s">
        <v>200</v>
      </c>
      <c r="C6" s="423" t="s">
        <v>200</v>
      </c>
      <c r="D6" s="423" t="s">
        <v>200</v>
      </c>
      <c r="E6" s="423" t="s">
        <v>200</v>
      </c>
      <c r="F6" s="423" t="s">
        <v>200</v>
      </c>
      <c r="G6" s="423" t="s">
        <v>200</v>
      </c>
      <c r="H6" s="423" t="s">
        <v>200</v>
      </c>
      <c r="I6" s="423" t="s">
        <v>200</v>
      </c>
      <c r="J6" s="423"/>
      <c r="K6" s="423" t="s">
        <v>200</v>
      </c>
      <c r="L6" s="423"/>
      <c r="M6" s="424" t="s">
        <v>210</v>
      </c>
      <c r="N6" s="424" t="s">
        <v>206</v>
      </c>
      <c r="O6" s="424" t="s">
        <v>211</v>
      </c>
      <c r="P6" s="424" t="s">
        <v>212</v>
      </c>
      <c r="Q6" s="424" t="s">
        <v>207</v>
      </c>
      <c r="R6" s="424" t="s">
        <v>213</v>
      </c>
      <c r="S6" s="424" t="s">
        <v>214</v>
      </c>
      <c r="T6" s="424" t="s">
        <v>208</v>
      </c>
      <c r="U6" s="424" t="s">
        <v>215</v>
      </c>
      <c r="V6" s="424" t="s">
        <v>216</v>
      </c>
      <c r="W6" s="424" t="s">
        <v>200</v>
      </c>
      <c r="X6" s="123"/>
      <c r="Y6" s="424" t="s">
        <v>209</v>
      </c>
      <c r="Z6" s="424" t="s">
        <v>210</v>
      </c>
    </row>
    <row r="7" spans="1:26" ht="22" customHeight="1">
      <c r="A7" s="42" t="s">
        <v>306</v>
      </c>
      <c r="B7" s="660">
        <v>74492.128062209988</v>
      </c>
      <c r="C7" s="660">
        <v>71342.089119209995</v>
      </c>
      <c r="D7" s="660">
        <v>69183.994142519994</v>
      </c>
      <c r="E7" s="660">
        <v>62932.549321330007</v>
      </c>
      <c r="F7" s="660">
        <v>50984.753337789996</v>
      </c>
      <c r="G7" s="8">
        <v>50625.905912670009</v>
      </c>
      <c r="H7" s="8">
        <v>49021.364801839998</v>
      </c>
      <c r="I7" s="8">
        <v>57697.530986760001</v>
      </c>
      <c r="J7" s="8"/>
      <c r="K7" s="8">
        <v>41979.265471450002</v>
      </c>
      <c r="L7" s="8"/>
      <c r="M7" s="660">
        <v>40669.676698350006</v>
      </c>
      <c r="N7" s="660">
        <v>40150.598648930005</v>
      </c>
      <c r="O7" s="660">
        <v>42339.139133000011</v>
      </c>
      <c r="P7" s="660">
        <v>40986.294870609992</v>
      </c>
      <c r="Q7" s="660">
        <v>38725.719401039998</v>
      </c>
      <c r="R7" s="660">
        <v>41580.370229649998</v>
      </c>
      <c r="S7" s="660">
        <v>43028.536258749999</v>
      </c>
      <c r="T7" s="660">
        <v>44309.580709850001</v>
      </c>
      <c r="U7" s="660">
        <v>48968.570023049993</v>
      </c>
      <c r="V7" s="660">
        <v>46249.010967870003</v>
      </c>
      <c r="W7" s="660">
        <v>41018.916177469997</v>
      </c>
      <c r="X7" s="7"/>
      <c r="Y7" s="660">
        <v>47213.757954690001</v>
      </c>
      <c r="Z7" s="899">
        <v>48882.281909439997</v>
      </c>
    </row>
    <row r="8" spans="1:26" ht="22" customHeight="1">
      <c r="A8" s="208" t="s">
        <v>307</v>
      </c>
      <c r="B8" s="8">
        <v>76804.267167999991</v>
      </c>
      <c r="C8" s="8">
        <v>73692.740653000001</v>
      </c>
      <c r="D8" s="8">
        <v>71426.631011999998</v>
      </c>
      <c r="E8" s="8">
        <v>65229.277657000006</v>
      </c>
      <c r="F8" s="8">
        <v>53363.755606999999</v>
      </c>
      <c r="G8" s="8">
        <v>56017.996170000006</v>
      </c>
      <c r="H8" s="8">
        <v>54534.473263</v>
      </c>
      <c r="I8" s="8">
        <v>63687.781531000001</v>
      </c>
      <c r="J8" s="8"/>
      <c r="K8" s="8">
        <v>48130.229816999999</v>
      </c>
      <c r="L8" s="8"/>
      <c r="M8" s="8">
        <v>46804.754723000005</v>
      </c>
      <c r="N8" s="8">
        <v>46348.491458000004</v>
      </c>
      <c r="O8" s="8">
        <v>48519.43712100001</v>
      </c>
      <c r="P8" s="8">
        <v>47160.898001999994</v>
      </c>
      <c r="Q8" s="8">
        <v>44955.19412</v>
      </c>
      <c r="R8" s="8">
        <v>47814.943825999995</v>
      </c>
      <c r="S8" s="8">
        <v>49252.863570000001</v>
      </c>
      <c r="T8" s="8">
        <v>50515.435497999999</v>
      </c>
      <c r="U8" s="8">
        <v>55335.707952999997</v>
      </c>
      <c r="V8" s="8">
        <v>52592.859047000005</v>
      </c>
      <c r="W8" s="8">
        <v>47427.900369999996</v>
      </c>
      <c r="X8" s="7"/>
      <c r="Y8" s="8">
        <v>53560.855601999996</v>
      </c>
      <c r="Z8" s="900">
        <v>55256.718293000005</v>
      </c>
    </row>
    <row r="9" spans="1:26" ht="22" customHeight="1">
      <c r="A9" s="209" t="s">
        <v>308</v>
      </c>
      <c r="B9" s="9">
        <v>839.78985899999998</v>
      </c>
      <c r="C9" s="9">
        <v>931.30995900000005</v>
      </c>
      <c r="D9" s="9">
        <v>878.64362100000005</v>
      </c>
      <c r="E9" s="9">
        <v>868.69832899999994</v>
      </c>
      <c r="F9" s="9">
        <v>926.80544199999997</v>
      </c>
      <c r="G9" s="9">
        <v>4097.6510539999999</v>
      </c>
      <c r="H9" s="9">
        <v>4239.7497579999999</v>
      </c>
      <c r="I9" s="9">
        <v>4526.8397670000004</v>
      </c>
      <c r="J9" s="9"/>
      <c r="K9" s="9">
        <v>4602.4957210000002</v>
      </c>
      <c r="L9" s="9"/>
      <c r="M9" s="9">
        <v>4596.6212249999999</v>
      </c>
      <c r="N9" s="9">
        <v>4636.9632220000003</v>
      </c>
      <c r="O9" s="9">
        <v>4727.8097200000002</v>
      </c>
      <c r="P9" s="9">
        <v>4647.3607650000004</v>
      </c>
      <c r="Q9" s="9">
        <v>4664.2206910000004</v>
      </c>
      <c r="R9" s="9">
        <v>4678.3866029999999</v>
      </c>
      <c r="S9" s="9">
        <v>4670.4350880000002</v>
      </c>
      <c r="T9" s="9">
        <v>4653.1108729999996</v>
      </c>
      <c r="U9" s="9">
        <v>4822.9066110000003</v>
      </c>
      <c r="V9" s="9">
        <v>4813.8020180000003</v>
      </c>
      <c r="W9" s="9">
        <v>4747.4325159999999</v>
      </c>
      <c r="X9" s="7"/>
      <c r="Y9" s="9">
        <v>4817.1945210000003</v>
      </c>
      <c r="Z9" s="901">
        <v>4849.612564</v>
      </c>
    </row>
    <row r="10" spans="1:26" ht="22" customHeight="1">
      <c r="A10" s="209" t="s">
        <v>309</v>
      </c>
      <c r="B10" s="9">
        <v>75356.969666999998</v>
      </c>
      <c r="C10" s="9">
        <v>72351.281358000007</v>
      </c>
      <c r="D10" s="9">
        <v>70006.598473000005</v>
      </c>
      <c r="E10" s="9">
        <v>63755.321863000005</v>
      </c>
      <c r="F10" s="9">
        <v>51667.855886000005</v>
      </c>
      <c r="G10" s="9">
        <v>51074.400634000005</v>
      </c>
      <c r="H10" s="9">
        <v>49302.699506999998</v>
      </c>
      <c r="I10" s="9">
        <v>58131.327348999999</v>
      </c>
      <c r="J10" s="9"/>
      <c r="K10" s="9">
        <v>42595.833099000003</v>
      </c>
      <c r="L10" s="9"/>
      <c r="M10" s="9">
        <v>41278.471575000003</v>
      </c>
      <c r="N10" s="9">
        <v>40806.091958000005</v>
      </c>
      <c r="O10" s="9">
        <v>42770.486094000007</v>
      </c>
      <c r="P10" s="9">
        <v>41510.390227000004</v>
      </c>
      <c r="Q10" s="9">
        <v>39320.629537000001</v>
      </c>
      <c r="R10" s="9">
        <v>42163.813402</v>
      </c>
      <c r="S10" s="9">
        <v>43611.887926000003</v>
      </c>
      <c r="T10" s="9">
        <v>44895.902402</v>
      </c>
      <c r="U10" s="9">
        <v>49511.615038999997</v>
      </c>
      <c r="V10" s="9">
        <v>46780.281881000003</v>
      </c>
      <c r="W10" s="9">
        <v>41726.387489000001</v>
      </c>
      <c r="X10" s="7"/>
      <c r="Y10" s="9">
        <v>47738.356702999998</v>
      </c>
      <c r="Z10" s="901">
        <v>49395.511210000004</v>
      </c>
    </row>
    <row r="11" spans="1:26" ht="22" customHeight="1">
      <c r="A11" s="7" t="s">
        <v>310</v>
      </c>
      <c r="B11" s="9">
        <v>13051.989288999999</v>
      </c>
      <c r="C11" s="9">
        <v>7647.7667259999998</v>
      </c>
      <c r="D11" s="9">
        <v>18287.067255999998</v>
      </c>
      <c r="E11" s="9">
        <v>10960.8701</v>
      </c>
      <c r="F11" s="9">
        <v>3289.0493290000004</v>
      </c>
      <c r="G11" s="9">
        <v>2589.8826450000006</v>
      </c>
      <c r="H11" s="9">
        <v>7813.4524180000008</v>
      </c>
      <c r="I11" s="9">
        <v>6841.0554890000003</v>
      </c>
      <c r="J11" s="9"/>
      <c r="K11" s="9">
        <v>2650.0728140000001</v>
      </c>
      <c r="L11" s="9"/>
      <c r="M11" s="9">
        <v>16701.225785999999</v>
      </c>
      <c r="N11" s="9">
        <v>13043.325537000002</v>
      </c>
      <c r="O11" s="9">
        <v>13955.315162999999</v>
      </c>
      <c r="P11" s="9">
        <v>12634.393026</v>
      </c>
      <c r="Q11" s="9">
        <v>10103.887303000001</v>
      </c>
      <c r="R11" s="9">
        <v>12464.770309</v>
      </c>
      <c r="S11" s="9">
        <v>13982.595031999999</v>
      </c>
      <c r="T11" s="9">
        <v>15488.999860999998</v>
      </c>
      <c r="U11" s="9">
        <v>18403.162191000003</v>
      </c>
      <c r="V11" s="9">
        <v>15870.148598000002</v>
      </c>
      <c r="W11" s="9">
        <v>12279.192741999999</v>
      </c>
      <c r="X11" s="7"/>
      <c r="Y11" s="9">
        <v>16962.748067</v>
      </c>
      <c r="Z11" s="901">
        <v>17096.237449</v>
      </c>
    </row>
    <row r="12" spans="1:26" ht="22" customHeight="1">
      <c r="A12" s="7" t="s">
        <v>311</v>
      </c>
      <c r="B12" s="9">
        <v>41573.712035000004</v>
      </c>
      <c r="C12" s="9">
        <v>41988.727633000002</v>
      </c>
      <c r="D12" s="9">
        <v>33021.326542000003</v>
      </c>
      <c r="E12" s="9">
        <v>28284.535468000002</v>
      </c>
      <c r="F12" s="9">
        <v>26500.601734999997</v>
      </c>
      <c r="G12" s="9">
        <v>22883.417529000002</v>
      </c>
      <c r="H12" s="9">
        <v>19560.885244999998</v>
      </c>
      <c r="I12" s="9">
        <v>23652.063664000001</v>
      </c>
      <c r="J12" s="9"/>
      <c r="K12" s="9">
        <v>14542.908888000002</v>
      </c>
      <c r="L12" s="9"/>
      <c r="M12" s="9">
        <v>12895.31927</v>
      </c>
      <c r="N12" s="9">
        <v>16438.561429000001</v>
      </c>
      <c r="O12" s="9">
        <v>17351.701133000002</v>
      </c>
      <c r="P12" s="9">
        <v>16969.507318000004</v>
      </c>
      <c r="Q12" s="9">
        <v>16887.887716000001</v>
      </c>
      <c r="R12" s="9">
        <v>17007.897406</v>
      </c>
      <c r="S12" s="9">
        <v>16767.585983000001</v>
      </c>
      <c r="T12" s="9">
        <v>16038.452065000001</v>
      </c>
      <c r="U12" s="9">
        <v>16842.444065</v>
      </c>
      <c r="V12" s="9">
        <v>16779.854923999999</v>
      </c>
      <c r="W12" s="9">
        <v>15411.428952999999</v>
      </c>
      <c r="X12" s="7"/>
      <c r="Y12" s="9">
        <v>16059.362783</v>
      </c>
      <c r="Z12" s="901">
        <v>16989.814093000001</v>
      </c>
    </row>
    <row r="13" spans="1:26" ht="22" customHeight="1">
      <c r="A13" s="7" t="s">
        <v>312</v>
      </c>
      <c r="B13" s="9">
        <v>20731.268342999996</v>
      </c>
      <c r="C13" s="9">
        <v>22714.786999000004</v>
      </c>
      <c r="D13" s="9">
        <v>18698.204674999997</v>
      </c>
      <c r="E13" s="9">
        <v>24509.916294999999</v>
      </c>
      <c r="F13" s="9">
        <v>21878.204822000003</v>
      </c>
      <c r="G13" s="9">
        <v>25601.100460000001</v>
      </c>
      <c r="H13" s="9">
        <v>21928.361843999999</v>
      </c>
      <c r="I13" s="9">
        <v>27638.208196</v>
      </c>
      <c r="J13" s="9"/>
      <c r="K13" s="9">
        <v>25402.851397000002</v>
      </c>
      <c r="L13" s="9"/>
      <c r="M13" s="9">
        <v>11681.926519000001</v>
      </c>
      <c r="N13" s="9">
        <v>11324.204991999999</v>
      </c>
      <c r="O13" s="9">
        <v>11463.469798000002</v>
      </c>
      <c r="P13" s="9">
        <v>11906.489883</v>
      </c>
      <c r="Q13" s="9">
        <v>12328.854518</v>
      </c>
      <c r="R13" s="9">
        <v>12691.145687</v>
      </c>
      <c r="S13" s="9">
        <v>12861.706911000001</v>
      </c>
      <c r="T13" s="9">
        <v>13368.450475999998</v>
      </c>
      <c r="U13" s="9">
        <v>14266.008782999999</v>
      </c>
      <c r="V13" s="9">
        <v>14130.278359</v>
      </c>
      <c r="W13" s="9">
        <v>14035.765794000001</v>
      </c>
      <c r="X13" s="7"/>
      <c r="Y13" s="9">
        <v>14716.245853</v>
      </c>
      <c r="Z13" s="901">
        <v>15309.459668000001</v>
      </c>
    </row>
    <row r="14" spans="1:26" ht="22" customHeight="1">
      <c r="A14" s="209" t="s">
        <v>313</v>
      </c>
      <c r="B14" s="9">
        <v>585.66290600000002</v>
      </c>
      <c r="C14" s="9">
        <v>388.85451799999998</v>
      </c>
      <c r="D14" s="9">
        <v>518.694841</v>
      </c>
      <c r="E14" s="9">
        <v>582.95866899999999</v>
      </c>
      <c r="F14" s="9">
        <v>745.35870199999999</v>
      </c>
      <c r="G14" s="9">
        <v>820.85527200000001</v>
      </c>
      <c r="H14" s="9">
        <v>966.13601200000005</v>
      </c>
      <c r="I14" s="9">
        <v>1002.247515</v>
      </c>
      <c r="J14" s="9"/>
      <c r="K14" s="9">
        <v>904.32199800000001</v>
      </c>
      <c r="L14" s="9"/>
      <c r="M14" s="9">
        <v>902.14487099999997</v>
      </c>
      <c r="N14" s="9">
        <v>877.69121399999995</v>
      </c>
      <c r="O14" s="9">
        <v>992.89381600000002</v>
      </c>
      <c r="P14" s="9">
        <v>975.39499899999998</v>
      </c>
      <c r="Q14" s="9">
        <v>942.50457300000005</v>
      </c>
      <c r="R14" s="9">
        <v>944.833347</v>
      </c>
      <c r="S14" s="9">
        <v>942.69100500000002</v>
      </c>
      <c r="T14" s="9">
        <v>938.68863299999998</v>
      </c>
      <c r="U14" s="9">
        <v>972.45271400000001</v>
      </c>
      <c r="V14" s="9">
        <v>970.10847000000001</v>
      </c>
      <c r="W14" s="9">
        <v>925.82169099999999</v>
      </c>
      <c r="X14" s="7"/>
      <c r="Y14" s="9">
        <v>976.64227300000005</v>
      </c>
      <c r="Z14" s="901">
        <v>982.75093900000002</v>
      </c>
    </row>
    <row r="15" spans="1:26" ht="22" customHeight="1">
      <c r="A15" s="209" t="s">
        <v>314</v>
      </c>
      <c r="B15" s="9">
        <v>21.844736000000001</v>
      </c>
      <c r="C15" s="9">
        <v>21.294817999999999</v>
      </c>
      <c r="D15" s="9">
        <v>22.694077</v>
      </c>
      <c r="E15" s="9">
        <v>22.298795999999999</v>
      </c>
      <c r="F15" s="9">
        <v>23.735576999999999</v>
      </c>
      <c r="G15" s="9">
        <v>25.089210000000001</v>
      </c>
      <c r="H15" s="9">
        <v>25.887986000000001</v>
      </c>
      <c r="I15" s="9">
        <v>27.366900000000001</v>
      </c>
      <c r="J15" s="9"/>
      <c r="K15" s="9">
        <v>27.578999</v>
      </c>
      <c r="L15" s="9"/>
      <c r="M15" s="9">
        <v>27.517052</v>
      </c>
      <c r="N15" s="9">
        <v>27.745063999999999</v>
      </c>
      <c r="O15" s="9">
        <v>28.247491</v>
      </c>
      <c r="P15" s="9">
        <v>27.752011</v>
      </c>
      <c r="Q15" s="9">
        <v>27.839319</v>
      </c>
      <c r="R15" s="9">
        <v>27.910474000000001</v>
      </c>
      <c r="S15" s="9">
        <v>27.849551000000002</v>
      </c>
      <c r="T15" s="9">
        <v>27.73359</v>
      </c>
      <c r="U15" s="9">
        <v>28.733588999999998</v>
      </c>
      <c r="V15" s="9">
        <v>28.666678000000001</v>
      </c>
      <c r="W15" s="9">
        <v>28.258673999999999</v>
      </c>
      <c r="X15" s="7"/>
      <c r="Y15" s="9">
        <v>28.662105</v>
      </c>
      <c r="Z15" s="901">
        <v>28.843579999999999</v>
      </c>
    </row>
    <row r="16" spans="1:26" ht="22" customHeight="1">
      <c r="A16" s="209" t="s">
        <v>315</v>
      </c>
      <c r="B16" s="10" t="s">
        <v>117</v>
      </c>
      <c r="C16" s="10" t="s">
        <v>117</v>
      </c>
      <c r="D16" s="10" t="s">
        <v>117</v>
      </c>
      <c r="E16" s="10" t="s">
        <v>117</v>
      </c>
      <c r="F16" s="10" t="s">
        <v>117</v>
      </c>
      <c r="G16" s="10" t="s">
        <v>117</v>
      </c>
      <c r="H16" s="10" t="s">
        <v>117</v>
      </c>
      <c r="I16" s="10" t="s">
        <v>117</v>
      </c>
      <c r="J16" s="10"/>
      <c r="K16" s="10" t="s">
        <v>117</v>
      </c>
      <c r="L16" s="10"/>
      <c r="M16" s="10" t="s">
        <v>117</v>
      </c>
      <c r="N16" s="10" t="s">
        <v>117</v>
      </c>
      <c r="O16" s="10" t="s">
        <v>117</v>
      </c>
      <c r="P16" s="10" t="s">
        <v>117</v>
      </c>
      <c r="Q16" s="10" t="s">
        <v>117</v>
      </c>
      <c r="R16" s="10" t="s">
        <v>117</v>
      </c>
      <c r="S16" s="10" t="s">
        <v>117</v>
      </c>
      <c r="T16" s="10" t="s">
        <v>117</v>
      </c>
      <c r="U16" s="10" t="s">
        <v>117</v>
      </c>
      <c r="V16" s="10" t="s">
        <v>117</v>
      </c>
      <c r="W16" s="10" t="s">
        <v>117</v>
      </c>
      <c r="X16" s="7"/>
      <c r="Y16" s="10" t="s">
        <v>117</v>
      </c>
      <c r="Z16" s="602" t="s">
        <v>117</v>
      </c>
    </row>
    <row r="17" spans="1:26" ht="22" customHeight="1">
      <c r="A17" s="209" t="s">
        <v>316</v>
      </c>
      <c r="B17" s="10" t="s">
        <v>117</v>
      </c>
      <c r="C17" s="10" t="s">
        <v>117</v>
      </c>
      <c r="D17" s="10" t="s">
        <v>117</v>
      </c>
      <c r="E17" s="10" t="s">
        <v>117</v>
      </c>
      <c r="F17" s="10" t="s">
        <v>117</v>
      </c>
      <c r="G17" s="10" t="s">
        <v>117</v>
      </c>
      <c r="H17" s="10" t="s">
        <v>117</v>
      </c>
      <c r="I17" s="10" t="s">
        <v>117</v>
      </c>
      <c r="J17" s="10"/>
      <c r="K17" s="10" t="s">
        <v>117</v>
      </c>
      <c r="L17" s="10"/>
      <c r="M17" s="10" t="s">
        <v>117</v>
      </c>
      <c r="N17" s="10" t="s">
        <v>117</v>
      </c>
      <c r="O17" s="10" t="s">
        <v>117</v>
      </c>
      <c r="P17" s="10" t="s">
        <v>117</v>
      </c>
      <c r="Q17" s="10" t="s">
        <v>117</v>
      </c>
      <c r="R17" s="10" t="s">
        <v>117</v>
      </c>
      <c r="S17" s="10" t="s">
        <v>117</v>
      </c>
      <c r="T17" s="10" t="s">
        <v>117</v>
      </c>
      <c r="U17" s="10" t="s">
        <v>117</v>
      </c>
      <c r="V17" s="10" t="s">
        <v>117</v>
      </c>
      <c r="W17" s="10" t="s">
        <v>117</v>
      </c>
      <c r="X17" s="7"/>
      <c r="Y17" s="10" t="s">
        <v>117</v>
      </c>
      <c r="Z17" s="602" t="s">
        <v>117</v>
      </c>
    </row>
    <row r="18" spans="1:26" ht="22" customHeight="1">
      <c r="A18" s="7" t="s">
        <v>317</v>
      </c>
      <c r="B18" s="9"/>
      <c r="C18" s="9"/>
      <c r="D18" s="9"/>
      <c r="E18" s="9"/>
      <c r="F18" s="9"/>
      <c r="G18" s="9"/>
      <c r="H18" s="9"/>
      <c r="I18" s="9"/>
      <c r="J18" s="9"/>
      <c r="K18" s="9"/>
      <c r="L18" s="9"/>
      <c r="M18" s="9"/>
      <c r="N18" s="9"/>
      <c r="O18" s="9"/>
      <c r="P18" s="9"/>
      <c r="Q18" s="9"/>
      <c r="R18" s="9"/>
      <c r="S18" s="9"/>
      <c r="T18" s="9"/>
      <c r="U18" s="9"/>
      <c r="V18" s="9"/>
      <c r="W18" s="9"/>
      <c r="X18" s="7"/>
      <c r="Y18" s="7"/>
      <c r="Z18" s="901"/>
    </row>
    <row r="19" spans="1:26" ht="22" customHeight="1">
      <c r="A19" s="208" t="s">
        <v>318</v>
      </c>
      <c r="B19" s="8">
        <v>2312.13910579</v>
      </c>
      <c r="C19" s="8">
        <v>2350.65153379</v>
      </c>
      <c r="D19" s="8">
        <v>2242.6368694800003</v>
      </c>
      <c r="E19" s="8">
        <v>2296.72833567</v>
      </c>
      <c r="F19" s="8">
        <v>2379.0022692100001</v>
      </c>
      <c r="G19" s="8">
        <v>5392.09025733</v>
      </c>
      <c r="H19" s="8">
        <v>5513.1084611599999</v>
      </c>
      <c r="I19" s="8">
        <v>5990.2505442399997</v>
      </c>
      <c r="J19" s="8"/>
      <c r="K19" s="8">
        <v>6150.96434555</v>
      </c>
      <c r="L19" s="8"/>
      <c r="M19" s="8">
        <v>6135.0780246499999</v>
      </c>
      <c r="N19" s="8">
        <v>6197.8928090700001</v>
      </c>
      <c r="O19" s="8">
        <v>6180.2979880000003</v>
      </c>
      <c r="P19" s="8">
        <v>6174.6031313899994</v>
      </c>
      <c r="Q19" s="8">
        <v>6229.4747189600002</v>
      </c>
      <c r="R19" s="8">
        <v>6234.5735963500001</v>
      </c>
      <c r="S19" s="8">
        <v>6224.3273112500001</v>
      </c>
      <c r="T19" s="8">
        <v>6205.8547881499999</v>
      </c>
      <c r="U19" s="8">
        <v>6367.1379299500004</v>
      </c>
      <c r="V19" s="8">
        <v>6343.8480791300008</v>
      </c>
      <c r="W19" s="8">
        <v>6408.9841925299997</v>
      </c>
      <c r="X19" s="7"/>
      <c r="Y19" s="8">
        <v>6347.09764731</v>
      </c>
      <c r="Z19" s="900">
        <v>6374.4363835600006</v>
      </c>
    </row>
    <row r="20" spans="1:26" ht="22" customHeight="1">
      <c r="A20" s="209" t="s">
        <v>319</v>
      </c>
      <c r="B20" s="9">
        <v>1480.4275197900001</v>
      </c>
      <c r="C20" s="9">
        <v>1537.54454179</v>
      </c>
      <c r="D20" s="9">
        <v>1380.1461414800001</v>
      </c>
      <c r="E20" s="9">
        <v>1444.80792167</v>
      </c>
      <c r="F20" s="9">
        <v>1463.8952282099999</v>
      </c>
      <c r="G20" s="9">
        <v>1302.7192883299999</v>
      </c>
      <c r="H20" s="9">
        <v>1303.3748381599999</v>
      </c>
      <c r="I20" s="9">
        <v>1535.08752024</v>
      </c>
      <c r="J20" s="9"/>
      <c r="K20" s="9">
        <v>1669.00685555</v>
      </c>
      <c r="L20" s="9"/>
      <c r="M20" s="9">
        <v>1672.61232165</v>
      </c>
      <c r="N20" s="9">
        <v>1703.2903900699998</v>
      </c>
      <c r="O20" s="9">
        <v>1600.3050619999999</v>
      </c>
      <c r="P20" s="9">
        <v>1673.4939163899999</v>
      </c>
      <c r="Q20" s="9">
        <v>1711.7819179600001</v>
      </c>
      <c r="R20" s="9">
        <v>1710.0881173499999</v>
      </c>
      <c r="S20" s="9">
        <v>1709.5380682500002</v>
      </c>
      <c r="T20" s="9">
        <v>1711.0905111500001</v>
      </c>
      <c r="U20" s="9">
        <v>1710.7135549500001</v>
      </c>
      <c r="V20" s="9">
        <v>1697.7357471300002</v>
      </c>
      <c r="W20" s="9">
        <v>1745.4302745299999</v>
      </c>
      <c r="X20" s="7"/>
      <c r="Y20" s="9">
        <v>1701.0669863099999</v>
      </c>
      <c r="Z20" s="901">
        <v>1695.9786925600001</v>
      </c>
    </row>
    <row r="21" spans="1:26" ht="22" customHeight="1">
      <c r="A21" s="209" t="s">
        <v>320</v>
      </c>
      <c r="B21" s="10" t="s">
        <v>117</v>
      </c>
      <c r="C21" s="10" t="s">
        <v>117</v>
      </c>
      <c r="D21" s="10" t="s">
        <v>117</v>
      </c>
      <c r="E21" s="10" t="s">
        <v>117</v>
      </c>
      <c r="F21" s="10" t="s">
        <v>117</v>
      </c>
      <c r="G21" s="10" t="s">
        <v>117</v>
      </c>
      <c r="H21" s="10" t="s">
        <v>117</v>
      </c>
      <c r="I21" s="10" t="s">
        <v>117</v>
      </c>
      <c r="J21" s="10"/>
      <c r="K21" s="10" t="s">
        <v>117</v>
      </c>
      <c r="L21" s="10"/>
      <c r="M21" s="10" t="s">
        <v>117</v>
      </c>
      <c r="N21" s="10" t="s">
        <v>117</v>
      </c>
      <c r="O21" s="10" t="s">
        <v>117</v>
      </c>
      <c r="P21" s="10" t="s">
        <v>117</v>
      </c>
      <c r="Q21" s="10" t="s">
        <v>117</v>
      </c>
      <c r="R21" s="10" t="s">
        <v>117</v>
      </c>
      <c r="S21" s="10" t="s">
        <v>117</v>
      </c>
      <c r="T21" s="10" t="s">
        <v>117</v>
      </c>
      <c r="U21" s="10" t="s">
        <v>117</v>
      </c>
      <c r="V21" s="10" t="s">
        <v>117</v>
      </c>
      <c r="W21" s="10" t="s">
        <v>117</v>
      </c>
      <c r="X21" s="7"/>
      <c r="Y21" s="10" t="s">
        <v>117</v>
      </c>
      <c r="Z21" s="602" t="s">
        <v>117</v>
      </c>
    </row>
    <row r="22" spans="1:26" ht="22" customHeight="1">
      <c r="A22" s="209" t="s">
        <v>321</v>
      </c>
      <c r="B22" s="10" t="s">
        <v>117</v>
      </c>
      <c r="C22" s="10" t="s">
        <v>117</v>
      </c>
      <c r="D22" s="10" t="s">
        <v>117</v>
      </c>
      <c r="E22" s="10" t="s">
        <v>117</v>
      </c>
      <c r="F22" s="10" t="s">
        <v>117</v>
      </c>
      <c r="G22" s="10" t="s">
        <v>117</v>
      </c>
      <c r="H22" s="10" t="s">
        <v>117</v>
      </c>
      <c r="I22" s="10" t="s">
        <v>117</v>
      </c>
      <c r="J22" s="10"/>
      <c r="K22" s="10" t="s">
        <v>117</v>
      </c>
      <c r="L22" s="10"/>
      <c r="M22" s="10" t="s">
        <v>117</v>
      </c>
      <c r="N22" s="10" t="s">
        <v>117</v>
      </c>
      <c r="O22" s="10" t="s">
        <v>117</v>
      </c>
      <c r="P22" s="10" t="s">
        <v>117</v>
      </c>
      <c r="Q22" s="10" t="s">
        <v>117</v>
      </c>
      <c r="R22" s="10" t="s">
        <v>117</v>
      </c>
      <c r="S22" s="10" t="s">
        <v>117</v>
      </c>
      <c r="T22" s="10" t="s">
        <v>117</v>
      </c>
      <c r="U22" s="10" t="s">
        <v>117</v>
      </c>
      <c r="V22" s="10" t="s">
        <v>117</v>
      </c>
      <c r="W22" s="10" t="s">
        <v>117</v>
      </c>
      <c r="X22" s="7"/>
      <c r="Y22" s="10" t="s">
        <v>117</v>
      </c>
      <c r="Z22" s="602" t="s">
        <v>117</v>
      </c>
    </row>
    <row r="23" spans="1:26" ht="22" customHeight="1">
      <c r="A23" s="836" t="s">
        <v>322</v>
      </c>
      <c r="B23" s="10" t="s">
        <v>117</v>
      </c>
      <c r="C23" s="10" t="s">
        <v>117</v>
      </c>
      <c r="D23" s="10" t="s">
        <v>117</v>
      </c>
      <c r="E23" s="10" t="s">
        <v>117</v>
      </c>
      <c r="F23" s="10" t="s">
        <v>117</v>
      </c>
      <c r="G23" s="10" t="s">
        <v>117</v>
      </c>
      <c r="H23" s="10" t="s">
        <v>117</v>
      </c>
      <c r="I23" s="10" t="s">
        <v>117</v>
      </c>
      <c r="J23" s="10"/>
      <c r="K23" s="10" t="s">
        <v>117</v>
      </c>
      <c r="L23" s="10"/>
      <c r="M23" s="10" t="s">
        <v>117</v>
      </c>
      <c r="N23" s="10" t="s">
        <v>117</v>
      </c>
      <c r="O23" s="10" t="s">
        <v>117</v>
      </c>
      <c r="P23" s="10" t="s">
        <v>117</v>
      </c>
      <c r="Q23" s="10" t="s">
        <v>117</v>
      </c>
      <c r="R23" s="10" t="s">
        <v>117</v>
      </c>
      <c r="S23" s="10" t="s">
        <v>117</v>
      </c>
      <c r="T23" s="10" t="s">
        <v>117</v>
      </c>
      <c r="U23" s="10" t="s">
        <v>117</v>
      </c>
      <c r="V23" s="10" t="s">
        <v>117</v>
      </c>
      <c r="W23" s="10" t="s">
        <v>117</v>
      </c>
      <c r="X23" s="7"/>
      <c r="Y23" s="10" t="s">
        <v>117</v>
      </c>
      <c r="Z23" s="602" t="s">
        <v>117</v>
      </c>
    </row>
    <row r="24" spans="1:26" ht="22" customHeight="1">
      <c r="A24" s="209" t="s">
        <v>323</v>
      </c>
      <c r="B24" s="9">
        <v>6.6041810000000005</v>
      </c>
      <c r="C24" s="9">
        <v>8.770821999999999</v>
      </c>
      <c r="D24" s="9">
        <v>5.612438</v>
      </c>
      <c r="E24" s="9">
        <v>9.9692930000000004</v>
      </c>
      <c r="F24" s="9">
        <v>18.904007</v>
      </c>
      <c r="G24" s="9">
        <v>24.477895</v>
      </c>
      <c r="H24" s="9">
        <v>15.384077</v>
      </c>
      <c r="I24" s="9">
        <v>21.244167999999998</v>
      </c>
      <c r="J24" s="9"/>
      <c r="K24" s="9">
        <v>13.686800000000002</v>
      </c>
      <c r="L24" s="9"/>
      <c r="M24" s="9">
        <v>4.9522320000000004</v>
      </c>
      <c r="N24" s="9">
        <v>0.53409600000000002</v>
      </c>
      <c r="O24" s="9">
        <v>0.35591200000000001</v>
      </c>
      <c r="P24" s="9">
        <v>2.183983</v>
      </c>
      <c r="Q24" s="9">
        <v>4.9849499999999995</v>
      </c>
      <c r="R24" s="9">
        <v>0.62746899999999994</v>
      </c>
      <c r="S24" s="9">
        <v>1.1887570000000001</v>
      </c>
      <c r="T24" s="9">
        <v>0.32713199999999998</v>
      </c>
      <c r="U24" s="9">
        <v>0.32495399999999997</v>
      </c>
      <c r="V24" s="9">
        <v>1.2371429999999999</v>
      </c>
      <c r="W24" s="9">
        <v>85.176102</v>
      </c>
      <c r="X24" s="7"/>
      <c r="Y24" s="9">
        <v>2.6870280000000002</v>
      </c>
      <c r="Z24" s="901">
        <v>6.0710410000000001</v>
      </c>
    </row>
    <row r="25" spans="1:26" ht="22" customHeight="1">
      <c r="A25" s="209" t="s">
        <v>324</v>
      </c>
      <c r="B25" s="9">
        <v>825.10740499999997</v>
      </c>
      <c r="C25" s="9">
        <v>804.33617000000004</v>
      </c>
      <c r="D25" s="9">
        <v>856.87828999999999</v>
      </c>
      <c r="E25" s="9">
        <v>841.95112099999994</v>
      </c>
      <c r="F25" s="9">
        <v>896.203034</v>
      </c>
      <c r="G25" s="9">
        <v>4064.8930740000001</v>
      </c>
      <c r="H25" s="9">
        <v>4194.3495460000004</v>
      </c>
      <c r="I25" s="9">
        <v>4433.9188560000002</v>
      </c>
      <c r="J25" s="9"/>
      <c r="K25" s="9">
        <v>4468.2706900000003</v>
      </c>
      <c r="L25" s="9"/>
      <c r="M25" s="9">
        <v>4457.5134710000002</v>
      </c>
      <c r="N25" s="9">
        <v>4494.0683230000004</v>
      </c>
      <c r="O25" s="9">
        <v>4579.6370139999999</v>
      </c>
      <c r="P25" s="9">
        <v>4498.9252319999996</v>
      </c>
      <c r="Q25" s="9">
        <v>4512.7078510000001</v>
      </c>
      <c r="R25" s="9">
        <v>4523.8580099999999</v>
      </c>
      <c r="S25" s="9">
        <v>4513.6004860000003</v>
      </c>
      <c r="T25" s="9">
        <v>4494.4371449999999</v>
      </c>
      <c r="U25" s="9">
        <v>4656.0994209999999</v>
      </c>
      <c r="V25" s="9">
        <v>4644.8751890000003</v>
      </c>
      <c r="W25" s="9">
        <v>4578.3778160000002</v>
      </c>
      <c r="X25" s="7"/>
      <c r="Y25" s="9">
        <v>4643.3436330000004</v>
      </c>
      <c r="Z25" s="901">
        <v>4672.3866500000004</v>
      </c>
    </row>
    <row r="26" spans="1:26" ht="22" customHeight="1">
      <c r="A26" s="7" t="s">
        <v>317</v>
      </c>
      <c r="B26" s="9"/>
      <c r="C26" s="9"/>
      <c r="D26" s="9"/>
      <c r="E26" s="9"/>
      <c r="F26" s="9"/>
      <c r="G26" s="9"/>
      <c r="H26" s="9"/>
      <c r="I26" s="9"/>
      <c r="J26" s="9"/>
      <c r="K26" s="9"/>
      <c r="L26" s="9"/>
      <c r="M26" s="9"/>
      <c r="N26" s="9"/>
      <c r="O26" s="9"/>
      <c r="P26" s="9"/>
      <c r="Q26" s="9"/>
      <c r="R26" s="9"/>
      <c r="S26" s="9"/>
      <c r="T26" s="9"/>
      <c r="U26" s="9"/>
      <c r="V26" s="9"/>
      <c r="W26" s="9"/>
      <c r="X26" s="7"/>
      <c r="Y26" s="7"/>
      <c r="Z26" s="901"/>
    </row>
    <row r="27" spans="1:26" ht="22" customHeight="1">
      <c r="A27" s="42" t="s">
        <v>325</v>
      </c>
      <c r="B27" s="8">
        <v>-32404.178333</v>
      </c>
      <c r="C27" s="8">
        <v>-32818.148332999997</v>
      </c>
      <c r="D27" s="8">
        <v>-29615.121195</v>
      </c>
      <c r="E27" s="8">
        <v>-22975.621143</v>
      </c>
      <c r="F27" s="8">
        <v>-6817.4980080000014</v>
      </c>
      <c r="G27" s="8">
        <v>-10595.388790000001</v>
      </c>
      <c r="H27" s="8">
        <v>-16291.624031999998</v>
      </c>
      <c r="I27" s="8">
        <v>-10246.004937</v>
      </c>
      <c r="J27" s="8"/>
      <c r="K27" s="8">
        <v>-991.98006599999985</v>
      </c>
      <c r="L27" s="8"/>
      <c r="M27" s="8">
        <v>-1210.0805750000002</v>
      </c>
      <c r="N27" s="8">
        <v>-363.87706700000183</v>
      </c>
      <c r="O27" s="8">
        <v>-1397.8338290000004</v>
      </c>
      <c r="P27" s="8">
        <v>-179.66362400000014</v>
      </c>
      <c r="Q27" s="8">
        <v>3180.060712</v>
      </c>
      <c r="R27" s="8">
        <v>1129.12797</v>
      </c>
      <c r="S27" s="8">
        <v>-582.43956400000025</v>
      </c>
      <c r="T27" s="8">
        <v>-627.62030100000015</v>
      </c>
      <c r="U27" s="8">
        <v>-2072.0355720000002</v>
      </c>
      <c r="V27" s="8">
        <v>1097.7354820000007</v>
      </c>
      <c r="W27" s="8">
        <v>-2227.5469800000019</v>
      </c>
      <c r="X27" s="7"/>
      <c r="Y27" s="8">
        <v>-4021.9528399999977</v>
      </c>
      <c r="Z27" s="900">
        <v>-4149.483224999999</v>
      </c>
    </row>
    <row r="28" spans="1:26" ht="22" customHeight="1">
      <c r="A28" s="208" t="s">
        <v>326</v>
      </c>
      <c r="B28" s="11" t="s">
        <v>117</v>
      </c>
      <c r="C28" s="10" t="s">
        <v>117</v>
      </c>
      <c r="D28" s="10" t="s">
        <v>117</v>
      </c>
      <c r="E28" s="11" t="s">
        <v>117</v>
      </c>
      <c r="F28" s="11" t="s">
        <v>117</v>
      </c>
      <c r="G28" s="11" t="s">
        <v>117</v>
      </c>
      <c r="H28" s="11">
        <v>248.96493899999999</v>
      </c>
      <c r="I28" s="11" t="s">
        <v>117</v>
      </c>
      <c r="J28" s="11"/>
      <c r="K28" s="11">
        <v>4149.43055</v>
      </c>
      <c r="L28" s="11"/>
      <c r="M28" s="11">
        <v>4104.6672799999997</v>
      </c>
      <c r="N28" s="11">
        <v>4839.4342769999994</v>
      </c>
      <c r="O28" s="11">
        <v>1832.8048040000001</v>
      </c>
      <c r="P28" s="11">
        <v>1319.5018419999999</v>
      </c>
      <c r="Q28" s="11">
        <v>2640.5218909999999</v>
      </c>
      <c r="R28" s="11">
        <v>1857.738533</v>
      </c>
      <c r="S28" s="11">
        <v>1401.3679930000001</v>
      </c>
      <c r="T28" s="11">
        <v>903.47826399999997</v>
      </c>
      <c r="U28" s="11">
        <v>1211.8671440000001</v>
      </c>
      <c r="V28" s="11">
        <v>2332.432824</v>
      </c>
      <c r="W28" s="11">
        <v>3744.8747189999999</v>
      </c>
      <c r="X28" s="7"/>
      <c r="Y28" s="8">
        <v>2860.3009830000001</v>
      </c>
      <c r="Z28" s="900">
        <v>1689.459196</v>
      </c>
    </row>
    <row r="29" spans="1:26" ht="22" customHeight="1">
      <c r="A29" s="7" t="s">
        <v>327</v>
      </c>
      <c r="B29" s="11" t="s">
        <v>117</v>
      </c>
      <c r="C29" s="11" t="s">
        <v>117</v>
      </c>
      <c r="D29" s="11" t="s">
        <v>117</v>
      </c>
      <c r="E29" s="11" t="s">
        <v>117</v>
      </c>
      <c r="F29" s="11" t="s">
        <v>117</v>
      </c>
      <c r="G29" s="11" t="s">
        <v>117</v>
      </c>
      <c r="H29" s="11" t="s">
        <v>117</v>
      </c>
      <c r="I29" s="11" t="s">
        <v>117</v>
      </c>
      <c r="J29" s="11"/>
      <c r="K29" s="11" t="s">
        <v>117</v>
      </c>
      <c r="L29" s="11"/>
      <c r="M29" s="11">
        <v>4104.6672799999997</v>
      </c>
      <c r="N29" s="11">
        <v>4690.2342769999996</v>
      </c>
      <c r="O29" s="11">
        <v>1832.8048040000001</v>
      </c>
      <c r="P29" s="11">
        <v>1319.5018419999999</v>
      </c>
      <c r="Q29" s="11">
        <v>2640.5218909999999</v>
      </c>
      <c r="R29" s="11">
        <v>1857.738533</v>
      </c>
      <c r="S29" s="11">
        <v>1401.3679930000001</v>
      </c>
      <c r="T29" s="11">
        <v>903.47826399999997</v>
      </c>
      <c r="U29" s="11">
        <v>604.14295000000004</v>
      </c>
      <c r="V29" s="11">
        <v>2264.0204020000001</v>
      </c>
      <c r="W29" s="11">
        <v>3744.8747189999999</v>
      </c>
      <c r="X29" s="7"/>
      <c r="Y29" s="8">
        <v>2860.3009830000001</v>
      </c>
      <c r="Z29" s="900">
        <v>1689.459196</v>
      </c>
    </row>
    <row r="30" spans="1:26" ht="22" customHeight="1">
      <c r="A30" s="7" t="s">
        <v>328</v>
      </c>
      <c r="B30" s="11" t="s">
        <v>117</v>
      </c>
      <c r="C30" s="11" t="s">
        <v>117</v>
      </c>
      <c r="D30" s="10" t="s">
        <v>117</v>
      </c>
      <c r="E30" s="11" t="s">
        <v>117</v>
      </c>
      <c r="F30" s="11" t="s">
        <v>117</v>
      </c>
      <c r="G30" s="11" t="s">
        <v>117</v>
      </c>
      <c r="H30" s="11">
        <v>248.96493899999999</v>
      </c>
      <c r="I30" s="11" t="s">
        <v>117</v>
      </c>
      <c r="J30" s="11"/>
      <c r="K30" s="11">
        <v>4149.43055</v>
      </c>
      <c r="L30" s="11"/>
      <c r="M30" s="11" t="s">
        <v>117</v>
      </c>
      <c r="N30" s="11">
        <v>149.19999999999999</v>
      </c>
      <c r="O30" s="11" t="s">
        <v>117</v>
      </c>
      <c r="P30" s="11" t="s">
        <v>117</v>
      </c>
      <c r="Q30" s="11" t="s">
        <v>117</v>
      </c>
      <c r="R30" s="11" t="s">
        <v>117</v>
      </c>
      <c r="S30" s="11" t="s">
        <v>117</v>
      </c>
      <c r="T30" s="11" t="s">
        <v>117</v>
      </c>
      <c r="U30" s="11">
        <v>607.72419400000001</v>
      </c>
      <c r="V30" s="11">
        <v>68.412422000000007</v>
      </c>
      <c r="W30" s="10" t="s">
        <v>117</v>
      </c>
      <c r="X30" s="7"/>
      <c r="Y30" s="10" t="s">
        <v>117</v>
      </c>
      <c r="Z30" s="602" t="s">
        <v>117</v>
      </c>
    </row>
    <row r="31" spans="1:26" ht="22" customHeight="1">
      <c r="A31" s="208" t="s">
        <v>329</v>
      </c>
      <c r="B31" s="8">
        <v>-32463.512019999998</v>
      </c>
      <c r="C31" s="8">
        <v>-32884.273379999999</v>
      </c>
      <c r="D31" s="8">
        <v>-29722.503271999998</v>
      </c>
      <c r="E31" s="8">
        <v>-23115.310572999999</v>
      </c>
      <c r="F31" s="8">
        <v>-6979.274456000001</v>
      </c>
      <c r="G31" s="8">
        <v>-10789.232159000001</v>
      </c>
      <c r="H31" s="8">
        <v>-16734.584397999999</v>
      </c>
      <c r="I31" s="8">
        <v>-10459.137472999999</v>
      </c>
      <c r="J31" s="8"/>
      <c r="K31" s="8">
        <v>-5356.4878239999998</v>
      </c>
      <c r="L31" s="8"/>
      <c r="M31" s="8">
        <v>-5526.4757079999999</v>
      </c>
      <c r="N31" s="8">
        <v>-5410.8774000000012</v>
      </c>
      <c r="O31" s="8">
        <v>-3448.5486280000005</v>
      </c>
      <c r="P31" s="8">
        <v>-1727.847244</v>
      </c>
      <c r="Q31" s="8">
        <v>305.08166699999992</v>
      </c>
      <c r="R31" s="8">
        <v>-973.29955199999995</v>
      </c>
      <c r="S31" s="8">
        <v>-2240.8329590000003</v>
      </c>
      <c r="T31" s="8">
        <v>-1798.7722960000001</v>
      </c>
      <c r="U31" s="8">
        <v>-3559.4740879999999</v>
      </c>
      <c r="V31" s="8">
        <v>-1517.3377459999992</v>
      </c>
      <c r="W31" s="8">
        <v>-6271.3496170000017</v>
      </c>
      <c r="X31" s="7"/>
      <c r="Y31" s="8">
        <v>-7175.4843789999977</v>
      </c>
      <c r="Z31" s="900">
        <v>-6138.2214379999987</v>
      </c>
    </row>
    <row r="32" spans="1:26" ht="22" customHeight="1">
      <c r="A32" s="208" t="s">
        <v>330</v>
      </c>
      <c r="B32" s="8">
        <v>22.900794000000001</v>
      </c>
      <c r="C32" s="8">
        <v>21.740874000000002</v>
      </c>
      <c r="D32" s="10" t="s">
        <v>117</v>
      </c>
      <c r="E32" s="10" t="s">
        <v>117</v>
      </c>
      <c r="F32" s="10" t="s">
        <v>117</v>
      </c>
      <c r="G32" s="10" t="s">
        <v>117</v>
      </c>
      <c r="H32" s="10" t="s">
        <v>117</v>
      </c>
      <c r="I32" s="10" t="s">
        <v>117</v>
      </c>
      <c r="J32" s="10"/>
      <c r="K32" s="10" t="s">
        <v>117</v>
      </c>
      <c r="L32" s="10"/>
      <c r="M32" s="10">
        <v>2500</v>
      </c>
      <c r="N32" s="10">
        <v>2870.75</v>
      </c>
      <c r="O32" s="10">
        <v>2870.75</v>
      </c>
      <c r="P32" s="10">
        <v>370.75</v>
      </c>
      <c r="Q32" s="10">
        <v>2500</v>
      </c>
      <c r="R32" s="10">
        <v>2500</v>
      </c>
      <c r="S32" s="10">
        <v>2500</v>
      </c>
      <c r="T32" s="10" t="s">
        <v>117</v>
      </c>
      <c r="U32" s="10" t="s">
        <v>117</v>
      </c>
      <c r="V32" s="10">
        <v>2800</v>
      </c>
      <c r="W32" s="10">
        <v>3200</v>
      </c>
      <c r="X32" s="7"/>
      <c r="Y32" s="10">
        <v>3200</v>
      </c>
      <c r="Z32" s="901">
        <v>3200</v>
      </c>
    </row>
    <row r="33" spans="1:26" ht="22" customHeight="1">
      <c r="A33" s="209" t="s">
        <v>321</v>
      </c>
      <c r="B33" s="9">
        <v>22.900794000000001</v>
      </c>
      <c r="C33" s="9">
        <v>21.740874000000002</v>
      </c>
      <c r="D33" s="10" t="s">
        <v>117</v>
      </c>
      <c r="E33" s="10" t="s">
        <v>117</v>
      </c>
      <c r="F33" s="10" t="s">
        <v>117</v>
      </c>
      <c r="G33" s="10" t="s">
        <v>117</v>
      </c>
      <c r="H33" s="10" t="s">
        <v>117</v>
      </c>
      <c r="I33" s="10" t="s">
        <v>117</v>
      </c>
      <c r="J33" s="10"/>
      <c r="K33" s="10" t="s">
        <v>117</v>
      </c>
      <c r="L33" s="10"/>
      <c r="M33" s="10" t="s">
        <v>117</v>
      </c>
      <c r="N33" s="10" t="s">
        <v>117</v>
      </c>
      <c r="O33" s="10" t="s">
        <v>117</v>
      </c>
      <c r="P33" s="10" t="s">
        <v>117</v>
      </c>
      <c r="Q33" s="10" t="s">
        <v>117</v>
      </c>
      <c r="R33" s="10" t="s">
        <v>117</v>
      </c>
      <c r="S33" s="10" t="s">
        <v>117</v>
      </c>
      <c r="T33" s="10" t="s">
        <v>117</v>
      </c>
      <c r="U33" s="10" t="s">
        <v>117</v>
      </c>
      <c r="V33" s="10" t="s">
        <v>117</v>
      </c>
      <c r="W33" s="10" t="s">
        <v>117</v>
      </c>
      <c r="X33" s="7"/>
      <c r="Y33" s="10" t="s">
        <v>117</v>
      </c>
      <c r="Z33" s="602" t="s">
        <v>117</v>
      </c>
    </row>
    <row r="34" spans="1:26" ht="22" customHeight="1">
      <c r="A34" s="209" t="s">
        <v>331</v>
      </c>
      <c r="B34" s="10" t="s">
        <v>117</v>
      </c>
      <c r="C34" s="10" t="s">
        <v>117</v>
      </c>
      <c r="D34" s="10" t="s">
        <v>117</v>
      </c>
      <c r="E34" s="10" t="s">
        <v>117</v>
      </c>
      <c r="F34" s="10" t="s">
        <v>117</v>
      </c>
      <c r="G34" s="10" t="s">
        <v>117</v>
      </c>
      <c r="H34" s="10" t="s">
        <v>117</v>
      </c>
      <c r="I34" s="10" t="s">
        <v>117</v>
      </c>
      <c r="J34" s="10"/>
      <c r="K34" s="10" t="s">
        <v>117</v>
      </c>
      <c r="L34" s="10"/>
      <c r="M34" s="10">
        <v>2500</v>
      </c>
      <c r="N34" s="10">
        <v>2870.75</v>
      </c>
      <c r="O34" s="10">
        <v>2870.75</v>
      </c>
      <c r="P34" s="10">
        <v>370.75</v>
      </c>
      <c r="Q34" s="10">
        <v>2500</v>
      </c>
      <c r="R34" s="10">
        <v>2500</v>
      </c>
      <c r="S34" s="10">
        <v>2500</v>
      </c>
      <c r="T34" s="10" t="s">
        <v>117</v>
      </c>
      <c r="U34" s="10" t="s">
        <v>117</v>
      </c>
      <c r="V34" s="10">
        <v>2800</v>
      </c>
      <c r="W34" s="10">
        <v>3200</v>
      </c>
      <c r="X34" s="7"/>
      <c r="Y34" s="10">
        <v>3200</v>
      </c>
      <c r="Z34" s="901">
        <v>3200</v>
      </c>
    </row>
    <row r="35" spans="1:26" ht="22" customHeight="1">
      <c r="A35" s="208" t="s">
        <v>332</v>
      </c>
      <c r="B35" s="8">
        <v>32486.412813999999</v>
      </c>
      <c r="C35" s="8">
        <v>32906.014254000002</v>
      </c>
      <c r="D35" s="8">
        <v>29722.503271999998</v>
      </c>
      <c r="E35" s="8">
        <v>23115.310572999999</v>
      </c>
      <c r="F35" s="8">
        <v>6979.274456000001</v>
      </c>
      <c r="G35" s="8">
        <v>10789.232159000001</v>
      </c>
      <c r="H35" s="8">
        <v>16734.584397999999</v>
      </c>
      <c r="I35" s="8">
        <v>10459.137472999999</v>
      </c>
      <c r="J35" s="8"/>
      <c r="K35" s="8">
        <v>5356.4878239999998</v>
      </c>
      <c r="L35" s="8"/>
      <c r="M35" s="8">
        <v>8026.4757079999999</v>
      </c>
      <c r="N35" s="8">
        <v>8281.6274000000012</v>
      </c>
      <c r="O35" s="8">
        <v>6319.2986280000005</v>
      </c>
      <c r="P35" s="8">
        <v>2098.597244</v>
      </c>
      <c r="Q35" s="8">
        <v>2194.9183330000001</v>
      </c>
      <c r="R35" s="8">
        <v>3473.2995519999999</v>
      </c>
      <c r="S35" s="8">
        <v>4740.8329590000003</v>
      </c>
      <c r="T35" s="8">
        <v>1798.7722960000001</v>
      </c>
      <c r="U35" s="8">
        <v>3559.4740879999999</v>
      </c>
      <c r="V35" s="8">
        <v>4317.3377459999992</v>
      </c>
      <c r="W35" s="8">
        <v>9471.3496170000017</v>
      </c>
      <c r="X35" s="7"/>
      <c r="Y35" s="8">
        <v>10375.484378999998</v>
      </c>
      <c r="Z35" s="901">
        <v>9338.2214379999987</v>
      </c>
    </row>
    <row r="36" spans="1:26" ht="22" customHeight="1">
      <c r="A36" s="209" t="s">
        <v>319</v>
      </c>
      <c r="B36" s="9">
        <v>32486.412813999999</v>
      </c>
      <c r="C36" s="9">
        <v>32906.014254000002</v>
      </c>
      <c r="D36" s="9">
        <v>29722.503271999998</v>
      </c>
      <c r="E36" s="9">
        <v>23115.310572999999</v>
      </c>
      <c r="F36" s="9">
        <v>6979.274456000001</v>
      </c>
      <c r="G36" s="9">
        <v>10789.232159000001</v>
      </c>
      <c r="H36" s="9">
        <v>16734.584397999999</v>
      </c>
      <c r="I36" s="9">
        <v>10459.137472999999</v>
      </c>
      <c r="J36" s="9"/>
      <c r="K36" s="9">
        <v>5356.4878239999998</v>
      </c>
      <c r="L36" s="9"/>
      <c r="M36" s="9">
        <v>8026.4757079999999</v>
      </c>
      <c r="N36" s="9">
        <v>8281.6274000000012</v>
      </c>
      <c r="O36" s="9">
        <v>6319.2986280000005</v>
      </c>
      <c r="P36" s="9">
        <v>2098.597244</v>
      </c>
      <c r="Q36" s="9">
        <v>2194.9183330000001</v>
      </c>
      <c r="R36" s="9">
        <v>3473.2995519999999</v>
      </c>
      <c r="S36" s="9">
        <v>4740.8329590000003</v>
      </c>
      <c r="T36" s="9">
        <v>1798.7722960000001</v>
      </c>
      <c r="U36" s="9">
        <v>3559.4740879999999</v>
      </c>
      <c r="V36" s="9">
        <v>4317.3377459999992</v>
      </c>
      <c r="W36" s="9">
        <v>9471.3496170000017</v>
      </c>
      <c r="X36" s="7"/>
      <c r="Y36" s="9">
        <v>10375.484378999998</v>
      </c>
      <c r="Z36" s="901">
        <v>9338.2214379999987</v>
      </c>
    </row>
    <row r="37" spans="1:26" ht="22" customHeight="1">
      <c r="A37" s="7" t="s">
        <v>317</v>
      </c>
      <c r="B37" s="9"/>
      <c r="C37" s="9"/>
      <c r="D37" s="9"/>
      <c r="E37" s="9"/>
      <c r="F37" s="9"/>
      <c r="G37" s="9"/>
      <c r="H37" s="9"/>
      <c r="I37" s="9"/>
      <c r="J37" s="9"/>
      <c r="K37" s="9"/>
      <c r="L37" s="9"/>
      <c r="M37" s="9"/>
      <c r="N37" s="9"/>
      <c r="O37" s="9"/>
      <c r="P37" s="9"/>
      <c r="Q37" s="9"/>
      <c r="R37" s="9"/>
      <c r="S37" s="9"/>
      <c r="T37" s="9"/>
      <c r="U37" s="9"/>
      <c r="V37" s="9"/>
      <c r="W37" s="9"/>
      <c r="X37" s="7"/>
      <c r="Y37" s="7"/>
      <c r="Z37" s="901"/>
    </row>
    <row r="38" spans="1:26" ht="22" customHeight="1">
      <c r="A38" s="208" t="s">
        <v>333</v>
      </c>
      <c r="B38" s="8">
        <v>59.333686999999998</v>
      </c>
      <c r="C38" s="8">
        <v>66.125046999999995</v>
      </c>
      <c r="D38" s="8">
        <v>107.382077</v>
      </c>
      <c r="E38" s="8">
        <v>139.68943000000002</v>
      </c>
      <c r="F38" s="8">
        <v>161.77644800000002</v>
      </c>
      <c r="G38" s="8">
        <v>193.843369</v>
      </c>
      <c r="H38" s="8">
        <v>193.99542700000001</v>
      </c>
      <c r="I38" s="8">
        <v>213.13253599999999</v>
      </c>
      <c r="J38" s="8"/>
      <c r="K38" s="8">
        <v>215.07720799999998</v>
      </c>
      <c r="L38" s="8"/>
      <c r="M38" s="8">
        <v>211.72785300000001</v>
      </c>
      <c r="N38" s="8">
        <v>207.566056</v>
      </c>
      <c r="O38" s="8">
        <v>217.90999499999998</v>
      </c>
      <c r="P38" s="8">
        <v>228.68177800000001</v>
      </c>
      <c r="Q38" s="8">
        <v>234.457154</v>
      </c>
      <c r="R38" s="8">
        <v>244.68898899999999</v>
      </c>
      <c r="S38" s="8">
        <v>257.02540199999999</v>
      </c>
      <c r="T38" s="8">
        <v>267.67373100000003</v>
      </c>
      <c r="U38" s="8">
        <v>275.571372</v>
      </c>
      <c r="V38" s="8">
        <v>282.64040399999999</v>
      </c>
      <c r="W38" s="8">
        <v>298.92791799999998</v>
      </c>
      <c r="X38" s="7"/>
      <c r="Y38" s="8">
        <v>293.23055599999998</v>
      </c>
      <c r="Z38" s="900">
        <v>299.27901699999995</v>
      </c>
    </row>
    <row r="39" spans="1:26" ht="22" customHeight="1">
      <c r="A39" s="209" t="s">
        <v>334</v>
      </c>
      <c r="B39" s="10" t="s">
        <v>117</v>
      </c>
      <c r="C39" s="10" t="s">
        <v>117</v>
      </c>
      <c r="D39" s="10" t="s">
        <v>117</v>
      </c>
      <c r="E39" s="10" t="s">
        <v>117</v>
      </c>
      <c r="F39" s="10" t="s">
        <v>117</v>
      </c>
      <c r="G39" s="10" t="s">
        <v>117</v>
      </c>
      <c r="H39" s="10" t="s">
        <v>117</v>
      </c>
      <c r="I39" s="10" t="s">
        <v>117</v>
      </c>
      <c r="J39" s="10"/>
      <c r="K39" s="10" t="s">
        <v>117</v>
      </c>
      <c r="L39" s="10"/>
      <c r="M39" s="10" t="s">
        <v>117</v>
      </c>
      <c r="N39" s="10" t="s">
        <v>117</v>
      </c>
      <c r="O39" s="10" t="s">
        <v>117</v>
      </c>
      <c r="P39" s="10" t="s">
        <v>117</v>
      </c>
      <c r="Q39" s="10" t="s">
        <v>117</v>
      </c>
      <c r="R39" s="10" t="s">
        <v>117</v>
      </c>
      <c r="S39" s="10" t="s">
        <v>117</v>
      </c>
      <c r="T39" s="10" t="s">
        <v>117</v>
      </c>
      <c r="U39" s="10" t="s">
        <v>117</v>
      </c>
      <c r="V39" s="10" t="s">
        <v>117</v>
      </c>
      <c r="W39" s="10" t="s">
        <v>117</v>
      </c>
      <c r="X39" s="7"/>
      <c r="Y39" s="10" t="s">
        <v>117</v>
      </c>
      <c r="Z39" s="602" t="s">
        <v>117</v>
      </c>
    </row>
    <row r="40" spans="1:26" ht="22" customHeight="1">
      <c r="A40" s="209" t="s">
        <v>335</v>
      </c>
      <c r="B40" s="10" t="s">
        <v>117</v>
      </c>
      <c r="C40" s="10" t="s">
        <v>117</v>
      </c>
      <c r="D40" s="10" t="s">
        <v>117</v>
      </c>
      <c r="E40" s="10" t="s">
        <v>117</v>
      </c>
      <c r="F40" s="10" t="s">
        <v>117</v>
      </c>
      <c r="G40" s="10" t="s">
        <v>117</v>
      </c>
      <c r="H40" s="10" t="s">
        <v>117</v>
      </c>
      <c r="I40" s="10" t="s">
        <v>117</v>
      </c>
      <c r="J40" s="10"/>
      <c r="K40" s="10" t="s">
        <v>117</v>
      </c>
      <c r="L40" s="10"/>
      <c r="M40" s="10" t="s">
        <v>117</v>
      </c>
      <c r="N40" s="10" t="s">
        <v>117</v>
      </c>
      <c r="O40" s="10" t="s">
        <v>117</v>
      </c>
      <c r="P40" s="10" t="s">
        <v>117</v>
      </c>
      <c r="Q40" s="10" t="s">
        <v>117</v>
      </c>
      <c r="R40" s="10" t="s">
        <v>117</v>
      </c>
      <c r="S40" s="10" t="s">
        <v>117</v>
      </c>
      <c r="T40" s="10" t="s">
        <v>117</v>
      </c>
      <c r="U40" s="10" t="s">
        <v>117</v>
      </c>
      <c r="V40" s="10" t="s">
        <v>117</v>
      </c>
      <c r="W40" s="10" t="s">
        <v>117</v>
      </c>
      <c r="X40" s="7"/>
      <c r="Y40" s="10" t="s">
        <v>117</v>
      </c>
      <c r="Z40" s="602" t="s">
        <v>117</v>
      </c>
    </row>
    <row r="41" spans="1:26" ht="22" customHeight="1">
      <c r="A41" s="209" t="s">
        <v>336</v>
      </c>
      <c r="B41" s="10" t="s">
        <v>117</v>
      </c>
      <c r="C41" s="10" t="s">
        <v>117</v>
      </c>
      <c r="D41" s="10" t="s">
        <v>117</v>
      </c>
      <c r="E41" s="10" t="s">
        <v>117</v>
      </c>
      <c r="F41" s="10" t="s">
        <v>117</v>
      </c>
      <c r="G41" s="10" t="s">
        <v>117</v>
      </c>
      <c r="H41" s="10" t="s">
        <v>117</v>
      </c>
      <c r="I41" s="10" t="s">
        <v>117</v>
      </c>
      <c r="J41" s="10"/>
      <c r="K41" s="10" t="s">
        <v>117</v>
      </c>
      <c r="L41" s="10"/>
      <c r="M41" s="10" t="s">
        <v>117</v>
      </c>
      <c r="N41" s="10" t="s">
        <v>117</v>
      </c>
      <c r="O41" s="10" t="s">
        <v>117</v>
      </c>
      <c r="P41" s="10" t="s">
        <v>117</v>
      </c>
      <c r="Q41" s="10" t="s">
        <v>117</v>
      </c>
      <c r="R41" s="10" t="s">
        <v>117</v>
      </c>
      <c r="S41" s="10" t="s">
        <v>117</v>
      </c>
      <c r="T41" s="10" t="s">
        <v>117</v>
      </c>
      <c r="U41" s="10" t="s">
        <v>117</v>
      </c>
      <c r="V41" s="10" t="s">
        <v>117</v>
      </c>
      <c r="W41" s="10" t="s">
        <v>117</v>
      </c>
      <c r="X41" s="7"/>
      <c r="Y41" s="10" t="s">
        <v>117</v>
      </c>
      <c r="Z41" s="602" t="s">
        <v>117</v>
      </c>
    </row>
    <row r="42" spans="1:26" ht="22" customHeight="1">
      <c r="A42" s="209" t="s">
        <v>337</v>
      </c>
      <c r="B42" s="10" t="s">
        <v>117</v>
      </c>
      <c r="C42" s="10" t="s">
        <v>117</v>
      </c>
      <c r="D42" s="10" t="s">
        <v>117</v>
      </c>
      <c r="E42" s="10" t="s">
        <v>117</v>
      </c>
      <c r="F42" s="10" t="s">
        <v>117</v>
      </c>
      <c r="G42" s="10" t="s">
        <v>117</v>
      </c>
      <c r="H42" s="10" t="s">
        <v>117</v>
      </c>
      <c r="I42" s="10" t="s">
        <v>117</v>
      </c>
      <c r="J42" s="10"/>
      <c r="K42" s="10" t="s">
        <v>117</v>
      </c>
      <c r="L42" s="10"/>
      <c r="M42" s="10" t="s">
        <v>117</v>
      </c>
      <c r="N42" s="10" t="s">
        <v>117</v>
      </c>
      <c r="O42" s="10" t="s">
        <v>117</v>
      </c>
      <c r="P42" s="10" t="s">
        <v>117</v>
      </c>
      <c r="Q42" s="10" t="s">
        <v>117</v>
      </c>
      <c r="R42" s="10" t="s">
        <v>117</v>
      </c>
      <c r="S42" s="10" t="s">
        <v>117</v>
      </c>
      <c r="T42" s="10" t="s">
        <v>117</v>
      </c>
      <c r="U42" s="10" t="s">
        <v>117</v>
      </c>
      <c r="V42" s="10" t="s">
        <v>117</v>
      </c>
      <c r="W42" s="10" t="s">
        <v>117</v>
      </c>
      <c r="X42" s="7"/>
      <c r="Y42" s="10" t="s">
        <v>117</v>
      </c>
      <c r="Z42" s="602" t="s">
        <v>117</v>
      </c>
    </row>
    <row r="43" spans="1:26" ht="22" customHeight="1">
      <c r="A43" s="209" t="s">
        <v>338</v>
      </c>
      <c r="B43" s="9">
        <v>59.333686999999998</v>
      </c>
      <c r="C43" s="9">
        <v>66.125046999999995</v>
      </c>
      <c r="D43" s="9">
        <v>107.382077</v>
      </c>
      <c r="E43" s="9">
        <v>139.68943000000002</v>
      </c>
      <c r="F43" s="9">
        <v>161.77644800000002</v>
      </c>
      <c r="G43" s="9">
        <v>193.843369</v>
      </c>
      <c r="H43" s="9">
        <v>193.99542700000001</v>
      </c>
      <c r="I43" s="9">
        <v>213.13253599999999</v>
      </c>
      <c r="J43" s="9"/>
      <c r="K43" s="9">
        <v>215.07720799999998</v>
      </c>
      <c r="L43" s="9"/>
      <c r="M43" s="9">
        <v>211.72785300000001</v>
      </c>
      <c r="N43" s="9">
        <v>207.566056</v>
      </c>
      <c r="O43" s="9">
        <v>217.90999499999998</v>
      </c>
      <c r="P43" s="9">
        <v>228.68177800000001</v>
      </c>
      <c r="Q43" s="9">
        <v>234.457154</v>
      </c>
      <c r="R43" s="9">
        <v>244.68898899999999</v>
      </c>
      <c r="S43" s="9">
        <v>257.02540199999999</v>
      </c>
      <c r="T43" s="9">
        <v>267.67373100000003</v>
      </c>
      <c r="U43" s="9">
        <v>275.571372</v>
      </c>
      <c r="V43" s="9">
        <v>282.64040399999999</v>
      </c>
      <c r="W43" s="9">
        <v>298.92791799999998</v>
      </c>
      <c r="X43" s="7"/>
      <c r="Y43" s="9">
        <v>293.23055599999998</v>
      </c>
      <c r="Z43" s="901">
        <v>299.27901699999995</v>
      </c>
    </row>
    <row r="44" spans="1:26" ht="22" customHeight="1">
      <c r="A44" s="7" t="s">
        <v>317</v>
      </c>
      <c r="B44" s="9"/>
      <c r="C44" s="9"/>
      <c r="D44" s="9"/>
      <c r="E44" s="9"/>
      <c r="F44" s="9"/>
      <c r="G44" s="9"/>
      <c r="H44" s="9"/>
      <c r="I44" s="9"/>
      <c r="J44" s="9"/>
      <c r="K44" s="9"/>
      <c r="L44" s="9"/>
      <c r="M44" s="9"/>
      <c r="N44" s="9"/>
      <c r="O44" s="9"/>
      <c r="P44" s="9"/>
      <c r="Q44" s="9"/>
      <c r="R44" s="9"/>
      <c r="S44" s="9"/>
      <c r="T44" s="9"/>
      <c r="U44" s="9"/>
      <c r="V44" s="9"/>
      <c r="W44" s="9"/>
      <c r="X44" s="7"/>
      <c r="Y44" s="7"/>
      <c r="Z44" s="901"/>
    </row>
    <row r="45" spans="1:26" ht="22" customHeight="1">
      <c r="A45" s="42" t="s">
        <v>339</v>
      </c>
      <c r="B45" s="8">
        <v>6480.4699118399894</v>
      </c>
      <c r="C45" s="8">
        <v>6134.6910639500002</v>
      </c>
      <c r="D45" s="8">
        <v>6354.2715366499997</v>
      </c>
      <c r="E45" s="8">
        <v>6805.8800560600002</v>
      </c>
      <c r="F45" s="8">
        <v>6560.435879659999</v>
      </c>
      <c r="G45" s="8">
        <v>6023.8847359400006</v>
      </c>
      <c r="H45" s="8">
        <v>5680.6680610100002</v>
      </c>
      <c r="I45" s="8">
        <v>10728.1051563</v>
      </c>
      <c r="J45" s="8"/>
      <c r="K45" s="8">
        <v>7335.9407946899992</v>
      </c>
      <c r="L45" s="8"/>
      <c r="M45" s="8">
        <v>5156.2033503399998</v>
      </c>
      <c r="N45" s="8">
        <v>6005.13489037</v>
      </c>
      <c r="O45" s="8">
        <v>6481.71354754</v>
      </c>
      <c r="P45" s="8">
        <v>6457.1684757100002</v>
      </c>
      <c r="Q45" s="8">
        <v>6052.6846218800001</v>
      </c>
      <c r="R45" s="8">
        <v>6916.32839805</v>
      </c>
      <c r="S45" s="8">
        <v>6331.1886452199997</v>
      </c>
      <c r="T45" s="8">
        <v>5272.0748963899996</v>
      </c>
      <c r="U45" s="8">
        <v>6489.1387485599998</v>
      </c>
      <c r="V45" s="8">
        <v>6010.79364773</v>
      </c>
      <c r="W45" s="8">
        <v>6925.0903083899993</v>
      </c>
      <c r="X45" s="7"/>
      <c r="Y45" s="8">
        <v>7816.7234840500005</v>
      </c>
      <c r="Z45" s="900">
        <v>6955.3147347100003</v>
      </c>
    </row>
    <row r="46" spans="1:26" ht="22" customHeight="1">
      <c r="A46" s="835" t="s">
        <v>340</v>
      </c>
      <c r="B46" s="8">
        <v>2858.13535799999</v>
      </c>
      <c r="C46" s="8">
        <v>3136.544652</v>
      </c>
      <c r="D46" s="8">
        <v>3286.916279</v>
      </c>
      <c r="E46" s="8">
        <v>3782.0307109999999</v>
      </c>
      <c r="F46" s="8">
        <v>4457.9089749999994</v>
      </c>
      <c r="G46" s="8">
        <v>4198.3862410000002</v>
      </c>
      <c r="H46" s="8">
        <v>4085.8837630000003</v>
      </c>
      <c r="I46" s="8">
        <v>4360.1020880000005</v>
      </c>
      <c r="J46" s="8"/>
      <c r="K46" s="8">
        <v>4891.0565479999996</v>
      </c>
      <c r="L46" s="8"/>
      <c r="M46" s="8">
        <v>3937.46119</v>
      </c>
      <c r="N46" s="8">
        <v>3981.752641</v>
      </c>
      <c r="O46" s="8">
        <v>4164.803081</v>
      </c>
      <c r="P46" s="8">
        <v>4223.0841060000002</v>
      </c>
      <c r="Q46" s="8">
        <v>4103.1405249999998</v>
      </c>
      <c r="R46" s="8">
        <v>4227.937363</v>
      </c>
      <c r="S46" s="8">
        <v>4119.09256</v>
      </c>
      <c r="T46" s="8">
        <v>4322.1147619999992</v>
      </c>
      <c r="U46" s="8">
        <v>4180.8723339999997</v>
      </c>
      <c r="V46" s="8">
        <v>4130.1687110000003</v>
      </c>
      <c r="W46" s="8">
        <v>4701.6740389999995</v>
      </c>
      <c r="X46" s="7"/>
      <c r="Y46" s="8">
        <v>3884.0173679999998</v>
      </c>
      <c r="Z46" s="900">
        <v>3794.7835709999999</v>
      </c>
    </row>
    <row r="47" spans="1:26" ht="22" customHeight="1">
      <c r="A47" s="835" t="s">
        <v>341</v>
      </c>
      <c r="B47" s="8">
        <v>3622.3345538399999</v>
      </c>
      <c r="C47" s="8">
        <v>2998.1464119499997</v>
      </c>
      <c r="D47" s="8">
        <v>3067.3552576500001</v>
      </c>
      <c r="E47" s="8">
        <v>3023.8493450600004</v>
      </c>
      <c r="F47" s="8">
        <v>2102.5269046599997</v>
      </c>
      <c r="G47" s="8">
        <v>1825.49849494</v>
      </c>
      <c r="H47" s="8">
        <v>1594.7842980099999</v>
      </c>
      <c r="I47" s="8">
        <v>6368.0030682999995</v>
      </c>
      <c r="J47" s="8"/>
      <c r="K47" s="8">
        <v>2444.8842466900001</v>
      </c>
      <c r="L47" s="8"/>
      <c r="M47" s="8">
        <v>1218.7421603400001</v>
      </c>
      <c r="N47" s="8">
        <v>2023.38224937</v>
      </c>
      <c r="O47" s="8">
        <v>2316.91046654</v>
      </c>
      <c r="P47" s="8">
        <v>2234.0843697099999</v>
      </c>
      <c r="Q47" s="8">
        <v>1949.5440968800001</v>
      </c>
      <c r="R47" s="8">
        <v>2688.39103505</v>
      </c>
      <c r="S47" s="8">
        <v>2212.0960852200001</v>
      </c>
      <c r="T47" s="8">
        <v>949.96013439000001</v>
      </c>
      <c r="U47" s="8">
        <v>2308.2664145600002</v>
      </c>
      <c r="V47" s="8">
        <v>1880.6249367299999</v>
      </c>
      <c r="W47" s="8">
        <v>2223.4162693899998</v>
      </c>
      <c r="X47" s="7"/>
      <c r="Y47" s="8">
        <v>3932.7061160500002</v>
      </c>
      <c r="Z47" s="900">
        <v>3160.5311637099999</v>
      </c>
    </row>
    <row r="48" spans="1:26" ht="22" customHeight="1">
      <c r="A48" s="209" t="s">
        <v>342</v>
      </c>
      <c r="B48" s="9">
        <v>3622.3345538399999</v>
      </c>
      <c r="C48" s="9">
        <v>2998.1464119499997</v>
      </c>
      <c r="D48" s="9">
        <v>3067.3552576500001</v>
      </c>
      <c r="E48" s="9">
        <v>3023.8493450600004</v>
      </c>
      <c r="F48" s="9">
        <v>2102.5269046599997</v>
      </c>
      <c r="G48" s="9">
        <v>1825.49849494</v>
      </c>
      <c r="H48" s="9">
        <v>1594.7842980099999</v>
      </c>
      <c r="I48" s="9">
        <v>6368.0030682999995</v>
      </c>
      <c r="J48" s="9"/>
      <c r="K48" s="9">
        <v>2444.8842466900001</v>
      </c>
      <c r="L48" s="9"/>
      <c r="M48" s="9">
        <v>1218.7421603400001</v>
      </c>
      <c r="N48" s="9">
        <v>2023.38224937</v>
      </c>
      <c r="O48" s="9">
        <v>2316.91046654</v>
      </c>
      <c r="P48" s="9">
        <v>2234.0843697099999</v>
      </c>
      <c r="Q48" s="9">
        <v>1949.5440968800001</v>
      </c>
      <c r="R48" s="9">
        <v>2688.39103505</v>
      </c>
      <c r="S48" s="9">
        <v>2212.0960852200001</v>
      </c>
      <c r="T48" s="9">
        <v>949.96013439000001</v>
      </c>
      <c r="U48" s="9">
        <v>2308.2664145600002</v>
      </c>
      <c r="V48" s="9">
        <v>1880.6249367299999</v>
      </c>
      <c r="W48" s="9">
        <v>2223.4162693899998</v>
      </c>
      <c r="X48" s="7"/>
      <c r="Y48" s="9">
        <v>3932.7061160500002</v>
      </c>
      <c r="Z48" s="901">
        <v>3160.5311637099999</v>
      </c>
    </row>
    <row r="49" spans="1:26" ht="22" customHeight="1">
      <c r="A49" s="7"/>
      <c r="B49" s="9"/>
      <c r="C49" s="9"/>
      <c r="D49" s="9"/>
      <c r="E49" s="9"/>
      <c r="F49" s="9"/>
      <c r="G49" s="9"/>
      <c r="H49" s="9"/>
      <c r="I49" s="9"/>
      <c r="J49" s="9"/>
      <c r="K49" s="9"/>
      <c r="L49" s="9"/>
      <c r="M49" s="9"/>
      <c r="N49" s="9"/>
      <c r="O49" s="9"/>
      <c r="P49" s="9"/>
      <c r="Q49" s="9"/>
      <c r="R49" s="9"/>
      <c r="S49" s="9"/>
      <c r="T49" s="9"/>
      <c r="U49" s="9"/>
      <c r="V49" s="9"/>
      <c r="W49" s="9"/>
      <c r="X49" s="7"/>
      <c r="Y49" s="7"/>
      <c r="Z49" s="901"/>
    </row>
    <row r="50" spans="1:26" ht="22" customHeight="1">
      <c r="A50" s="42" t="s">
        <v>343</v>
      </c>
      <c r="B50" s="8">
        <v>120.00738953</v>
      </c>
      <c r="C50" s="8">
        <v>108.74181637000001</v>
      </c>
      <c r="D50" s="8">
        <v>172.76631071000003</v>
      </c>
      <c r="E50" s="8">
        <v>91.058816829999998</v>
      </c>
      <c r="F50" s="8">
        <v>77.711023170000004</v>
      </c>
      <c r="G50" s="8">
        <v>27.926737490000001</v>
      </c>
      <c r="H50" s="8">
        <v>49.828499399999998</v>
      </c>
      <c r="I50" s="8">
        <v>40.591518539999996</v>
      </c>
      <c r="J50" s="8"/>
      <c r="K50" s="8">
        <v>71.415903310000004</v>
      </c>
      <c r="L50" s="8"/>
      <c r="M50" s="8">
        <v>139.32509558999999</v>
      </c>
      <c r="N50" s="8">
        <v>71.840696089999994</v>
      </c>
      <c r="O50" s="8">
        <v>256.19602918999999</v>
      </c>
      <c r="P50" s="8">
        <v>257.40112915999998</v>
      </c>
      <c r="Q50" s="8">
        <v>690.86920449000013</v>
      </c>
      <c r="R50" s="8">
        <v>579.05721726000002</v>
      </c>
      <c r="S50" s="8">
        <v>191.54668607999997</v>
      </c>
      <c r="T50" s="8">
        <v>433.41854856000009</v>
      </c>
      <c r="U50" s="8">
        <v>382.04688422999993</v>
      </c>
      <c r="V50" s="8">
        <v>189.76302341000002</v>
      </c>
      <c r="W50" s="8">
        <v>101.23785022000001</v>
      </c>
      <c r="X50" s="7"/>
      <c r="Y50" s="8">
        <v>384.19648117999998</v>
      </c>
      <c r="Z50" s="900">
        <v>290.41877276999998</v>
      </c>
    </row>
    <row r="51" spans="1:26" ht="22" customHeight="1">
      <c r="A51" s="210" t="s">
        <v>334</v>
      </c>
      <c r="B51" s="9">
        <v>0.53052297999999998</v>
      </c>
      <c r="C51" s="9">
        <v>0.71471883999999997</v>
      </c>
      <c r="D51" s="9">
        <v>0.30203517000000002</v>
      </c>
      <c r="E51" s="9">
        <v>0.69180799999999998</v>
      </c>
      <c r="F51" s="9">
        <v>0.90510961999999995</v>
      </c>
      <c r="G51" s="9">
        <v>0.46502306999999998</v>
      </c>
      <c r="H51" s="9">
        <v>3.4617357799999997</v>
      </c>
      <c r="I51" s="9">
        <v>1.4696623900000001</v>
      </c>
      <c r="J51" s="9"/>
      <c r="K51" s="9">
        <v>1.6453559499999999</v>
      </c>
      <c r="L51" s="9"/>
      <c r="M51" s="9">
        <v>4.64140028</v>
      </c>
      <c r="N51" s="9">
        <v>6.5326362700000002</v>
      </c>
      <c r="O51" s="9">
        <v>6.8171698599999999</v>
      </c>
      <c r="P51" s="9">
        <v>3.58946481</v>
      </c>
      <c r="Q51" s="9">
        <v>9.779888849999999</v>
      </c>
      <c r="R51" s="9">
        <v>3.4323250400000003</v>
      </c>
      <c r="S51" s="9">
        <v>2.12715794</v>
      </c>
      <c r="T51" s="9">
        <v>4.6380048899999995</v>
      </c>
      <c r="U51" s="9">
        <v>3.4644186000000001</v>
      </c>
      <c r="V51" s="9">
        <v>2.7446670000000002</v>
      </c>
      <c r="W51" s="9">
        <v>6.2098835599999997</v>
      </c>
      <c r="X51" s="7"/>
      <c r="Y51" s="9">
        <v>5.6457505900000005</v>
      </c>
      <c r="Z51" s="901">
        <v>2.7977410599999999</v>
      </c>
    </row>
    <row r="52" spans="1:26" ht="22" customHeight="1">
      <c r="A52" s="210" t="s">
        <v>335</v>
      </c>
      <c r="B52" s="10" t="s">
        <v>117</v>
      </c>
      <c r="C52" s="10" t="s">
        <v>117</v>
      </c>
      <c r="D52" s="10" t="s">
        <v>117</v>
      </c>
      <c r="E52" s="10" t="s">
        <v>117</v>
      </c>
      <c r="F52" s="10" t="s">
        <v>117</v>
      </c>
      <c r="G52" s="10" t="s">
        <v>117</v>
      </c>
      <c r="H52" s="10" t="s">
        <v>117</v>
      </c>
      <c r="I52" s="10" t="s">
        <v>117</v>
      </c>
      <c r="J52" s="10"/>
      <c r="K52" s="10" t="s">
        <v>117</v>
      </c>
      <c r="L52" s="10"/>
      <c r="M52" s="10" t="s">
        <v>117</v>
      </c>
      <c r="N52" s="10" t="s">
        <v>117</v>
      </c>
      <c r="O52" s="10" t="s">
        <v>117</v>
      </c>
      <c r="P52" s="10" t="s">
        <v>117</v>
      </c>
      <c r="Q52" s="10" t="s">
        <v>117</v>
      </c>
      <c r="R52" s="10" t="s">
        <v>117</v>
      </c>
      <c r="S52" s="10" t="s">
        <v>117</v>
      </c>
      <c r="T52" s="10" t="s">
        <v>117</v>
      </c>
      <c r="U52" s="10" t="s">
        <v>117</v>
      </c>
      <c r="V52" s="10" t="s">
        <v>117</v>
      </c>
      <c r="W52" s="10" t="s">
        <v>117</v>
      </c>
      <c r="X52" s="7"/>
      <c r="Y52" s="10" t="s">
        <v>117</v>
      </c>
      <c r="Z52" s="602" t="s">
        <v>117</v>
      </c>
    </row>
    <row r="53" spans="1:26" ht="22" customHeight="1">
      <c r="A53" s="210" t="s">
        <v>336</v>
      </c>
      <c r="B53" s="9">
        <v>112.57502466</v>
      </c>
      <c r="C53" s="9">
        <v>97.844844550000005</v>
      </c>
      <c r="D53" s="9">
        <v>157.66962463000002</v>
      </c>
      <c r="E53" s="9">
        <v>73.816106910000002</v>
      </c>
      <c r="F53" s="9">
        <v>59.160929679999995</v>
      </c>
      <c r="G53" s="9">
        <v>10.280472919999999</v>
      </c>
      <c r="H53" s="9">
        <v>23.24977647</v>
      </c>
      <c r="I53" s="9">
        <v>12.02248823</v>
      </c>
      <c r="J53" s="9"/>
      <c r="K53" s="9">
        <v>35.40290701</v>
      </c>
      <c r="L53" s="9"/>
      <c r="M53" s="9">
        <v>100.23550184999999</v>
      </c>
      <c r="N53" s="9">
        <v>31.007749749999999</v>
      </c>
      <c r="O53" s="9">
        <v>214.97133785</v>
      </c>
      <c r="P53" s="9">
        <v>219.33457583999999</v>
      </c>
      <c r="Q53" s="9">
        <v>646.95390885000006</v>
      </c>
      <c r="R53" s="9">
        <v>540.38038826000002</v>
      </c>
      <c r="S53" s="9">
        <v>148.05592339999998</v>
      </c>
      <c r="T53" s="9">
        <v>386.61697494000009</v>
      </c>
      <c r="U53" s="9">
        <v>336.43851220999994</v>
      </c>
      <c r="V53" s="9">
        <v>147.27977118000001</v>
      </c>
      <c r="W53" s="9">
        <v>52.051798159999997</v>
      </c>
      <c r="X53" s="7"/>
      <c r="Y53" s="9">
        <v>329.18363464999999</v>
      </c>
      <c r="Z53" s="901">
        <v>244.64142526999998</v>
      </c>
    </row>
    <row r="54" spans="1:26" ht="22" customHeight="1">
      <c r="A54" s="210" t="s">
        <v>337</v>
      </c>
      <c r="B54" s="10" t="s">
        <v>117</v>
      </c>
      <c r="C54" s="10" t="s">
        <v>117</v>
      </c>
      <c r="D54" s="10" t="s">
        <v>117</v>
      </c>
      <c r="E54" s="10" t="s">
        <v>117</v>
      </c>
      <c r="F54" s="10" t="s">
        <v>117</v>
      </c>
      <c r="G54" s="10" t="s">
        <v>117</v>
      </c>
      <c r="H54" s="10" t="s">
        <v>117</v>
      </c>
      <c r="I54" s="10" t="s">
        <v>117</v>
      </c>
      <c r="J54" s="10"/>
      <c r="K54" s="10" t="s">
        <v>117</v>
      </c>
      <c r="L54" s="10"/>
      <c r="M54" s="10" t="s">
        <v>117</v>
      </c>
      <c r="N54" s="10" t="s">
        <v>117</v>
      </c>
      <c r="O54" s="10" t="s">
        <v>117</v>
      </c>
      <c r="P54" s="10" t="s">
        <v>117</v>
      </c>
      <c r="Q54" s="10" t="s">
        <v>117</v>
      </c>
      <c r="R54" s="10" t="s">
        <v>117</v>
      </c>
      <c r="S54" s="10" t="s">
        <v>117</v>
      </c>
      <c r="T54" s="10" t="s">
        <v>117</v>
      </c>
      <c r="U54" s="10" t="s">
        <v>117</v>
      </c>
      <c r="V54" s="10" t="s">
        <v>117</v>
      </c>
      <c r="W54" s="10" t="s">
        <v>117</v>
      </c>
      <c r="X54" s="7"/>
      <c r="Y54" s="10" t="s">
        <v>117</v>
      </c>
      <c r="Z54" s="602" t="s">
        <v>117</v>
      </c>
    </row>
    <row r="55" spans="1:26" ht="22" customHeight="1">
      <c r="A55" s="210" t="s">
        <v>338</v>
      </c>
      <c r="B55" s="9">
        <v>6.90184189</v>
      </c>
      <c r="C55" s="9">
        <v>10.182252980000001</v>
      </c>
      <c r="D55" s="9">
        <v>14.79465091</v>
      </c>
      <c r="E55" s="9">
        <v>16.550901920000001</v>
      </c>
      <c r="F55" s="9">
        <v>17.644983870000004</v>
      </c>
      <c r="G55" s="9">
        <v>17.181241500000002</v>
      </c>
      <c r="H55" s="9">
        <v>23.116987149999996</v>
      </c>
      <c r="I55" s="9">
        <v>27.099821743999996</v>
      </c>
      <c r="J55" s="9"/>
      <c r="K55" s="9">
        <v>34.367640349999995</v>
      </c>
      <c r="L55" s="9"/>
      <c r="M55" s="9">
        <v>34.448193459999999</v>
      </c>
      <c r="N55" s="9">
        <v>34.300310070000002</v>
      </c>
      <c r="O55" s="9">
        <v>34.407521480000007</v>
      </c>
      <c r="P55" s="9">
        <v>34.477088509999994</v>
      </c>
      <c r="Q55" s="9">
        <v>34.135406790000005</v>
      </c>
      <c r="R55" s="9">
        <v>35.244503960000003</v>
      </c>
      <c r="S55" s="9">
        <v>41.36360474</v>
      </c>
      <c r="T55" s="9">
        <v>42.163568730000016</v>
      </c>
      <c r="U55" s="9">
        <v>42.14395342000001</v>
      </c>
      <c r="V55" s="9">
        <v>39.738585230000005</v>
      </c>
      <c r="W55" s="9">
        <v>42.976168500000007</v>
      </c>
      <c r="X55" s="7"/>
      <c r="Y55" s="9">
        <v>49.367095940000013</v>
      </c>
      <c r="Z55" s="901">
        <v>42.979606440000005</v>
      </c>
    </row>
    <row r="56" spans="1:26" ht="22" customHeight="1">
      <c r="A56" s="210"/>
      <c r="B56" s="9"/>
      <c r="C56" s="9"/>
      <c r="D56" s="9"/>
      <c r="E56" s="9"/>
      <c r="F56" s="9"/>
      <c r="G56" s="9"/>
      <c r="H56" s="9"/>
      <c r="I56" s="9"/>
      <c r="J56" s="9"/>
      <c r="K56" s="9"/>
      <c r="L56" s="9"/>
      <c r="M56" s="9"/>
      <c r="N56" s="9"/>
      <c r="O56" s="9"/>
      <c r="P56" s="9"/>
      <c r="Q56" s="9"/>
      <c r="R56" s="9"/>
      <c r="S56" s="9"/>
      <c r="T56" s="9"/>
      <c r="U56" s="9"/>
      <c r="V56" s="9"/>
      <c r="W56" s="9"/>
      <c r="X56" s="7"/>
      <c r="Y56" s="7"/>
      <c r="Z56" s="901"/>
    </row>
    <row r="57" spans="1:26" ht="22" customHeight="1">
      <c r="A57" s="42" t="s">
        <v>344</v>
      </c>
      <c r="B57" s="8">
        <v>7918.3706050000001</v>
      </c>
      <c r="C57" s="8">
        <v>6277.9084999999995</v>
      </c>
      <c r="D57" s="8">
        <v>8192.6700299999993</v>
      </c>
      <c r="E57" s="8">
        <v>8609.5681999999997</v>
      </c>
      <c r="F57" s="8">
        <v>7779.4476199999999</v>
      </c>
      <c r="G57" s="8">
        <v>2299.8436000000002</v>
      </c>
      <c r="H57" s="8">
        <v>3273.81005</v>
      </c>
      <c r="I57" s="8">
        <v>5998.0680000000002</v>
      </c>
      <c r="J57" s="8"/>
      <c r="K57" s="8">
        <v>1199.6341199999999</v>
      </c>
      <c r="L57" s="8"/>
      <c r="M57" s="8">
        <v>1104.7997150000001</v>
      </c>
      <c r="N57" s="8">
        <v>1039.9258</v>
      </c>
      <c r="O57" s="8">
        <v>959.75193000000002</v>
      </c>
      <c r="P57" s="8">
        <v>899.77202999999997</v>
      </c>
      <c r="Q57" s="8">
        <v>1389.8822299999999</v>
      </c>
      <c r="R57" s="8">
        <v>789.88309800000002</v>
      </c>
      <c r="S57" s="8">
        <v>1134.615505</v>
      </c>
      <c r="T57" s="8">
        <v>2379.3305999999998</v>
      </c>
      <c r="U57" s="8">
        <v>1844.5514949999999</v>
      </c>
      <c r="V57" s="8">
        <v>3003.6919849999999</v>
      </c>
      <c r="W57" s="8">
        <v>1409.2045700000001</v>
      </c>
      <c r="X57" s="7"/>
      <c r="Y57" s="8">
        <v>3098.77115</v>
      </c>
      <c r="Z57" s="900">
        <v>4453.2432399999998</v>
      </c>
    </row>
    <row r="58" spans="1:26" ht="22" customHeight="1">
      <c r="A58" s="7"/>
      <c r="B58" s="9"/>
      <c r="C58" s="9"/>
      <c r="D58" s="9"/>
      <c r="E58" s="8"/>
      <c r="F58" s="8"/>
      <c r="G58" s="9"/>
      <c r="H58" s="9"/>
      <c r="I58" s="9"/>
      <c r="J58" s="9"/>
      <c r="K58" s="9"/>
      <c r="L58" s="9"/>
      <c r="M58" s="9"/>
      <c r="N58" s="9"/>
      <c r="O58" s="9"/>
      <c r="P58" s="9"/>
      <c r="Q58" s="9"/>
      <c r="R58" s="9"/>
      <c r="S58" s="9"/>
      <c r="T58" s="9"/>
      <c r="U58" s="9"/>
      <c r="V58" s="9"/>
      <c r="W58" s="9"/>
      <c r="X58" s="7"/>
      <c r="Y58" s="7"/>
      <c r="Z58" s="901"/>
    </row>
    <row r="59" spans="1:26" ht="22" customHeight="1">
      <c r="A59" s="42" t="s">
        <v>345</v>
      </c>
      <c r="B59" s="8">
        <v>1302.8787500000001</v>
      </c>
      <c r="C59" s="8">
        <v>54.000915999999997</v>
      </c>
      <c r="D59" s="8">
        <v>1054.903092</v>
      </c>
      <c r="E59" s="8">
        <v>1831.202479</v>
      </c>
      <c r="F59" s="8">
        <v>1417.938165</v>
      </c>
      <c r="G59" s="8">
        <v>1478.950071</v>
      </c>
      <c r="H59" s="10" t="s">
        <v>117</v>
      </c>
      <c r="I59" s="10" t="s">
        <v>117</v>
      </c>
      <c r="J59" s="10"/>
      <c r="K59" s="10" t="s">
        <v>117</v>
      </c>
      <c r="L59" s="10"/>
      <c r="M59" s="10" t="s">
        <v>117</v>
      </c>
      <c r="N59" s="10" t="s">
        <v>117</v>
      </c>
      <c r="O59" s="10" t="s">
        <v>117</v>
      </c>
      <c r="P59" s="10" t="s">
        <v>117</v>
      </c>
      <c r="Q59" s="10" t="s">
        <v>117</v>
      </c>
      <c r="R59" s="10" t="s">
        <v>117</v>
      </c>
      <c r="S59" s="10" t="s">
        <v>117</v>
      </c>
      <c r="T59" s="10" t="s">
        <v>117</v>
      </c>
      <c r="U59" s="10" t="s">
        <v>117</v>
      </c>
      <c r="V59" s="10" t="s">
        <v>117</v>
      </c>
      <c r="W59" s="10" t="s">
        <v>117</v>
      </c>
      <c r="X59" s="7"/>
      <c r="Y59" s="10" t="s">
        <v>117</v>
      </c>
      <c r="Z59" s="602" t="s">
        <v>117</v>
      </c>
    </row>
    <row r="60" spans="1:26" ht="22" customHeight="1">
      <c r="A60" s="42"/>
      <c r="B60" s="9"/>
      <c r="C60" s="9"/>
      <c r="D60" s="9"/>
      <c r="E60" s="8"/>
      <c r="F60" s="8"/>
      <c r="G60" s="9"/>
      <c r="H60" s="9"/>
      <c r="I60" s="9"/>
      <c r="J60" s="9"/>
      <c r="K60" s="9"/>
      <c r="L60" s="9"/>
      <c r="M60" s="9"/>
      <c r="N60" s="9"/>
      <c r="O60" s="9"/>
      <c r="P60" s="9"/>
      <c r="Q60" s="9"/>
      <c r="R60" s="9"/>
      <c r="S60" s="9"/>
      <c r="T60" s="9"/>
      <c r="U60" s="9"/>
      <c r="V60" s="9"/>
      <c r="W60" s="9"/>
      <c r="X60" s="7"/>
      <c r="Y60" s="7"/>
      <c r="Z60" s="901"/>
    </row>
    <row r="61" spans="1:26" ht="22" customHeight="1">
      <c r="A61" s="42" t="s">
        <v>346</v>
      </c>
      <c r="B61" s="8">
        <v>26627.051375999999</v>
      </c>
      <c r="C61" s="8">
        <v>26309.628478999999</v>
      </c>
      <c r="D61" s="8">
        <v>24188.524782999997</v>
      </c>
      <c r="E61" s="8">
        <v>23125.751059000002</v>
      </c>
      <c r="F61" s="8">
        <v>29010.617350999997</v>
      </c>
      <c r="G61" s="8">
        <v>31054.570297999999</v>
      </c>
      <c r="H61" s="8">
        <v>24800.347474999999</v>
      </c>
      <c r="I61" s="8">
        <v>31957.702952</v>
      </c>
      <c r="J61" s="8"/>
      <c r="K61" s="8">
        <v>33664.617301000006</v>
      </c>
      <c r="L61" s="8"/>
      <c r="M61" s="8">
        <v>34335.837473000007</v>
      </c>
      <c r="N61" s="8">
        <v>33933.944452000003</v>
      </c>
      <c r="O61" s="8">
        <v>34418.458505999995</v>
      </c>
      <c r="P61" s="8">
        <v>34442.767767999998</v>
      </c>
      <c r="Q61" s="8">
        <v>35054.881270999998</v>
      </c>
      <c r="R61" s="8">
        <v>35685.488773999998</v>
      </c>
      <c r="S61" s="8">
        <v>36004.597103</v>
      </c>
      <c r="T61" s="8">
        <v>36797.210214999999</v>
      </c>
      <c r="U61" s="8">
        <v>39425.930672999995</v>
      </c>
      <c r="V61" s="8">
        <v>39364.546245000005</v>
      </c>
      <c r="W61" s="8">
        <v>31619.173192000002</v>
      </c>
      <c r="X61" s="7"/>
      <c r="Y61" s="8">
        <v>33142.559379999999</v>
      </c>
      <c r="Z61" s="900">
        <v>34246.761482000002</v>
      </c>
    </row>
    <row r="62" spans="1:26" ht="22" customHeight="1">
      <c r="A62" s="210" t="s">
        <v>347</v>
      </c>
      <c r="B62" s="9">
        <v>25</v>
      </c>
      <c r="C62" s="9">
        <v>25</v>
      </c>
      <c r="D62" s="9">
        <v>25</v>
      </c>
      <c r="E62" s="9">
        <v>25</v>
      </c>
      <c r="F62" s="9">
        <v>25</v>
      </c>
      <c r="G62" s="9">
        <v>25</v>
      </c>
      <c r="H62" s="9">
        <v>25</v>
      </c>
      <c r="I62" s="9">
        <v>150</v>
      </c>
      <c r="J62" s="9"/>
      <c r="K62" s="9">
        <v>150</v>
      </c>
      <c r="L62" s="9"/>
      <c r="M62" s="9">
        <v>150</v>
      </c>
      <c r="N62" s="9">
        <v>150</v>
      </c>
      <c r="O62" s="9">
        <v>150</v>
      </c>
      <c r="P62" s="9">
        <v>150</v>
      </c>
      <c r="Q62" s="9">
        <v>150</v>
      </c>
      <c r="R62" s="9">
        <v>150</v>
      </c>
      <c r="S62" s="9">
        <v>150</v>
      </c>
      <c r="T62" s="9">
        <v>150</v>
      </c>
      <c r="U62" s="9">
        <v>150</v>
      </c>
      <c r="V62" s="9">
        <v>150</v>
      </c>
      <c r="W62" s="9">
        <v>150</v>
      </c>
      <c r="X62" s="7"/>
      <c r="Y62" s="9">
        <v>150</v>
      </c>
      <c r="Z62" s="901">
        <v>150</v>
      </c>
    </row>
    <row r="63" spans="1:26" ht="22" customHeight="1">
      <c r="A63" s="210" t="s">
        <v>348</v>
      </c>
      <c r="B63" s="10" t="s">
        <v>117</v>
      </c>
      <c r="C63" s="10" t="s">
        <v>117</v>
      </c>
      <c r="D63" s="10" t="s">
        <v>117</v>
      </c>
      <c r="E63" s="10" t="s">
        <v>117</v>
      </c>
      <c r="F63" s="10" t="s">
        <v>117</v>
      </c>
      <c r="G63" s="10" t="s">
        <v>117</v>
      </c>
      <c r="H63" s="10" t="s">
        <v>117</v>
      </c>
      <c r="I63" s="10" t="s">
        <v>117</v>
      </c>
      <c r="J63" s="10"/>
      <c r="K63" s="10" t="s">
        <v>117</v>
      </c>
      <c r="L63" s="10"/>
      <c r="M63" s="10" t="s">
        <v>117</v>
      </c>
      <c r="N63" s="10" t="s">
        <v>117</v>
      </c>
      <c r="O63" s="10" t="s">
        <v>117</v>
      </c>
      <c r="P63" s="10" t="s">
        <v>117</v>
      </c>
      <c r="Q63" s="10" t="s">
        <v>117</v>
      </c>
      <c r="R63" s="10" t="s">
        <v>117</v>
      </c>
      <c r="S63" s="10" t="s">
        <v>117</v>
      </c>
      <c r="T63" s="10" t="s">
        <v>117</v>
      </c>
      <c r="U63" s="10" t="s">
        <v>117</v>
      </c>
      <c r="V63" s="10" t="s">
        <v>117</v>
      </c>
      <c r="W63" s="10" t="s">
        <v>117</v>
      </c>
      <c r="X63" s="7"/>
      <c r="Y63" s="10">
        <v>150</v>
      </c>
      <c r="Z63" s="901">
        <v>150</v>
      </c>
    </row>
    <row r="64" spans="1:26" ht="22" customHeight="1">
      <c r="A64" s="210" t="s">
        <v>349</v>
      </c>
      <c r="B64" s="10" t="s">
        <v>117</v>
      </c>
      <c r="C64" s="10" t="s">
        <v>117</v>
      </c>
      <c r="D64" s="10" t="s">
        <v>117</v>
      </c>
      <c r="E64" s="10" t="s">
        <v>117</v>
      </c>
      <c r="F64" s="10" t="s">
        <v>117</v>
      </c>
      <c r="G64" s="10" t="s">
        <v>117</v>
      </c>
      <c r="H64" s="10">
        <v>15</v>
      </c>
      <c r="I64" s="10" t="s">
        <v>117</v>
      </c>
      <c r="J64" s="10"/>
      <c r="K64" s="10" t="s">
        <v>117</v>
      </c>
      <c r="L64" s="10"/>
      <c r="M64" s="10">
        <v>4803.5963339999998</v>
      </c>
      <c r="N64" s="10">
        <v>4966.5149410000004</v>
      </c>
      <c r="O64" s="10">
        <v>5094.0129260000003</v>
      </c>
      <c r="P64" s="10">
        <v>5241.0615699999998</v>
      </c>
      <c r="Q64" s="10">
        <v>5433.372695</v>
      </c>
      <c r="R64" s="10">
        <v>5707.4697429999997</v>
      </c>
      <c r="S64" s="10">
        <v>6164.9722330000004</v>
      </c>
      <c r="T64" s="10">
        <v>6489.2708970000003</v>
      </c>
      <c r="U64" s="10">
        <v>7010.4647180000002</v>
      </c>
      <c r="V64" s="10">
        <v>7327.0578750000004</v>
      </c>
      <c r="W64" s="10">
        <v>150</v>
      </c>
      <c r="X64" s="7"/>
      <c r="Y64" s="10">
        <v>270.91493200000002</v>
      </c>
      <c r="Z64" s="901">
        <v>458.45733999999999</v>
      </c>
    </row>
    <row r="65" spans="1:26" ht="22" customHeight="1">
      <c r="A65" s="210" t="s">
        <v>350</v>
      </c>
      <c r="B65" s="9">
        <v>1600</v>
      </c>
      <c r="C65" s="9">
        <v>1600</v>
      </c>
      <c r="D65" s="9">
        <v>1600</v>
      </c>
      <c r="E65" s="9">
        <v>1600</v>
      </c>
      <c r="F65" s="9">
        <v>1600</v>
      </c>
      <c r="G65" s="9">
        <v>1600</v>
      </c>
      <c r="H65" s="9">
        <v>1600</v>
      </c>
      <c r="I65" s="9">
        <v>15000</v>
      </c>
      <c r="J65" s="9"/>
      <c r="K65" s="9">
        <v>15000</v>
      </c>
      <c r="L65" s="9"/>
      <c r="M65" s="9">
        <v>15000</v>
      </c>
      <c r="N65" s="9">
        <v>15000</v>
      </c>
      <c r="O65" s="9">
        <v>15000</v>
      </c>
      <c r="P65" s="9">
        <v>15000</v>
      </c>
      <c r="Q65" s="9">
        <v>15000</v>
      </c>
      <c r="R65" s="9">
        <v>15000</v>
      </c>
      <c r="S65" s="9">
        <v>15000</v>
      </c>
      <c r="T65" s="9">
        <v>15000</v>
      </c>
      <c r="U65" s="9">
        <v>15000</v>
      </c>
      <c r="V65" s="9">
        <v>15000</v>
      </c>
      <c r="W65" s="8">
        <v>15000</v>
      </c>
      <c r="X65" s="7"/>
      <c r="Y65" s="9">
        <v>15000</v>
      </c>
      <c r="Z65" s="901">
        <v>15000</v>
      </c>
    </row>
    <row r="66" spans="1:26" ht="22" customHeight="1">
      <c r="A66" s="210" t="s">
        <v>351</v>
      </c>
      <c r="B66" s="9">
        <v>25002.051375999999</v>
      </c>
      <c r="C66" s="9">
        <v>24684.628478999999</v>
      </c>
      <c r="D66" s="9">
        <v>22563.524782999997</v>
      </c>
      <c r="E66" s="9">
        <v>21500.751059000002</v>
      </c>
      <c r="F66" s="9">
        <v>27385.617350999997</v>
      </c>
      <c r="G66" s="9">
        <v>29429.570297999999</v>
      </c>
      <c r="H66" s="9">
        <v>23160.347474999999</v>
      </c>
      <c r="I66" s="9">
        <v>16807.702952</v>
      </c>
      <c r="J66" s="9"/>
      <c r="K66" s="9">
        <v>18514.617301000002</v>
      </c>
      <c r="L66" s="9"/>
      <c r="M66" s="9">
        <v>14382.241139000002</v>
      </c>
      <c r="N66" s="9">
        <v>13817.429511</v>
      </c>
      <c r="O66" s="9">
        <v>14174.44558</v>
      </c>
      <c r="P66" s="9">
        <v>14051.706198</v>
      </c>
      <c r="Q66" s="9">
        <v>14471.508576</v>
      </c>
      <c r="R66" s="9">
        <v>14828.019031</v>
      </c>
      <c r="S66" s="9">
        <v>14689.62487</v>
      </c>
      <c r="T66" s="9">
        <v>15157.939318000001</v>
      </c>
      <c r="U66" s="9">
        <v>17265.465955</v>
      </c>
      <c r="V66" s="9">
        <v>16887.488370000003</v>
      </c>
      <c r="W66" s="9">
        <v>16319.173192</v>
      </c>
      <c r="X66" s="7"/>
      <c r="Y66" s="9">
        <v>17571.644447999999</v>
      </c>
      <c r="Z66" s="901">
        <v>18488.304142000001</v>
      </c>
    </row>
    <row r="67" spans="1:26" ht="22" customHeight="1">
      <c r="A67" s="42" t="s">
        <v>352</v>
      </c>
      <c r="B67" s="8">
        <v>-360.8283031599999</v>
      </c>
      <c r="C67" s="8">
        <v>-361.02998910999997</v>
      </c>
      <c r="D67" s="8">
        <v>-394.26280484000017</v>
      </c>
      <c r="E67" s="8">
        <v>-506.53243256000025</v>
      </c>
      <c r="F67" s="8">
        <v>-678.89470903999995</v>
      </c>
      <c r="G67" s="8">
        <v>-854.65831976000015</v>
      </c>
      <c r="H67" s="8">
        <v>-1074.9133155699997</v>
      </c>
      <c r="I67" s="8">
        <v>-1272.9415770800001</v>
      </c>
      <c r="J67" s="8"/>
      <c r="K67" s="8">
        <v>-1284.3227135500001</v>
      </c>
      <c r="L67" s="8"/>
      <c r="M67" s="8">
        <v>-1276.5695105800003</v>
      </c>
      <c r="N67" s="8">
        <v>-1264.1242565299997</v>
      </c>
      <c r="O67" s="8">
        <v>-1174.8147087299994</v>
      </c>
      <c r="P67" s="8">
        <v>-1250.4781562600003</v>
      </c>
      <c r="Q67" s="8">
        <v>-1282.5372143299999</v>
      </c>
      <c r="R67" s="8">
        <v>-1261.2592876600002</v>
      </c>
      <c r="S67" s="8">
        <v>-1215.85124455</v>
      </c>
      <c r="T67" s="8">
        <v>-1200.0738511</v>
      </c>
      <c r="U67" s="8">
        <v>-1245.1333497399999</v>
      </c>
      <c r="V67" s="8">
        <v>-1222.0484512700002</v>
      </c>
      <c r="W67" s="8">
        <v>-1263.3367231399998</v>
      </c>
      <c r="X67" s="7"/>
      <c r="Y67" s="8">
        <v>-1250.4453805399994</v>
      </c>
      <c r="Z67" s="605">
        <v>-1212.93954504</v>
      </c>
    </row>
    <row r="68" spans="1:26" ht="22" customHeight="1">
      <c r="A68" s="210" t="s">
        <v>353</v>
      </c>
      <c r="B68" s="9">
        <v>346.00363784000001</v>
      </c>
      <c r="C68" s="9">
        <v>189.04381389000002</v>
      </c>
      <c r="D68" s="9">
        <v>221.76047015999981</v>
      </c>
      <c r="E68" s="9">
        <v>114.07557143999982</v>
      </c>
      <c r="F68" s="9">
        <v>296.73503196000007</v>
      </c>
      <c r="G68" s="9">
        <v>137.82786923999981</v>
      </c>
      <c r="H68" s="9">
        <v>269.95011743000038</v>
      </c>
      <c r="I68" s="9">
        <v>513.61636591999991</v>
      </c>
      <c r="J68" s="9"/>
      <c r="K68" s="9">
        <v>414.51716244999994</v>
      </c>
      <c r="L68" s="9"/>
      <c r="M68" s="9">
        <v>339.43369141999989</v>
      </c>
      <c r="N68" s="9">
        <v>387.66497947000039</v>
      </c>
      <c r="O68" s="9">
        <v>454.65525427000023</v>
      </c>
      <c r="P68" s="9">
        <v>375.86849873999989</v>
      </c>
      <c r="Q68" s="9">
        <v>338.70924867000014</v>
      </c>
      <c r="R68" s="9">
        <v>352.19259633999991</v>
      </c>
      <c r="S68" s="9">
        <v>380.60748144999968</v>
      </c>
      <c r="T68" s="9">
        <v>348.84653889999981</v>
      </c>
      <c r="U68" s="9">
        <v>518.68763526000021</v>
      </c>
      <c r="V68" s="9">
        <v>613.41055672999983</v>
      </c>
      <c r="W68" s="9">
        <v>675.28841986000032</v>
      </c>
      <c r="X68" s="7"/>
      <c r="Y68" s="9">
        <v>612.28088646000049</v>
      </c>
      <c r="Z68" s="901">
        <v>627.82940396000004</v>
      </c>
    </row>
    <row r="69" spans="1:26" ht="22" customHeight="1">
      <c r="A69" s="210" t="s">
        <v>354</v>
      </c>
      <c r="B69" s="9">
        <v>706.83194099999992</v>
      </c>
      <c r="C69" s="9">
        <v>550.073803</v>
      </c>
      <c r="D69" s="9">
        <v>616.02327500000001</v>
      </c>
      <c r="E69" s="9">
        <v>620.60800400000005</v>
      </c>
      <c r="F69" s="9">
        <v>975.62974099999997</v>
      </c>
      <c r="G69" s="9">
        <v>992.48618899999997</v>
      </c>
      <c r="H69" s="9">
        <v>1344.863433</v>
      </c>
      <c r="I69" s="9">
        <v>1786.557943</v>
      </c>
      <c r="J69" s="9"/>
      <c r="K69" s="9">
        <v>1698.839876</v>
      </c>
      <c r="L69" s="9"/>
      <c r="M69" s="9">
        <v>1616.0032020000001</v>
      </c>
      <c r="N69" s="9">
        <v>1651.7892360000001</v>
      </c>
      <c r="O69" s="9">
        <v>1629.4699629999998</v>
      </c>
      <c r="P69" s="9">
        <v>1626.3466550000003</v>
      </c>
      <c r="Q69" s="9">
        <v>1621.2464629999999</v>
      </c>
      <c r="R69" s="9">
        <v>1613.4518840000001</v>
      </c>
      <c r="S69" s="9">
        <v>1596.4587259999998</v>
      </c>
      <c r="T69" s="9">
        <v>1548.9203899999998</v>
      </c>
      <c r="U69" s="9">
        <v>1763.8209850000001</v>
      </c>
      <c r="V69" s="9">
        <v>1835.459008</v>
      </c>
      <c r="W69" s="9">
        <v>1938.625143</v>
      </c>
      <c r="X69" s="7"/>
      <c r="Y69" s="9">
        <v>1862.726267</v>
      </c>
      <c r="Z69" s="901">
        <v>1840.768949</v>
      </c>
    </row>
    <row r="70" spans="1:26" ht="22" customHeight="1">
      <c r="A70" s="7"/>
      <c r="B70" s="9"/>
      <c r="C70" s="9"/>
      <c r="D70" s="9"/>
      <c r="E70" s="9"/>
      <c r="F70" s="9"/>
      <c r="G70" s="9"/>
      <c r="H70" s="9"/>
      <c r="I70" s="9"/>
      <c r="J70" s="9"/>
      <c r="K70" s="9"/>
      <c r="L70" s="9"/>
      <c r="M70" s="9"/>
      <c r="N70" s="9"/>
      <c r="O70" s="9"/>
      <c r="P70" s="9"/>
      <c r="Q70" s="9"/>
      <c r="R70" s="9"/>
      <c r="S70" s="9"/>
      <c r="T70" s="9"/>
      <c r="U70" s="9"/>
      <c r="V70" s="9"/>
      <c r="W70" s="7"/>
      <c r="X70" s="7"/>
      <c r="Y70" s="7"/>
      <c r="Z70" s="901"/>
    </row>
    <row r="71" spans="1:26" ht="22" customHeight="1">
      <c r="A71" s="42" t="s">
        <v>355</v>
      </c>
      <c r="B71" s="9"/>
      <c r="C71" s="9"/>
      <c r="D71" s="9"/>
      <c r="E71" s="9"/>
      <c r="F71" s="9"/>
      <c r="G71" s="9"/>
      <c r="H71" s="9"/>
      <c r="I71" s="9"/>
      <c r="J71" s="9"/>
      <c r="K71" s="9"/>
      <c r="L71" s="9"/>
      <c r="M71" s="9"/>
      <c r="N71" s="9"/>
      <c r="O71" s="9"/>
      <c r="P71" s="9"/>
      <c r="Q71" s="9"/>
      <c r="R71" s="9"/>
      <c r="S71" s="9"/>
      <c r="T71" s="9"/>
      <c r="U71" s="9"/>
      <c r="V71" s="9"/>
      <c r="W71" s="9"/>
      <c r="X71" s="7"/>
      <c r="Y71" s="7"/>
      <c r="Z71" s="901"/>
    </row>
    <row r="72" spans="1:26" ht="22" customHeight="1">
      <c r="A72" s="7"/>
      <c r="B72" s="9"/>
      <c r="C72" s="9"/>
      <c r="D72" s="9"/>
      <c r="E72" s="9"/>
      <c r="F72" s="9"/>
      <c r="G72" s="9"/>
      <c r="H72" s="9"/>
      <c r="I72" s="9"/>
      <c r="J72" s="9"/>
      <c r="K72" s="9"/>
      <c r="L72" s="9"/>
      <c r="M72" s="9"/>
      <c r="N72" s="9"/>
      <c r="O72" s="9"/>
      <c r="P72" s="9"/>
      <c r="Q72" s="9"/>
      <c r="R72" s="9"/>
      <c r="S72" s="9"/>
      <c r="T72" s="9"/>
      <c r="U72" s="9"/>
      <c r="V72" s="9"/>
      <c r="W72" s="9"/>
      <c r="X72" s="7"/>
      <c r="Y72" s="7"/>
      <c r="Z72" s="901"/>
    </row>
    <row r="73" spans="1:26" ht="22" customHeight="1">
      <c r="A73" s="42" t="s">
        <v>356</v>
      </c>
      <c r="B73" s="8">
        <v>6600.4773013699896</v>
      </c>
      <c r="C73" s="8">
        <v>6243.4328803200005</v>
      </c>
      <c r="D73" s="8">
        <v>6527.0378473599994</v>
      </c>
      <c r="E73" s="8">
        <v>6896.9388728900003</v>
      </c>
      <c r="F73" s="8">
        <v>6638.1469028299989</v>
      </c>
      <c r="G73" s="8">
        <v>6051.8114734300007</v>
      </c>
      <c r="H73" s="8">
        <v>5730.4965604099998</v>
      </c>
      <c r="I73" s="8">
        <v>10768.696674840001</v>
      </c>
      <c r="J73" s="8"/>
      <c r="K73" s="8">
        <v>7407.3566979999996</v>
      </c>
      <c r="L73" s="8"/>
      <c r="M73" s="8">
        <v>5295.5284459300001</v>
      </c>
      <c r="N73" s="8">
        <v>6076.9755864600002</v>
      </c>
      <c r="O73" s="8">
        <v>6737.9095767300005</v>
      </c>
      <c r="P73" s="8">
        <v>6714.5696048700001</v>
      </c>
      <c r="Q73" s="8">
        <v>6743.55382637</v>
      </c>
      <c r="R73" s="8">
        <v>7495.3856153100005</v>
      </c>
      <c r="S73" s="8">
        <v>6522.7353312999994</v>
      </c>
      <c r="T73" s="8">
        <v>5705.4934449499997</v>
      </c>
      <c r="U73" s="8">
        <v>6871.1856327899995</v>
      </c>
      <c r="V73" s="8">
        <v>6200.5566711399997</v>
      </c>
      <c r="W73" s="8">
        <v>7026.3281586099993</v>
      </c>
      <c r="X73" s="7"/>
      <c r="Y73" s="8">
        <v>8200.9199652300013</v>
      </c>
      <c r="Z73" s="900">
        <v>7245.7335074800003</v>
      </c>
    </row>
    <row r="74" spans="1:26" ht="22" customHeight="1">
      <c r="A74" s="835" t="s">
        <v>340</v>
      </c>
      <c r="B74" s="8">
        <v>2858.13535799999</v>
      </c>
      <c r="C74" s="8">
        <v>3136.544652</v>
      </c>
      <c r="D74" s="8">
        <v>3286.916279</v>
      </c>
      <c r="E74" s="8">
        <v>3782.0307109999999</v>
      </c>
      <c r="F74" s="8">
        <v>4457.9089749999994</v>
      </c>
      <c r="G74" s="8">
        <v>4198.3862410000002</v>
      </c>
      <c r="H74" s="8">
        <v>4085.8837630000003</v>
      </c>
      <c r="I74" s="8">
        <v>4360.1020880000005</v>
      </c>
      <c r="J74" s="8"/>
      <c r="K74" s="8">
        <v>4891.0565479999996</v>
      </c>
      <c r="L74" s="8"/>
      <c r="M74" s="8">
        <v>3937.46119</v>
      </c>
      <c r="N74" s="8">
        <v>3981.752641</v>
      </c>
      <c r="O74" s="8">
        <v>4164.803081</v>
      </c>
      <c r="P74" s="8">
        <v>4223.0841060000002</v>
      </c>
      <c r="Q74" s="8">
        <v>4103.1405249999998</v>
      </c>
      <c r="R74" s="8">
        <v>4227.937363</v>
      </c>
      <c r="S74" s="8">
        <v>4119.09256</v>
      </c>
      <c r="T74" s="8">
        <v>4322.1147619999992</v>
      </c>
      <c r="U74" s="8">
        <v>4180.8723339999997</v>
      </c>
      <c r="V74" s="8">
        <v>4130.1687110000003</v>
      </c>
      <c r="W74" s="8">
        <v>4701.6740389999995</v>
      </c>
      <c r="X74" s="7"/>
      <c r="Y74" s="8">
        <v>3884.0173679999998</v>
      </c>
      <c r="Z74" s="900">
        <v>3794.7835709999999</v>
      </c>
    </row>
    <row r="75" spans="1:26" ht="22" customHeight="1">
      <c r="A75" s="835" t="s">
        <v>357</v>
      </c>
      <c r="B75" s="8">
        <v>3622.3345538399999</v>
      </c>
      <c r="C75" s="8">
        <v>2998.1464119499997</v>
      </c>
      <c r="D75" s="8">
        <v>3067.3552576500001</v>
      </c>
      <c r="E75" s="8">
        <v>3023.8493450600004</v>
      </c>
      <c r="F75" s="8">
        <v>2102.5269046599997</v>
      </c>
      <c r="G75" s="8">
        <v>1825.49849494</v>
      </c>
      <c r="H75" s="8">
        <v>1594.7842980099999</v>
      </c>
      <c r="I75" s="8">
        <v>6368.0030682999995</v>
      </c>
      <c r="J75" s="8"/>
      <c r="K75" s="8">
        <v>2444.8842466900001</v>
      </c>
      <c r="L75" s="8"/>
      <c r="M75" s="8">
        <v>1219.7421603400001</v>
      </c>
      <c r="N75" s="8">
        <v>2023.38224937</v>
      </c>
      <c r="O75" s="8">
        <v>2316.91046654</v>
      </c>
      <c r="P75" s="8">
        <v>2234.0843697099999</v>
      </c>
      <c r="Q75" s="8">
        <v>1949.5440968800001</v>
      </c>
      <c r="R75" s="8">
        <v>2688.39103505</v>
      </c>
      <c r="S75" s="8">
        <v>2212.0960852200001</v>
      </c>
      <c r="T75" s="8">
        <v>949.96013439000001</v>
      </c>
      <c r="U75" s="8">
        <v>2308.2664145600002</v>
      </c>
      <c r="V75" s="8">
        <v>1880.6249367299999</v>
      </c>
      <c r="W75" s="8">
        <v>2223.4162693899998</v>
      </c>
      <c r="X75" s="7"/>
      <c r="Y75" s="8">
        <v>3932.7061160500002</v>
      </c>
      <c r="Z75" s="900">
        <v>3160.5311637099999</v>
      </c>
    </row>
    <row r="76" spans="1:26" ht="22" customHeight="1">
      <c r="A76" s="209" t="s">
        <v>342</v>
      </c>
      <c r="B76" s="9">
        <v>3622.3345538399999</v>
      </c>
      <c r="C76" s="9">
        <v>2998.1464119499997</v>
      </c>
      <c r="D76" s="9">
        <v>3067.3552576500001</v>
      </c>
      <c r="E76" s="9">
        <v>3023.8493450600004</v>
      </c>
      <c r="F76" s="9">
        <v>2102.5269046599997</v>
      </c>
      <c r="G76" s="9">
        <v>1825.49849494</v>
      </c>
      <c r="H76" s="9">
        <v>1594.7842980099999</v>
      </c>
      <c r="I76" s="9">
        <v>6368.0030682999995</v>
      </c>
      <c r="J76" s="9"/>
      <c r="K76" s="9">
        <v>2444.8842466900001</v>
      </c>
      <c r="L76" s="9"/>
      <c r="M76" s="9">
        <v>1218.7421603400001</v>
      </c>
      <c r="N76" s="9">
        <v>2023.38224937</v>
      </c>
      <c r="O76" s="9">
        <v>2316.91046654</v>
      </c>
      <c r="P76" s="9">
        <v>2234.0843697099999</v>
      </c>
      <c r="Q76" s="9">
        <v>1949.5440968800001</v>
      </c>
      <c r="R76" s="9">
        <v>2688.39103505</v>
      </c>
      <c r="S76" s="9">
        <v>2212.0960852200001</v>
      </c>
      <c r="T76" s="9">
        <v>949.96013439000001</v>
      </c>
      <c r="U76" s="9">
        <v>2308.2664145600002</v>
      </c>
      <c r="V76" s="9">
        <v>1880.6249367299999</v>
      </c>
      <c r="W76" s="9">
        <v>2223.4162693899998</v>
      </c>
      <c r="X76" s="7"/>
      <c r="Y76" s="9">
        <v>3932.7061160500002</v>
      </c>
      <c r="Z76" s="901">
        <v>3160.5311637099999</v>
      </c>
    </row>
    <row r="77" spans="1:26" ht="22" customHeight="1">
      <c r="A77" s="209" t="s">
        <v>358</v>
      </c>
      <c r="B77" s="10" t="s">
        <v>117</v>
      </c>
      <c r="C77" s="10" t="s">
        <v>117</v>
      </c>
      <c r="D77" s="10" t="s">
        <v>117</v>
      </c>
      <c r="E77" s="10" t="s">
        <v>117</v>
      </c>
      <c r="F77" s="10" t="s">
        <v>117</v>
      </c>
      <c r="G77" s="10" t="s">
        <v>117</v>
      </c>
      <c r="H77" s="10" t="s">
        <v>117</v>
      </c>
      <c r="I77" s="10" t="s">
        <v>117</v>
      </c>
      <c r="J77" s="10"/>
      <c r="K77" s="10" t="s">
        <v>117</v>
      </c>
      <c r="L77" s="10"/>
      <c r="M77" s="10" t="s">
        <v>117</v>
      </c>
      <c r="N77" s="10" t="s">
        <v>117</v>
      </c>
      <c r="O77" s="10" t="s">
        <v>117</v>
      </c>
      <c r="P77" s="10" t="s">
        <v>117</v>
      </c>
      <c r="Q77" s="10" t="s">
        <v>117</v>
      </c>
      <c r="R77" s="10" t="s">
        <v>117</v>
      </c>
      <c r="S77" s="10" t="s">
        <v>117</v>
      </c>
      <c r="T77" s="10" t="s">
        <v>117</v>
      </c>
      <c r="U77" s="10" t="s">
        <v>117</v>
      </c>
      <c r="V77" s="10" t="s">
        <v>117</v>
      </c>
      <c r="W77" s="10" t="s">
        <v>117</v>
      </c>
      <c r="X77" s="7"/>
      <c r="Y77" s="10" t="s">
        <v>117</v>
      </c>
      <c r="Z77" s="602" t="s">
        <v>117</v>
      </c>
    </row>
    <row r="78" spans="1:26" ht="22" customHeight="1">
      <c r="A78" s="835" t="s">
        <v>343</v>
      </c>
      <c r="B78" s="8">
        <v>120.00738953</v>
      </c>
      <c r="C78" s="8">
        <v>108.74181637000001</v>
      </c>
      <c r="D78" s="8">
        <v>172.76631071000003</v>
      </c>
      <c r="E78" s="8">
        <v>91.058816829999998</v>
      </c>
      <c r="F78" s="8">
        <v>77.711023170000004</v>
      </c>
      <c r="G78" s="8">
        <v>27.926737490000001</v>
      </c>
      <c r="H78" s="8">
        <v>49.828499399999998</v>
      </c>
      <c r="I78" s="8">
        <v>40.591518539999996</v>
      </c>
      <c r="J78" s="8"/>
      <c r="K78" s="8">
        <v>71.415903310000004</v>
      </c>
      <c r="L78" s="8"/>
      <c r="M78" s="8">
        <v>139.32509558999999</v>
      </c>
      <c r="N78" s="8">
        <v>71.840696089999994</v>
      </c>
      <c r="O78" s="8">
        <v>256.19602918999999</v>
      </c>
      <c r="P78" s="8">
        <v>257.40112915999998</v>
      </c>
      <c r="Q78" s="8">
        <v>690.86920449000013</v>
      </c>
      <c r="R78" s="8">
        <v>579.05721726000002</v>
      </c>
      <c r="S78" s="8">
        <v>191.54668607999997</v>
      </c>
      <c r="T78" s="8">
        <v>433.41854856000009</v>
      </c>
      <c r="U78" s="8">
        <v>382.04688422999993</v>
      </c>
      <c r="V78" s="8">
        <v>189.76302341000002</v>
      </c>
      <c r="W78" s="8">
        <v>101.23785022000001</v>
      </c>
      <c r="X78" s="7"/>
      <c r="Y78" s="8">
        <v>384.19648117999998</v>
      </c>
      <c r="Z78" s="900">
        <v>290.41877276999998</v>
      </c>
    </row>
    <row r="79" spans="1:26" ht="22" customHeight="1">
      <c r="A79" s="209" t="s">
        <v>334</v>
      </c>
      <c r="B79" s="9">
        <v>0.53052297999999998</v>
      </c>
      <c r="C79" s="9">
        <v>0.71471883999999997</v>
      </c>
      <c r="D79" s="9">
        <v>0.30203517000000002</v>
      </c>
      <c r="E79" s="10">
        <v>0.69180799999999998</v>
      </c>
      <c r="F79" s="9">
        <v>0.90510961999999995</v>
      </c>
      <c r="G79" s="9">
        <v>0.46502306999999998</v>
      </c>
      <c r="H79" s="9">
        <v>3.4617357799999997</v>
      </c>
      <c r="I79" s="9">
        <v>1.4696623900000001</v>
      </c>
      <c r="J79" s="9"/>
      <c r="K79" s="9">
        <v>1.6453559499999999</v>
      </c>
      <c r="L79" s="9"/>
      <c r="M79" s="9">
        <v>4.64140028</v>
      </c>
      <c r="N79" s="9">
        <v>6.5326362700000002</v>
      </c>
      <c r="O79" s="9">
        <v>6.8171698599999999</v>
      </c>
      <c r="P79" s="9">
        <v>3.58946481</v>
      </c>
      <c r="Q79" s="9">
        <v>9.779888849999999</v>
      </c>
      <c r="R79" s="9">
        <v>3.4323250400000003</v>
      </c>
      <c r="S79" s="9">
        <v>2.12715794</v>
      </c>
      <c r="T79" s="9">
        <v>4.6380048899999995</v>
      </c>
      <c r="U79" s="9">
        <v>3.4644186000000001</v>
      </c>
      <c r="V79" s="9">
        <v>2.7446670000000002</v>
      </c>
      <c r="W79" s="9">
        <v>6.2098835599999997</v>
      </c>
      <c r="X79" s="7"/>
      <c r="Y79" s="9">
        <v>5.6457505900000005</v>
      </c>
      <c r="Z79" s="901">
        <v>2.7977410599999999</v>
      </c>
    </row>
    <row r="80" spans="1:26" ht="22" customHeight="1">
      <c r="A80" s="209" t="s">
        <v>335</v>
      </c>
      <c r="B80" s="10" t="s">
        <v>117</v>
      </c>
      <c r="C80" s="10" t="s">
        <v>117</v>
      </c>
      <c r="D80" s="10" t="s">
        <v>117</v>
      </c>
      <c r="E80" s="10" t="s">
        <v>117</v>
      </c>
      <c r="F80" s="10" t="s">
        <v>117</v>
      </c>
      <c r="G80" s="10" t="s">
        <v>117</v>
      </c>
      <c r="H80" s="10" t="s">
        <v>117</v>
      </c>
      <c r="I80" s="10" t="s">
        <v>117</v>
      </c>
      <c r="J80" s="10"/>
      <c r="K80" s="10" t="s">
        <v>117</v>
      </c>
      <c r="L80" s="10"/>
      <c r="M80" s="10" t="s">
        <v>117</v>
      </c>
      <c r="N80" s="10" t="s">
        <v>117</v>
      </c>
      <c r="O80" s="10" t="s">
        <v>117</v>
      </c>
      <c r="P80" s="10" t="s">
        <v>117</v>
      </c>
      <c r="Q80" s="10" t="s">
        <v>117</v>
      </c>
      <c r="R80" s="10" t="s">
        <v>117</v>
      </c>
      <c r="S80" s="10" t="s">
        <v>117</v>
      </c>
      <c r="T80" s="10" t="s">
        <v>117</v>
      </c>
      <c r="U80" s="10" t="s">
        <v>117</v>
      </c>
      <c r="V80" s="10" t="s">
        <v>117</v>
      </c>
      <c r="W80" s="10" t="s">
        <v>117</v>
      </c>
      <c r="X80" s="7"/>
      <c r="Y80" s="10" t="s">
        <v>117</v>
      </c>
      <c r="Z80" s="602" t="s">
        <v>117</v>
      </c>
    </row>
    <row r="81" spans="1:26" ht="22" customHeight="1">
      <c r="A81" s="209" t="s">
        <v>336</v>
      </c>
      <c r="B81" s="9">
        <v>112.57502466</v>
      </c>
      <c r="C81" s="9">
        <v>97.844844550000005</v>
      </c>
      <c r="D81" s="9">
        <v>157.66962463000002</v>
      </c>
      <c r="E81" s="9">
        <v>73.816106910000002</v>
      </c>
      <c r="F81" s="9">
        <v>59.160929679999995</v>
      </c>
      <c r="G81" s="9">
        <v>10.280472919999999</v>
      </c>
      <c r="H81" s="9">
        <v>23.24977647</v>
      </c>
      <c r="I81" s="9">
        <v>12.02248823</v>
      </c>
      <c r="J81" s="9"/>
      <c r="K81" s="9">
        <v>35.40290701</v>
      </c>
      <c r="L81" s="9"/>
      <c r="M81" s="9">
        <v>100.23550184999999</v>
      </c>
      <c r="N81" s="9">
        <v>31.007749749999999</v>
      </c>
      <c r="O81" s="9">
        <v>214.97133785</v>
      </c>
      <c r="P81" s="9">
        <v>219.33457583999999</v>
      </c>
      <c r="Q81" s="9">
        <v>646.95390885000006</v>
      </c>
      <c r="R81" s="9">
        <v>540.38038826000002</v>
      </c>
      <c r="S81" s="9">
        <v>148.05592339999998</v>
      </c>
      <c r="T81" s="9">
        <v>386.61697494000009</v>
      </c>
      <c r="U81" s="9">
        <v>336.43851220999994</v>
      </c>
      <c r="V81" s="9">
        <v>147.27977118000001</v>
      </c>
      <c r="W81" s="9">
        <v>52.051798159999997</v>
      </c>
      <c r="X81" s="7"/>
      <c r="Y81" s="9">
        <v>329.18363464999999</v>
      </c>
      <c r="Z81" s="901">
        <v>244.64142526999998</v>
      </c>
    </row>
    <row r="82" spans="1:26" ht="22" customHeight="1">
      <c r="A82" s="209" t="s">
        <v>337</v>
      </c>
      <c r="B82" s="10" t="s">
        <v>117</v>
      </c>
      <c r="C82" s="10" t="s">
        <v>117</v>
      </c>
      <c r="D82" s="10" t="s">
        <v>117</v>
      </c>
      <c r="E82" s="10" t="s">
        <v>117</v>
      </c>
      <c r="F82" s="10" t="s">
        <v>117</v>
      </c>
      <c r="G82" s="10" t="s">
        <v>117</v>
      </c>
      <c r="H82" s="10" t="s">
        <v>117</v>
      </c>
      <c r="I82" s="10" t="s">
        <v>117</v>
      </c>
      <c r="J82" s="10"/>
      <c r="K82" s="10" t="s">
        <v>117</v>
      </c>
      <c r="L82" s="10"/>
      <c r="M82" s="10" t="s">
        <v>117</v>
      </c>
      <c r="N82" s="10" t="s">
        <v>117</v>
      </c>
      <c r="O82" s="10" t="s">
        <v>117</v>
      </c>
      <c r="P82" s="10" t="s">
        <v>117</v>
      </c>
      <c r="Q82" s="10" t="s">
        <v>117</v>
      </c>
      <c r="R82" s="10" t="s">
        <v>117</v>
      </c>
      <c r="S82" s="10" t="s">
        <v>117</v>
      </c>
      <c r="T82" s="10" t="s">
        <v>117</v>
      </c>
      <c r="U82" s="10" t="s">
        <v>117</v>
      </c>
      <c r="V82" s="10" t="s">
        <v>117</v>
      </c>
      <c r="W82" s="10" t="s">
        <v>117</v>
      </c>
      <c r="X82" s="7"/>
      <c r="Y82" s="10" t="s">
        <v>117</v>
      </c>
      <c r="Z82" s="602" t="s">
        <v>117</v>
      </c>
    </row>
    <row r="83" spans="1:26" ht="22" customHeight="1">
      <c r="A83" s="847" t="s">
        <v>338</v>
      </c>
      <c r="B83" s="409">
        <v>6.90184189</v>
      </c>
      <c r="C83" s="409">
        <v>10.182252980000001</v>
      </c>
      <c r="D83" s="409">
        <v>14.79465091</v>
      </c>
      <c r="E83" s="409">
        <v>16.550901920000001</v>
      </c>
      <c r="F83" s="409">
        <v>17.644983870000004</v>
      </c>
      <c r="G83" s="409">
        <v>17.181241500000002</v>
      </c>
      <c r="H83" s="409">
        <v>23.116987149999996</v>
      </c>
      <c r="I83" s="409">
        <v>27.099821743999996</v>
      </c>
      <c r="J83" s="409"/>
      <c r="K83" s="409">
        <v>34.367640349999995</v>
      </c>
      <c r="L83" s="409"/>
      <c r="M83" s="409">
        <v>34.448193459999999</v>
      </c>
      <c r="N83" s="409">
        <v>34.300310070000002</v>
      </c>
      <c r="O83" s="409">
        <v>34.407521480000007</v>
      </c>
      <c r="P83" s="409">
        <v>34.477088509999994</v>
      </c>
      <c r="Q83" s="409">
        <v>34.135406790000005</v>
      </c>
      <c r="R83" s="409">
        <v>35.244503960000003</v>
      </c>
      <c r="S83" s="409">
        <v>41.36360474</v>
      </c>
      <c r="T83" s="409">
        <v>42.163568730000016</v>
      </c>
      <c r="U83" s="409">
        <v>42.14395342000001</v>
      </c>
      <c r="V83" s="409">
        <v>39.738585230000005</v>
      </c>
      <c r="W83" s="409">
        <v>42.976168500000007</v>
      </c>
      <c r="X83" s="123"/>
      <c r="Y83" s="409">
        <v>49.367095940000013</v>
      </c>
      <c r="Z83" s="902">
        <v>42.979606440000005</v>
      </c>
    </row>
    <row r="84" spans="1:26" ht="22" customHeight="1">
      <c r="A84" s="7" t="s">
        <v>359</v>
      </c>
      <c r="B84" s="7"/>
      <c r="C84" s="7"/>
      <c r="D84" s="7"/>
      <c r="E84" s="7"/>
      <c r="F84" s="7"/>
      <c r="G84" s="7"/>
      <c r="H84" s="7"/>
      <c r="I84" s="7"/>
      <c r="J84" s="7"/>
      <c r="K84" s="7"/>
      <c r="L84" s="7"/>
      <c r="M84" s="7"/>
      <c r="N84" s="7"/>
      <c r="O84" s="7"/>
      <c r="P84" s="7"/>
      <c r="Q84" s="7"/>
      <c r="R84" s="7"/>
      <c r="S84" s="7"/>
      <c r="T84" s="7"/>
      <c r="U84" s="7"/>
      <c r="V84" s="7"/>
      <c r="W84" s="7"/>
      <c r="X84" s="7"/>
      <c r="Y84" s="7"/>
      <c r="Z84" s="7"/>
    </row>
    <row r="85" spans="1:26" ht="22" customHeight="1">
      <c r="A85" s="7" t="s">
        <v>360</v>
      </c>
      <c r="B85" s="7"/>
      <c r="C85" s="7"/>
      <c r="D85" s="7"/>
      <c r="E85" s="7"/>
      <c r="F85" s="7"/>
      <c r="G85" s="7"/>
      <c r="H85" s="7"/>
      <c r="I85" s="7"/>
      <c r="J85" s="7"/>
      <c r="K85" s="7"/>
      <c r="L85" s="7"/>
      <c r="M85" s="7"/>
      <c r="N85" s="7"/>
      <c r="O85" s="7"/>
      <c r="P85" s="7"/>
      <c r="Q85" s="7"/>
      <c r="R85" s="7"/>
      <c r="S85" s="7"/>
      <c r="T85" s="7"/>
      <c r="U85" s="7"/>
      <c r="V85" s="7"/>
      <c r="W85" s="7"/>
      <c r="X85" s="7"/>
      <c r="Y85" s="7"/>
      <c r="Z85" s="7"/>
    </row>
    <row r="86" spans="1:26" ht="22" customHeight="1">
      <c r="A86" s="7" t="s">
        <v>361</v>
      </c>
      <c r="B86" s="7"/>
      <c r="C86" s="7"/>
      <c r="D86" s="7"/>
      <c r="E86" s="7"/>
      <c r="F86" s="7"/>
      <c r="G86" s="7"/>
      <c r="H86" s="7"/>
      <c r="I86" s="7"/>
      <c r="J86" s="7"/>
      <c r="K86" s="7"/>
      <c r="L86" s="7"/>
      <c r="M86" s="7"/>
      <c r="N86" s="7"/>
      <c r="O86" s="7"/>
      <c r="P86" s="7"/>
      <c r="Q86" s="7"/>
      <c r="R86" s="7"/>
      <c r="S86" s="7"/>
      <c r="T86" s="7"/>
      <c r="U86" s="7"/>
      <c r="V86" s="7"/>
      <c r="W86" s="7"/>
      <c r="X86" s="7"/>
      <c r="Y86" s="7"/>
      <c r="Z86" s="7"/>
    </row>
    <row r="87" spans="1:26" ht="22" customHeight="1">
      <c r="A87" s="211" t="s">
        <v>362</v>
      </c>
      <c r="B87" s="7"/>
      <c r="C87" s="7"/>
      <c r="D87" s="7"/>
      <c r="E87" s="7"/>
      <c r="F87" s="7"/>
      <c r="G87" s="7"/>
      <c r="H87" s="7"/>
      <c r="I87" s="7"/>
      <c r="J87" s="7"/>
      <c r="K87" s="7"/>
      <c r="L87" s="7"/>
      <c r="M87" s="7"/>
      <c r="N87" s="7"/>
      <c r="O87" s="7"/>
      <c r="P87" s="7"/>
      <c r="Q87" s="7"/>
      <c r="R87" s="7"/>
      <c r="S87" s="7"/>
      <c r="T87" s="7"/>
      <c r="U87" s="7"/>
      <c r="V87" s="7"/>
      <c r="W87" s="7"/>
      <c r="X87" s="7"/>
      <c r="Y87" s="7"/>
      <c r="Z87" s="7"/>
    </row>
  </sheetData>
  <hyperlinks>
    <hyperlink ref="H1" location="'Contents Page'!A1" display="BACK TO CONTENTS" xr:uid="{59AC5B82-7D6A-4658-9DA7-8B7868B7CD38}"/>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topLeftCell="C35" zoomScaleNormal="100" workbookViewId="0">
      <selection activeCell="AA23" sqref="AA23"/>
    </sheetView>
  </sheetViews>
  <sheetFormatPr baseColWidth="10" defaultColWidth="8.83203125" defaultRowHeight="15"/>
  <cols>
    <col min="1" max="1" width="69.1640625" customWidth="1"/>
    <col min="2" max="9" width="15.6640625" customWidth="1"/>
    <col min="10" max="10" width="16.6640625" customWidth="1"/>
    <col min="11" max="11" width="2.1640625" customWidth="1"/>
    <col min="12" max="12" width="13.5" customWidth="1"/>
    <col min="13" max="13" width="12.83203125" customWidth="1"/>
    <col min="14" max="14" width="12.33203125" customWidth="1"/>
    <col min="15" max="15" width="11.83203125" customWidth="1"/>
    <col min="16" max="16" width="13.5" customWidth="1"/>
    <col min="17" max="17" width="14.83203125" customWidth="1"/>
    <col min="18" max="18" width="14.6640625" customWidth="1"/>
    <col min="19" max="19" width="14.33203125" customWidth="1"/>
    <col min="20" max="20" width="13.6640625" customWidth="1"/>
    <col min="21" max="21" width="12.83203125" customWidth="1"/>
    <col min="22" max="22" width="2.5" customWidth="1"/>
    <col min="23" max="23" width="13.5" customWidth="1"/>
    <col min="24" max="24" width="12.1640625" bestFit="1" customWidth="1"/>
    <col min="25" max="25" width="13.83203125" customWidth="1"/>
  </cols>
  <sheetData>
    <row r="1" spans="1:25" ht="22" customHeight="1">
      <c r="A1" s="42" t="s">
        <v>363</v>
      </c>
      <c r="B1" s="3"/>
      <c r="C1" s="3"/>
      <c r="D1" s="3"/>
      <c r="E1" s="3"/>
      <c r="F1" s="3"/>
      <c r="G1" s="3"/>
      <c r="H1" s="3"/>
      <c r="I1" s="6" t="s">
        <v>85</v>
      </c>
      <c r="J1" s="3"/>
      <c r="K1" s="3"/>
      <c r="L1" s="3"/>
      <c r="M1" s="3"/>
      <c r="N1" s="3"/>
      <c r="O1" s="3"/>
      <c r="P1" s="3"/>
      <c r="Q1" s="3"/>
      <c r="R1" s="3"/>
      <c r="S1" s="3"/>
      <c r="T1" s="3"/>
      <c r="U1" s="3"/>
      <c r="V1" s="3"/>
      <c r="W1" s="3"/>
      <c r="X1" s="3"/>
      <c r="Y1" s="3"/>
    </row>
    <row r="2" spans="1:25" ht="22" customHeight="1">
      <c r="A2" s="42"/>
      <c r="B2" s="3"/>
      <c r="C2" s="3"/>
      <c r="D2" s="3"/>
      <c r="E2" s="3"/>
      <c r="F2" s="3"/>
      <c r="G2" s="3"/>
      <c r="H2" s="3"/>
      <c r="I2" s="3"/>
      <c r="J2" s="3"/>
      <c r="K2" s="3"/>
      <c r="L2" s="3"/>
      <c r="M2" s="3"/>
      <c r="N2" s="3"/>
      <c r="O2" s="3"/>
      <c r="P2" s="3"/>
      <c r="Q2" s="3"/>
      <c r="R2" s="3"/>
      <c r="S2" s="3"/>
      <c r="T2" s="3"/>
      <c r="U2" s="3"/>
      <c r="V2" s="3"/>
      <c r="W2" s="3"/>
      <c r="X2" s="3"/>
      <c r="Y2" s="3"/>
    </row>
    <row r="3" spans="1:25" ht="22" customHeight="1">
      <c r="A3" s="42" t="s">
        <v>364</v>
      </c>
      <c r="B3" s="3"/>
      <c r="C3" s="3"/>
      <c r="D3" s="3"/>
      <c r="E3" s="3"/>
      <c r="F3" s="3"/>
      <c r="G3" s="3"/>
      <c r="H3" s="3"/>
      <c r="I3" s="3"/>
      <c r="J3" s="3"/>
      <c r="K3" s="3"/>
      <c r="L3" s="3"/>
      <c r="M3" s="3"/>
      <c r="N3" s="3"/>
      <c r="O3" s="3"/>
      <c r="P3" s="3"/>
      <c r="Q3" s="3"/>
      <c r="R3" s="3"/>
      <c r="S3" s="3"/>
      <c r="T3" s="3"/>
      <c r="U3" s="3"/>
      <c r="V3" s="3"/>
      <c r="W3" s="3"/>
      <c r="X3" s="3"/>
      <c r="Y3" s="3"/>
    </row>
    <row r="4" spans="1:25" ht="22" customHeight="1">
      <c r="A4" s="829" t="s">
        <v>88</v>
      </c>
      <c r="B4" s="3"/>
      <c r="C4" s="3"/>
      <c r="D4" s="754"/>
      <c r="E4" s="754"/>
      <c r="F4" s="754"/>
      <c r="G4" s="754"/>
      <c r="H4" s="754"/>
      <c r="I4" s="754"/>
      <c r="J4" s="754"/>
      <c r="K4" s="754"/>
      <c r="L4" s="3"/>
      <c r="M4" s="3"/>
      <c r="N4" s="3"/>
      <c r="O4" s="3"/>
      <c r="P4" s="754"/>
      <c r="Q4" s="3"/>
      <c r="R4" s="754"/>
      <c r="S4" s="3"/>
      <c r="T4" s="3"/>
      <c r="U4" s="3"/>
      <c r="V4" s="3"/>
      <c r="W4" s="3"/>
      <c r="X4" s="3"/>
      <c r="Y4" s="3"/>
    </row>
    <row r="5" spans="1:25" ht="22" customHeight="1">
      <c r="A5" s="206"/>
      <c r="B5" s="608">
        <v>2016</v>
      </c>
      <c r="C5" s="608">
        <v>2017</v>
      </c>
      <c r="D5" s="608">
        <v>2018</v>
      </c>
      <c r="E5" s="608">
        <v>2019</v>
      </c>
      <c r="F5" s="608">
        <v>2020</v>
      </c>
      <c r="G5" s="608">
        <v>2021</v>
      </c>
      <c r="H5" s="608">
        <v>2022</v>
      </c>
      <c r="I5" s="608">
        <v>2023</v>
      </c>
      <c r="J5" s="608">
        <v>2024</v>
      </c>
      <c r="K5" s="751"/>
      <c r="L5" s="830"/>
      <c r="M5" s="830"/>
      <c r="N5" s="830"/>
      <c r="O5" s="830"/>
      <c r="P5" s="627">
        <v>2025</v>
      </c>
      <c r="Q5" s="830"/>
      <c r="R5" s="830"/>
      <c r="S5" s="830"/>
      <c r="T5" s="830"/>
      <c r="U5" s="830"/>
      <c r="V5" s="751"/>
      <c r="W5" s="627">
        <v>2026</v>
      </c>
      <c r="X5" s="627"/>
      <c r="Y5" s="830"/>
    </row>
    <row r="6" spans="1:25" ht="22" customHeight="1">
      <c r="A6" s="405" t="s">
        <v>305</v>
      </c>
      <c r="B6" s="831" t="s">
        <v>200</v>
      </c>
      <c r="C6" s="831" t="s">
        <v>200</v>
      </c>
      <c r="D6" s="831" t="s">
        <v>200</v>
      </c>
      <c r="E6" s="831" t="s">
        <v>200</v>
      </c>
      <c r="F6" s="831" t="s">
        <v>200</v>
      </c>
      <c r="G6" s="831" t="s">
        <v>200</v>
      </c>
      <c r="H6" s="831" t="s">
        <v>200</v>
      </c>
      <c r="I6" s="831" t="s">
        <v>200</v>
      </c>
      <c r="J6" s="831" t="s">
        <v>200</v>
      </c>
      <c r="K6" s="831"/>
      <c r="L6" s="831" t="s">
        <v>206</v>
      </c>
      <c r="M6" s="831" t="s">
        <v>211</v>
      </c>
      <c r="N6" s="831" t="s">
        <v>212</v>
      </c>
      <c r="O6" s="831" t="s">
        <v>207</v>
      </c>
      <c r="P6" s="831" t="s">
        <v>213</v>
      </c>
      <c r="Q6" s="831" t="s">
        <v>214</v>
      </c>
      <c r="R6" s="831" t="s">
        <v>208</v>
      </c>
      <c r="S6" s="831" t="s">
        <v>215</v>
      </c>
      <c r="T6" s="831" t="s">
        <v>216</v>
      </c>
      <c r="U6" s="831" t="s">
        <v>200</v>
      </c>
      <c r="V6" s="754"/>
      <c r="W6" s="831" t="s">
        <v>209</v>
      </c>
      <c r="X6" s="831" t="s">
        <v>210</v>
      </c>
      <c r="Y6" s="831" t="s">
        <v>206</v>
      </c>
    </row>
    <row r="7" spans="1:25" ht="22" customHeight="1">
      <c r="A7" s="42" t="s">
        <v>306</v>
      </c>
      <c r="B7" s="660">
        <v>6894.2440358062104</v>
      </c>
      <c r="C7" s="660">
        <v>8790.1204345638234</v>
      </c>
      <c r="D7" s="660">
        <v>10167.326431627933</v>
      </c>
      <c r="E7" s="8">
        <v>9933.1779924335206</v>
      </c>
      <c r="F7" s="8">
        <v>11015.604530167402</v>
      </c>
      <c r="G7" s="660">
        <v>13757.711901676495</v>
      </c>
      <c r="H7" s="8">
        <v>15963.37321820877</v>
      </c>
      <c r="I7" s="8">
        <v>12266.327940925918</v>
      </c>
      <c r="J7" s="8">
        <v>17540.013636113697</v>
      </c>
      <c r="K7" s="8"/>
      <c r="L7" s="660">
        <v>15337.019793915713</v>
      </c>
      <c r="M7" s="660">
        <v>17368.447635053089</v>
      </c>
      <c r="N7" s="660">
        <v>16337.015024149565</v>
      </c>
      <c r="O7" s="660">
        <v>15987.68252900934</v>
      </c>
      <c r="P7" s="660">
        <v>15291.724873624435</v>
      </c>
      <c r="Q7" s="660">
        <v>15981.918558390767</v>
      </c>
      <c r="R7" s="660">
        <v>13553.248371980657</v>
      </c>
      <c r="S7" s="660">
        <v>15019.65007234824</v>
      </c>
      <c r="T7" s="660">
        <v>18391.818582789321</v>
      </c>
      <c r="U7" s="660">
        <v>17841.551383680497</v>
      </c>
      <c r="V7" s="3"/>
      <c r="W7" s="660">
        <v>14140.330019618479</v>
      </c>
      <c r="X7" s="660">
        <v>11877.715481118594</v>
      </c>
      <c r="Y7" s="660">
        <v>13052.130325083448</v>
      </c>
    </row>
    <row r="8" spans="1:25" ht="22" customHeight="1">
      <c r="A8" s="208" t="s">
        <v>307</v>
      </c>
      <c r="B8" s="8">
        <v>9495.0220421673675</v>
      </c>
      <c r="C8" s="8">
        <v>11486.343018186995</v>
      </c>
      <c r="D8" s="8">
        <v>13306.662359047861</v>
      </c>
      <c r="E8" s="8">
        <v>13057.918775861168</v>
      </c>
      <c r="F8" s="8">
        <v>14296.570406101462</v>
      </c>
      <c r="G8" s="8">
        <v>17622.18193333429</v>
      </c>
      <c r="H8" s="8">
        <v>20552.6416494109</v>
      </c>
      <c r="I8" s="8">
        <v>19135.410707061601</v>
      </c>
      <c r="J8" s="8">
        <v>24008.908264701269</v>
      </c>
      <c r="K8" s="8"/>
      <c r="L8" s="8">
        <v>22248.052536885338</v>
      </c>
      <c r="M8" s="8">
        <v>22003.5668572461</v>
      </c>
      <c r="N8" s="8">
        <v>20989.777516621147</v>
      </c>
      <c r="O8" s="8">
        <v>21329.484344382283</v>
      </c>
      <c r="P8" s="8">
        <v>20050.983660715923</v>
      </c>
      <c r="Q8" s="8">
        <v>21047.419265490633</v>
      </c>
      <c r="R8" s="8">
        <v>19458.442072764061</v>
      </c>
      <c r="S8" s="8">
        <v>19974.355539222543</v>
      </c>
      <c r="T8" s="8">
        <v>22526.759302830367</v>
      </c>
      <c r="U8" s="8">
        <v>21670.235226704608</v>
      </c>
      <c r="V8" s="3"/>
      <c r="W8" s="8">
        <v>18699.718593894977</v>
      </c>
      <c r="X8" s="8">
        <v>16941.382335760445</v>
      </c>
      <c r="Y8" s="8">
        <v>17435.923335560761</v>
      </c>
    </row>
    <row r="9" spans="1:25" ht="22" customHeight="1">
      <c r="A9" s="209" t="s">
        <v>365</v>
      </c>
      <c r="B9" s="9">
        <v>362.99147963786436</v>
      </c>
      <c r="C9" s="9">
        <v>381.89725422660968</v>
      </c>
      <c r="D9" s="9">
        <v>605.7900231428498</v>
      </c>
      <c r="E9" s="9">
        <v>172.72182677499998</v>
      </c>
      <c r="F9" s="9">
        <v>173.37014515663</v>
      </c>
      <c r="G9" s="9">
        <v>196.90508456619997</v>
      </c>
      <c r="H9" s="9">
        <v>187.48752395699998</v>
      </c>
      <c r="I9" s="9">
        <v>259.16270869126998</v>
      </c>
      <c r="J9" s="9">
        <v>221.72006271626003</v>
      </c>
      <c r="K9" s="9"/>
      <c r="L9" s="9">
        <v>190.37677418378996</v>
      </c>
      <c r="M9" s="9">
        <v>205.03378884305002</v>
      </c>
      <c r="N9" s="9">
        <v>203.53343497985003</v>
      </c>
      <c r="O9" s="9">
        <v>172.47612219464997</v>
      </c>
      <c r="P9" s="9">
        <v>230.49804772354003</v>
      </c>
      <c r="Q9" s="9">
        <v>222.49690819048999</v>
      </c>
      <c r="R9" s="9">
        <v>210.63001329909997</v>
      </c>
      <c r="S9" s="9">
        <v>198.56988909799998</v>
      </c>
      <c r="T9" s="9">
        <v>217.28992557850998</v>
      </c>
      <c r="U9" s="9">
        <v>254.81760846461998</v>
      </c>
      <c r="V9" s="3"/>
      <c r="W9" s="9">
        <v>222.20313222567702</v>
      </c>
      <c r="X9" s="9">
        <v>227.30497529920493</v>
      </c>
      <c r="Y9" s="9">
        <v>253.12223080271002</v>
      </c>
    </row>
    <row r="10" spans="1:25" ht="22" customHeight="1">
      <c r="A10" s="209" t="s">
        <v>319</v>
      </c>
      <c r="B10" s="9">
        <v>9046.686039395363</v>
      </c>
      <c r="C10" s="9">
        <v>11029.358039713185</v>
      </c>
      <c r="D10" s="9">
        <v>12482.365574636142</v>
      </c>
      <c r="E10" s="9">
        <v>12685.955262332642</v>
      </c>
      <c r="F10" s="9">
        <v>13764.653123853544</v>
      </c>
      <c r="G10" s="9">
        <v>16812.027330285931</v>
      </c>
      <c r="H10" s="8">
        <v>20232.499537783864</v>
      </c>
      <c r="I10" s="8">
        <v>18709.632710070331</v>
      </c>
      <c r="J10" s="8">
        <v>22835.526579012447</v>
      </c>
      <c r="K10" s="8"/>
      <c r="L10" s="8">
        <v>21577.282340455436</v>
      </c>
      <c r="M10" s="8">
        <v>21325.649256773388</v>
      </c>
      <c r="N10" s="8">
        <v>20351.410056517234</v>
      </c>
      <c r="O10" s="8">
        <v>20819.323345241934</v>
      </c>
      <c r="P10" s="8">
        <v>19477.196513630541</v>
      </c>
      <c r="Q10" s="8">
        <v>20488.797934189475</v>
      </c>
      <c r="R10" s="8">
        <v>18919.189934649839</v>
      </c>
      <c r="S10" s="8">
        <v>19489.256387384867</v>
      </c>
      <c r="T10" s="8">
        <v>22023.963276257047</v>
      </c>
      <c r="U10" s="8">
        <v>21102.316609547004</v>
      </c>
      <c r="V10" s="3"/>
      <c r="W10" s="8">
        <v>18226.945448405826</v>
      </c>
      <c r="X10" s="8">
        <v>16462.341352490137</v>
      </c>
      <c r="Y10" s="8">
        <v>16887.185016299631</v>
      </c>
    </row>
    <row r="11" spans="1:25" ht="22" customHeight="1">
      <c r="A11" s="209" t="s">
        <v>321</v>
      </c>
      <c r="B11" s="843" t="s">
        <v>117</v>
      </c>
      <c r="C11" s="843" t="s">
        <v>117</v>
      </c>
      <c r="D11" s="843" t="s">
        <v>117</v>
      </c>
      <c r="E11" s="844" t="s">
        <v>117</v>
      </c>
      <c r="F11" s="844" t="s">
        <v>117</v>
      </c>
      <c r="G11" s="844" t="s">
        <v>117</v>
      </c>
      <c r="H11" s="844" t="s">
        <v>117</v>
      </c>
      <c r="I11" s="844" t="s">
        <v>117</v>
      </c>
      <c r="J11" s="844" t="s">
        <v>117</v>
      </c>
      <c r="K11" s="844"/>
      <c r="L11" s="844" t="s">
        <v>117</v>
      </c>
      <c r="M11" s="844" t="s">
        <v>117</v>
      </c>
      <c r="N11" s="844" t="s">
        <v>117</v>
      </c>
      <c r="O11" s="844" t="s">
        <v>117</v>
      </c>
      <c r="P11" s="844" t="s">
        <v>117</v>
      </c>
      <c r="Q11" s="844" t="s">
        <v>117</v>
      </c>
      <c r="R11" s="844" t="s">
        <v>117</v>
      </c>
      <c r="S11" s="844" t="s">
        <v>117</v>
      </c>
      <c r="T11" s="844" t="s">
        <v>117</v>
      </c>
      <c r="U11" s="844" t="s">
        <v>117</v>
      </c>
      <c r="V11" s="844"/>
      <c r="W11" s="844" t="s">
        <v>117</v>
      </c>
      <c r="X11" s="844" t="s">
        <v>117</v>
      </c>
      <c r="Y11" s="844" t="s">
        <v>117</v>
      </c>
    </row>
    <row r="12" spans="1:25" ht="22" customHeight="1">
      <c r="A12" s="209" t="s">
        <v>320</v>
      </c>
      <c r="B12" s="9">
        <v>85.344523134141795</v>
      </c>
      <c r="C12" s="9">
        <v>75.087724247200782</v>
      </c>
      <c r="D12" s="9">
        <v>218.5067612688687</v>
      </c>
      <c r="E12" s="9">
        <v>199.24168675352752</v>
      </c>
      <c r="F12" s="9">
        <v>358.54713709128805</v>
      </c>
      <c r="G12" s="9">
        <v>613.24951848216097</v>
      </c>
      <c r="H12" s="9">
        <v>132.65458767003554</v>
      </c>
      <c r="I12" s="9">
        <v>166.6152883</v>
      </c>
      <c r="J12" s="9">
        <v>951.66162297256164</v>
      </c>
      <c r="K12" s="9"/>
      <c r="L12" s="9">
        <v>480.3934222461109</v>
      </c>
      <c r="M12" s="9">
        <v>472.88381162966209</v>
      </c>
      <c r="N12" s="9">
        <v>434.83402512406252</v>
      </c>
      <c r="O12" s="9">
        <v>337.68487694569745</v>
      </c>
      <c r="P12" s="9">
        <v>343.28909936184374</v>
      </c>
      <c r="Q12" s="9">
        <v>336.12442311066951</v>
      </c>
      <c r="R12" s="9">
        <v>328.62212481512489</v>
      </c>
      <c r="S12" s="9">
        <v>286.52926273967773</v>
      </c>
      <c r="T12" s="9">
        <v>285.50610099481122</v>
      </c>
      <c r="U12" s="9">
        <v>313.10100869298503</v>
      </c>
      <c r="V12" s="3"/>
      <c r="W12" s="9">
        <v>250.57001326347225</v>
      </c>
      <c r="X12" s="9">
        <v>251.73600797110399</v>
      </c>
      <c r="Y12" s="9">
        <v>295.61608845841914</v>
      </c>
    </row>
    <row r="13" spans="1:25" ht="22" customHeight="1">
      <c r="A13" s="836" t="s">
        <v>322</v>
      </c>
      <c r="B13" s="843" t="s">
        <v>117</v>
      </c>
      <c r="C13" s="843" t="s">
        <v>117</v>
      </c>
      <c r="D13" s="843" t="s">
        <v>117</v>
      </c>
      <c r="E13" s="844" t="s">
        <v>117</v>
      </c>
      <c r="F13" s="844" t="s">
        <v>117</v>
      </c>
      <c r="G13" s="844" t="s">
        <v>117</v>
      </c>
      <c r="H13" s="844" t="s">
        <v>117</v>
      </c>
      <c r="I13" s="844" t="s">
        <v>117</v>
      </c>
      <c r="J13" s="844" t="s">
        <v>117</v>
      </c>
      <c r="K13" s="844"/>
      <c r="L13" s="844" t="s">
        <v>117</v>
      </c>
      <c r="M13" s="844" t="s">
        <v>117</v>
      </c>
      <c r="N13" s="844" t="s">
        <v>117</v>
      </c>
      <c r="O13" s="844" t="s">
        <v>117</v>
      </c>
      <c r="P13" s="844" t="s">
        <v>117</v>
      </c>
      <c r="Q13" s="844" t="s">
        <v>117</v>
      </c>
      <c r="R13" s="844" t="s">
        <v>117</v>
      </c>
      <c r="S13" s="844" t="s">
        <v>117</v>
      </c>
      <c r="T13" s="844" t="s">
        <v>117</v>
      </c>
      <c r="U13" s="844" t="s">
        <v>117</v>
      </c>
      <c r="V13" s="844"/>
      <c r="W13" s="844" t="s">
        <v>117</v>
      </c>
      <c r="X13" s="844" t="s">
        <v>117</v>
      </c>
      <c r="Y13" s="844" t="s">
        <v>117</v>
      </c>
    </row>
    <row r="14" spans="1:25" ht="22" customHeight="1">
      <c r="A14" s="209" t="s">
        <v>366</v>
      </c>
      <c r="B14" s="843" t="s">
        <v>117</v>
      </c>
      <c r="C14" s="843" t="s">
        <v>117</v>
      </c>
      <c r="D14" s="843" t="s">
        <v>117</v>
      </c>
      <c r="E14" s="844" t="s">
        <v>117</v>
      </c>
      <c r="F14" s="844" t="s">
        <v>117</v>
      </c>
      <c r="G14" s="844" t="s">
        <v>117</v>
      </c>
      <c r="H14" s="844" t="s">
        <v>117</v>
      </c>
      <c r="I14" s="844" t="s">
        <v>117</v>
      </c>
      <c r="J14" s="844" t="s">
        <v>117</v>
      </c>
      <c r="K14" s="844"/>
      <c r="L14" s="844" t="s">
        <v>117</v>
      </c>
      <c r="M14" s="844" t="s">
        <v>117</v>
      </c>
      <c r="N14" s="844" t="s">
        <v>117</v>
      </c>
      <c r="O14" s="844" t="s">
        <v>117</v>
      </c>
      <c r="P14" s="844" t="s">
        <v>117</v>
      </c>
      <c r="Q14" s="844" t="s">
        <v>117</v>
      </c>
      <c r="R14" s="844" t="s">
        <v>117</v>
      </c>
      <c r="S14" s="844" t="s">
        <v>117</v>
      </c>
      <c r="T14" s="844" t="s">
        <v>117</v>
      </c>
      <c r="U14" s="844" t="s">
        <v>117</v>
      </c>
      <c r="V14" s="844"/>
      <c r="W14" s="844" t="s">
        <v>117</v>
      </c>
      <c r="X14" s="844" t="s">
        <v>117</v>
      </c>
      <c r="Y14" s="844" t="s">
        <v>117</v>
      </c>
    </row>
    <row r="15" spans="1:25" ht="7.5" customHeight="1">
      <c r="A15" s="210" t="s">
        <v>317</v>
      </c>
      <c r="B15" s="9"/>
      <c r="C15" s="9"/>
      <c r="D15" s="9"/>
      <c r="E15" s="9"/>
      <c r="F15" s="9"/>
      <c r="G15" s="9"/>
      <c r="H15" s="9"/>
      <c r="I15" s="9"/>
      <c r="J15" s="9"/>
      <c r="K15" s="9"/>
      <c r="L15" s="9"/>
      <c r="M15" s="9"/>
      <c r="N15" s="9"/>
      <c r="O15" s="9"/>
      <c r="P15" s="9"/>
      <c r="Q15" s="9"/>
      <c r="R15" s="9"/>
      <c r="S15" s="9"/>
      <c r="T15" s="9"/>
      <c r="U15" s="9"/>
      <c r="V15" s="3"/>
      <c r="W15" s="135"/>
      <c r="X15" s="3"/>
      <c r="Y15" s="135"/>
    </row>
    <row r="16" spans="1:25" ht="22" customHeight="1">
      <c r="A16" s="208" t="s">
        <v>318</v>
      </c>
      <c r="B16" s="8">
        <v>2600.7780063611572</v>
      </c>
      <c r="C16" s="8">
        <v>2696.2225836231714</v>
      </c>
      <c r="D16" s="8">
        <v>3139.3359274199283</v>
      </c>
      <c r="E16" s="8">
        <v>3124.7407834276469</v>
      </c>
      <c r="F16" s="8">
        <v>3280.9658759340605</v>
      </c>
      <c r="G16" s="8">
        <v>3864.4700316577951</v>
      </c>
      <c r="H16" s="8">
        <v>4589.2684312021302</v>
      </c>
      <c r="I16" s="8">
        <v>6869.0827661356834</v>
      </c>
      <c r="J16" s="8">
        <v>6468.8946285875736</v>
      </c>
      <c r="K16" s="8"/>
      <c r="L16" s="8">
        <v>6911.0327429696245</v>
      </c>
      <c r="M16" s="8">
        <v>4635.1192221930123</v>
      </c>
      <c r="N16" s="8">
        <v>4652.762492471581</v>
      </c>
      <c r="O16" s="8">
        <v>5341.8018153729427</v>
      </c>
      <c r="P16" s="8">
        <v>4759.2587870914886</v>
      </c>
      <c r="Q16" s="8">
        <v>5065.5007070998654</v>
      </c>
      <c r="R16" s="8">
        <v>5905.193700783404</v>
      </c>
      <c r="S16" s="8">
        <v>4954.7054668743021</v>
      </c>
      <c r="T16" s="8">
        <v>4134.9407200410451</v>
      </c>
      <c r="U16" s="8">
        <v>3828.68384302411</v>
      </c>
      <c r="V16" s="3"/>
      <c r="W16" s="8">
        <v>4559.3885742764987</v>
      </c>
      <c r="X16" s="8">
        <v>5063.6668546418505</v>
      </c>
      <c r="Y16" s="8">
        <v>4383.7930104773131</v>
      </c>
    </row>
    <row r="17" spans="1:25" ht="22" customHeight="1">
      <c r="A17" s="209" t="s">
        <v>319</v>
      </c>
      <c r="B17" s="9">
        <v>2600.7780063611572</v>
      </c>
      <c r="C17" s="9">
        <v>2696.2225836231714</v>
      </c>
      <c r="D17" s="9">
        <v>3139.3359274199283</v>
      </c>
      <c r="E17" s="9">
        <v>3124.7407834276469</v>
      </c>
      <c r="F17" s="9">
        <v>3038.4472652872664</v>
      </c>
      <c r="G17" s="9">
        <v>3440.7660027989355</v>
      </c>
      <c r="H17" s="9">
        <v>4589.2684312021302</v>
      </c>
      <c r="I17" s="9">
        <v>6869.0827661356834</v>
      </c>
      <c r="J17" s="9">
        <v>6016.1673558603006</v>
      </c>
      <c r="K17" s="9"/>
      <c r="L17" s="9">
        <v>6911.0327429696245</v>
      </c>
      <c r="M17" s="9">
        <v>4635.1192221930123</v>
      </c>
      <c r="N17" s="9">
        <v>4652.762492471581</v>
      </c>
      <c r="O17" s="9">
        <v>5340.3750020529424</v>
      </c>
      <c r="P17" s="9">
        <v>4759.2587870914886</v>
      </c>
      <c r="Q17" s="9">
        <v>5065.5007070998654</v>
      </c>
      <c r="R17" s="9">
        <v>5905.193700783404</v>
      </c>
      <c r="S17" s="9">
        <v>4954.7054668743021</v>
      </c>
      <c r="T17" s="9">
        <v>4134.9407200410451</v>
      </c>
      <c r="U17" s="9">
        <v>3767.0779708394734</v>
      </c>
      <c r="V17" s="3"/>
      <c r="W17" s="9">
        <v>4559.3885742764987</v>
      </c>
      <c r="X17" s="9">
        <v>5063.6668546418505</v>
      </c>
      <c r="Y17" s="9">
        <v>4349.6639963959788</v>
      </c>
    </row>
    <row r="18" spans="1:25" ht="22" customHeight="1">
      <c r="A18" s="209" t="s">
        <v>321</v>
      </c>
      <c r="B18" s="843" t="s">
        <v>117</v>
      </c>
      <c r="C18" s="843" t="s">
        <v>117</v>
      </c>
      <c r="D18" s="843" t="s">
        <v>117</v>
      </c>
      <c r="E18" s="844" t="s">
        <v>117</v>
      </c>
      <c r="F18" s="844" t="s">
        <v>117</v>
      </c>
      <c r="G18" s="844" t="s">
        <v>117</v>
      </c>
      <c r="H18" s="844" t="s">
        <v>117</v>
      </c>
      <c r="I18" s="844" t="s">
        <v>117</v>
      </c>
      <c r="J18" s="844" t="s">
        <v>117</v>
      </c>
      <c r="K18" s="844"/>
      <c r="L18" s="844" t="s">
        <v>117</v>
      </c>
      <c r="M18" s="844" t="s">
        <v>117</v>
      </c>
      <c r="N18" s="844" t="s">
        <v>117</v>
      </c>
      <c r="O18" s="844" t="s">
        <v>117</v>
      </c>
      <c r="P18" s="844" t="s">
        <v>117</v>
      </c>
      <c r="Q18" s="844" t="s">
        <v>117</v>
      </c>
      <c r="R18" s="844" t="s">
        <v>117</v>
      </c>
      <c r="S18" s="844" t="s">
        <v>117</v>
      </c>
      <c r="T18" s="844" t="s">
        <v>117</v>
      </c>
      <c r="U18" s="844" t="s">
        <v>117</v>
      </c>
      <c r="V18" s="3"/>
      <c r="W18" s="844" t="s">
        <v>117</v>
      </c>
      <c r="X18" s="844" t="s">
        <v>117</v>
      </c>
      <c r="Y18" s="844" t="s">
        <v>117</v>
      </c>
    </row>
    <row r="19" spans="1:25" ht="22" customHeight="1">
      <c r="A19" s="209" t="s">
        <v>320</v>
      </c>
      <c r="B19" s="843" t="s">
        <v>117</v>
      </c>
      <c r="C19" s="843" t="s">
        <v>117</v>
      </c>
      <c r="D19" s="843" t="s">
        <v>117</v>
      </c>
      <c r="E19" s="844" t="s">
        <v>117</v>
      </c>
      <c r="F19" s="9">
        <v>242.51861064679409</v>
      </c>
      <c r="G19" s="9">
        <v>423.70402885885966</v>
      </c>
      <c r="H19" s="844" t="s">
        <v>117</v>
      </c>
      <c r="I19" s="844" t="s">
        <v>117</v>
      </c>
      <c r="J19" s="844">
        <v>452.72727272727275</v>
      </c>
      <c r="K19" s="844"/>
      <c r="L19" s="844" t="s">
        <v>117</v>
      </c>
      <c r="M19" s="844" t="s">
        <v>117</v>
      </c>
      <c r="N19" s="844" t="s">
        <v>117</v>
      </c>
      <c r="O19" s="844">
        <v>1.4268133200000157</v>
      </c>
      <c r="P19" s="844" t="s">
        <v>117</v>
      </c>
      <c r="Q19" s="844" t="s">
        <v>117</v>
      </c>
      <c r="R19" s="844" t="s">
        <v>117</v>
      </c>
      <c r="S19" s="844" t="s">
        <v>117</v>
      </c>
      <c r="T19" s="844" t="s">
        <v>117</v>
      </c>
      <c r="U19" s="844">
        <v>61.605872184636581</v>
      </c>
      <c r="V19" s="3"/>
      <c r="W19" s="844" t="s">
        <v>117</v>
      </c>
      <c r="X19" s="844" t="s">
        <v>117</v>
      </c>
      <c r="Y19" s="9">
        <v>34.129014081333956</v>
      </c>
    </row>
    <row r="20" spans="1:25" ht="22" customHeight="1">
      <c r="A20" s="836" t="s">
        <v>322</v>
      </c>
      <c r="B20" s="843" t="s">
        <v>117</v>
      </c>
      <c r="C20" s="843" t="s">
        <v>117</v>
      </c>
      <c r="D20" s="843" t="s">
        <v>117</v>
      </c>
      <c r="E20" s="844" t="s">
        <v>117</v>
      </c>
      <c r="F20" s="844" t="s">
        <v>117</v>
      </c>
      <c r="G20" s="844" t="s">
        <v>117</v>
      </c>
      <c r="H20" s="844" t="s">
        <v>117</v>
      </c>
      <c r="I20" s="844" t="s">
        <v>117</v>
      </c>
      <c r="J20" s="844" t="s">
        <v>117</v>
      </c>
      <c r="K20" s="844"/>
      <c r="L20" s="844" t="s">
        <v>117</v>
      </c>
      <c r="M20" s="844" t="s">
        <v>117</v>
      </c>
      <c r="N20" s="844" t="s">
        <v>117</v>
      </c>
      <c r="O20" s="844" t="s">
        <v>117</v>
      </c>
      <c r="P20" s="844" t="s">
        <v>117</v>
      </c>
      <c r="Q20" s="844" t="s">
        <v>117</v>
      </c>
      <c r="R20" s="844" t="s">
        <v>117</v>
      </c>
      <c r="S20" s="844" t="s">
        <v>117</v>
      </c>
      <c r="T20" s="844" t="s">
        <v>117</v>
      </c>
      <c r="U20" s="844" t="s">
        <v>117</v>
      </c>
      <c r="V20" s="3"/>
      <c r="W20" s="844" t="s">
        <v>117</v>
      </c>
      <c r="X20" s="844" t="s">
        <v>117</v>
      </c>
      <c r="Y20" s="844" t="s">
        <v>117</v>
      </c>
    </row>
    <row r="21" spans="1:25" ht="22" customHeight="1">
      <c r="A21" s="209" t="s">
        <v>366</v>
      </c>
      <c r="B21" s="843" t="s">
        <v>117</v>
      </c>
      <c r="C21" s="843" t="s">
        <v>117</v>
      </c>
      <c r="D21" s="843" t="s">
        <v>117</v>
      </c>
      <c r="E21" s="844" t="s">
        <v>117</v>
      </c>
      <c r="F21" s="844" t="s">
        <v>117</v>
      </c>
      <c r="G21" s="844" t="s">
        <v>117</v>
      </c>
      <c r="H21" s="844" t="s">
        <v>117</v>
      </c>
      <c r="I21" s="844" t="s">
        <v>117</v>
      </c>
      <c r="J21" s="844" t="s">
        <v>117</v>
      </c>
      <c r="K21" s="844"/>
      <c r="L21" s="844" t="s">
        <v>117</v>
      </c>
      <c r="M21" s="844" t="s">
        <v>117</v>
      </c>
      <c r="N21" s="844" t="s">
        <v>117</v>
      </c>
      <c r="O21" s="844" t="s">
        <v>117</v>
      </c>
      <c r="P21" s="844" t="s">
        <v>117</v>
      </c>
      <c r="Q21" s="844" t="s">
        <v>117</v>
      </c>
      <c r="R21" s="844" t="s">
        <v>117</v>
      </c>
      <c r="S21" s="844" t="s">
        <v>117</v>
      </c>
      <c r="T21" s="844" t="s">
        <v>117</v>
      </c>
      <c r="U21" s="844" t="s">
        <v>117</v>
      </c>
      <c r="V21" s="3"/>
      <c r="W21" s="844" t="s">
        <v>117</v>
      </c>
      <c r="X21" s="844" t="s">
        <v>117</v>
      </c>
      <c r="Y21" s="844" t="s">
        <v>117</v>
      </c>
    </row>
    <row r="22" spans="1:25" ht="10" customHeight="1">
      <c r="A22" s="7" t="s">
        <v>317</v>
      </c>
      <c r="B22" s="9"/>
      <c r="C22" s="9"/>
      <c r="D22" s="9"/>
      <c r="E22" s="9"/>
      <c r="F22" s="9"/>
      <c r="G22" s="9"/>
      <c r="H22" s="9"/>
      <c r="I22" s="9"/>
      <c r="J22" s="9"/>
      <c r="K22" s="9"/>
      <c r="L22" s="9"/>
      <c r="M22" s="9"/>
      <c r="N22" s="9"/>
      <c r="O22" s="9"/>
      <c r="P22" s="9"/>
      <c r="Q22" s="9"/>
      <c r="R22" s="9"/>
      <c r="S22" s="9"/>
      <c r="T22" s="9"/>
      <c r="U22" s="9"/>
      <c r="V22" s="3"/>
      <c r="W22" s="135"/>
      <c r="X22" s="3"/>
      <c r="Y22" s="862"/>
    </row>
    <row r="23" spans="1:25" ht="22" customHeight="1">
      <c r="A23" s="42" t="s">
        <v>367</v>
      </c>
      <c r="B23" s="8">
        <v>13908.783728536193</v>
      </c>
      <c r="C23" s="8">
        <v>10578.93624313339</v>
      </c>
      <c r="D23" s="8">
        <v>13749.343840477151</v>
      </c>
      <c r="E23" s="8">
        <v>15415.700575237812</v>
      </c>
      <c r="F23" s="8">
        <v>14412.561308307804</v>
      </c>
      <c r="G23" s="8">
        <v>7458.6619583838001</v>
      </c>
      <c r="H23" s="8">
        <v>6673.7780600792139</v>
      </c>
      <c r="I23" s="8">
        <v>13494.837213428731</v>
      </c>
      <c r="J23" s="8">
        <v>5703.4854390437413</v>
      </c>
      <c r="K23" s="8"/>
      <c r="L23" s="8">
        <v>4207.8860134002089</v>
      </c>
      <c r="M23" s="8">
        <v>4970.08216639695</v>
      </c>
      <c r="N23" s="8">
        <v>4640.3611995101501</v>
      </c>
      <c r="O23" s="8">
        <v>5034.8332769653498</v>
      </c>
      <c r="P23" s="8">
        <v>5161.2364003164594</v>
      </c>
      <c r="Q23" s="8">
        <v>5107.0239707495111</v>
      </c>
      <c r="R23" s="8">
        <v>5883.0764188309013</v>
      </c>
      <c r="S23" s="8">
        <v>5695.2292547519983</v>
      </c>
      <c r="T23" s="8">
        <v>6162.9858007314897</v>
      </c>
      <c r="U23" s="8">
        <v>6085.0299693738343</v>
      </c>
      <c r="V23" s="8"/>
      <c r="W23" s="8">
        <v>8764.7727283093409</v>
      </c>
      <c r="X23" s="8">
        <v>9182.601459830541</v>
      </c>
      <c r="Y23" s="8">
        <v>9625.099656097289</v>
      </c>
    </row>
    <row r="24" spans="1:25" ht="22" customHeight="1">
      <c r="A24" s="210" t="s">
        <v>368</v>
      </c>
      <c r="B24" s="9">
        <v>1090.4182840821356</v>
      </c>
      <c r="C24" s="9">
        <v>1244.3669460433903</v>
      </c>
      <c r="D24" s="9">
        <v>1467.0418185471499</v>
      </c>
      <c r="E24" s="9">
        <v>1899.3583281450003</v>
      </c>
      <c r="F24" s="9">
        <v>2048.5341538033704</v>
      </c>
      <c r="G24" s="9">
        <v>1780.0493452138003</v>
      </c>
      <c r="H24" s="9">
        <v>1806.8812514292135</v>
      </c>
      <c r="I24" s="9">
        <v>2018.3305668787305</v>
      </c>
      <c r="J24" s="9">
        <v>2088.7685782237404</v>
      </c>
      <c r="K24" s="9"/>
      <c r="L24" s="9">
        <v>1429.4875715302089</v>
      </c>
      <c r="M24" s="9">
        <v>1595.8534071669499</v>
      </c>
      <c r="N24" s="9">
        <v>1530.6299973601499</v>
      </c>
      <c r="O24" s="9">
        <v>1515.4150332653501</v>
      </c>
      <c r="P24" s="9">
        <v>1658.4895990464597</v>
      </c>
      <c r="Q24" s="9">
        <v>1449.3947452895102</v>
      </c>
      <c r="R24" s="9">
        <v>1703.6519810709001</v>
      </c>
      <c r="S24" s="9">
        <v>1600.476979452</v>
      </c>
      <c r="T24" s="9">
        <v>1494.9374529714898</v>
      </c>
      <c r="U24" s="9">
        <v>2106.6283328538334</v>
      </c>
      <c r="V24" s="9"/>
      <c r="W24" s="9">
        <v>1545.8513104993397</v>
      </c>
      <c r="X24" s="9">
        <v>1471.79727979465</v>
      </c>
      <c r="Y24" s="9">
        <v>1744.5404406672901</v>
      </c>
    </row>
    <row r="25" spans="1:25" ht="22" customHeight="1">
      <c r="A25" s="210" t="s">
        <v>342</v>
      </c>
      <c r="B25" s="9">
        <v>3599.0466740100001</v>
      </c>
      <c r="C25" s="9">
        <v>2986.9923213499997</v>
      </c>
      <c r="D25" s="9">
        <v>3033.0409825399997</v>
      </c>
      <c r="E25" s="9">
        <v>3172.3101343600001</v>
      </c>
      <c r="F25" s="9">
        <v>2097.1361088999997</v>
      </c>
      <c r="G25" s="9">
        <v>1936.56441593</v>
      </c>
      <c r="H25" s="9">
        <v>1636.37950338</v>
      </c>
      <c r="I25" s="9">
        <v>6380.68916962</v>
      </c>
      <c r="J25" s="9">
        <v>2414.96759419</v>
      </c>
      <c r="K25" s="9"/>
      <c r="L25" s="9">
        <v>2338.4438274999998</v>
      </c>
      <c r="M25" s="9">
        <v>2414.3543485099999</v>
      </c>
      <c r="N25" s="9">
        <v>2209.7966463800003</v>
      </c>
      <c r="O25" s="9">
        <v>2129.7546588199998</v>
      </c>
      <c r="P25" s="9">
        <v>2712.8888105199999</v>
      </c>
      <c r="Q25" s="9">
        <v>2522.9908185700001</v>
      </c>
      <c r="R25" s="9">
        <v>1549.8721058800006</v>
      </c>
      <c r="S25" s="9">
        <v>2250.1275615799987</v>
      </c>
      <c r="T25" s="9">
        <v>1673.83590506</v>
      </c>
      <c r="U25" s="9">
        <v>2368.9392479000003</v>
      </c>
      <c r="V25" s="9"/>
      <c r="W25" s="9">
        <v>3920.2870422300002</v>
      </c>
      <c r="X25" s="9">
        <v>3257.3884924658905</v>
      </c>
      <c r="Y25" s="9">
        <v>2755.67383711</v>
      </c>
    </row>
    <row r="26" spans="1:25" ht="22" customHeight="1">
      <c r="A26" s="210" t="s">
        <v>369</v>
      </c>
      <c r="B26" s="9">
        <v>9219.318770444057</v>
      </c>
      <c r="C26" s="9">
        <v>6347.5769757400003</v>
      </c>
      <c r="D26" s="9">
        <v>9249.2610393900013</v>
      </c>
      <c r="E26" s="9">
        <v>10344.032112732812</v>
      </c>
      <c r="F26" s="9">
        <v>10266.891045604434</v>
      </c>
      <c r="G26" s="9">
        <v>3742.0481972400003</v>
      </c>
      <c r="H26" s="9">
        <v>3230.5173052700002</v>
      </c>
      <c r="I26" s="9">
        <v>5095.8174769300003</v>
      </c>
      <c r="J26" s="9">
        <v>1199.74926663</v>
      </c>
      <c r="K26" s="9"/>
      <c r="L26" s="9">
        <v>439.95461436999994</v>
      </c>
      <c r="M26" s="9">
        <v>959.8744107199999</v>
      </c>
      <c r="N26" s="9">
        <v>899.93455576999997</v>
      </c>
      <c r="O26" s="9">
        <v>1389.6635848799999</v>
      </c>
      <c r="P26" s="9">
        <v>789.85799075</v>
      </c>
      <c r="Q26" s="9">
        <v>1134.6384068900002</v>
      </c>
      <c r="R26" s="9">
        <v>2629.5523318800006</v>
      </c>
      <c r="S26" s="9">
        <v>1844.62471372</v>
      </c>
      <c r="T26" s="9">
        <v>2994.2124426999999</v>
      </c>
      <c r="U26" s="9">
        <v>1609.4623886200002</v>
      </c>
      <c r="V26" s="9"/>
      <c r="W26" s="9">
        <v>3298.6343755799999</v>
      </c>
      <c r="X26" s="9">
        <v>4453.41568757</v>
      </c>
      <c r="Y26" s="9">
        <v>5124.8853783200002</v>
      </c>
    </row>
    <row r="27" spans="1:25" ht="11.25" customHeight="1">
      <c r="A27" s="7" t="s">
        <v>317</v>
      </c>
      <c r="B27" s="9"/>
      <c r="C27" s="9"/>
      <c r="D27" s="9"/>
      <c r="E27" s="9"/>
      <c r="F27" s="9"/>
      <c r="G27" s="9"/>
      <c r="H27" s="9"/>
      <c r="I27" s="9"/>
      <c r="J27" s="9"/>
      <c r="K27" s="9"/>
      <c r="L27" s="9"/>
      <c r="M27" s="9"/>
      <c r="N27" s="9"/>
      <c r="O27" s="9"/>
      <c r="P27" s="9"/>
      <c r="Q27" s="9"/>
      <c r="R27" s="9"/>
      <c r="S27" s="9"/>
      <c r="T27" s="9"/>
      <c r="U27" s="9"/>
      <c r="V27" s="9"/>
      <c r="W27" s="9"/>
      <c r="X27" s="9"/>
      <c r="Y27" s="135"/>
    </row>
    <row r="28" spans="1:25" ht="22" customHeight="1">
      <c r="A28" s="42" t="s">
        <v>329</v>
      </c>
      <c r="B28" s="8">
        <v>3006.5166453406719</v>
      </c>
      <c r="C28" s="8">
        <v>3951.8073206372364</v>
      </c>
      <c r="D28" s="8">
        <v>3180.5239727659618</v>
      </c>
      <c r="E28" s="8">
        <v>4389.7828700669215</v>
      </c>
      <c r="F28" s="8">
        <v>6291.5443570458719</v>
      </c>
      <c r="G28" s="8">
        <v>10679.749982530811</v>
      </c>
      <c r="H28" s="8">
        <v>11803.921697160713</v>
      </c>
      <c r="I28" s="8">
        <v>13828.169311034111</v>
      </c>
      <c r="J28" s="8">
        <v>20479.484640379909</v>
      </c>
      <c r="K28" s="8"/>
      <c r="L28" s="8">
        <v>19913.539779308419</v>
      </c>
      <c r="M28" s="8">
        <v>19823.101087974635</v>
      </c>
      <c r="N28" s="8">
        <v>21101.390398813212</v>
      </c>
      <c r="O28" s="189">
        <v>21972.806476818263</v>
      </c>
      <c r="P28" s="8">
        <v>22197.897953663254</v>
      </c>
      <c r="Q28" s="8">
        <v>22090.725900030291</v>
      </c>
      <c r="R28" s="8">
        <v>21682.762551339016</v>
      </c>
      <c r="S28" s="8">
        <v>22075.337031825533</v>
      </c>
      <c r="T28" s="8">
        <v>21044.744564966488</v>
      </c>
      <c r="U28" s="8">
        <v>21926.424030535261</v>
      </c>
      <c r="V28" s="8"/>
      <c r="W28" s="8">
        <v>22306.82892982008</v>
      </c>
      <c r="X28" s="8">
        <v>23269.597462347127</v>
      </c>
      <c r="Y28" s="8">
        <v>23258.206606879325</v>
      </c>
    </row>
    <row r="29" spans="1:25" ht="22" customHeight="1">
      <c r="A29" s="208" t="s">
        <v>330</v>
      </c>
      <c r="B29" s="8">
        <v>3177.8822356506716</v>
      </c>
      <c r="C29" s="8">
        <v>4254.3459003372363</v>
      </c>
      <c r="D29" s="8">
        <v>3409.845325046685</v>
      </c>
      <c r="E29" s="8">
        <v>4563.7022377569219</v>
      </c>
      <c r="F29" s="8">
        <v>6434.4358755658686</v>
      </c>
      <c r="G29" s="8">
        <v>10844.087986360812</v>
      </c>
      <c r="H29" s="8">
        <v>12009.572539237743</v>
      </c>
      <c r="I29" s="8">
        <v>14074.918364444111</v>
      </c>
      <c r="J29" s="8">
        <v>20703.254752739911</v>
      </c>
      <c r="K29" s="8"/>
      <c r="L29" s="8">
        <v>20053.04172308842</v>
      </c>
      <c r="M29" s="8">
        <v>20194.853003584845</v>
      </c>
      <c r="N29" s="8">
        <v>21513.220484768452</v>
      </c>
      <c r="O29" s="189">
        <v>22363.563520915202</v>
      </c>
      <c r="P29" s="8">
        <v>22604.307020842265</v>
      </c>
      <c r="Q29" s="8">
        <v>22586.15609712385</v>
      </c>
      <c r="R29" s="8">
        <v>22147.818166949015</v>
      </c>
      <c r="S29" s="8">
        <v>22559.770133041515</v>
      </c>
      <c r="T29" s="8">
        <v>21517.107738272618</v>
      </c>
      <c r="U29" s="8">
        <v>22229.858379270412</v>
      </c>
      <c r="V29" s="8"/>
      <c r="W29" s="8">
        <v>22622.225642900081</v>
      </c>
      <c r="X29" s="8">
        <v>23647.125209737125</v>
      </c>
      <c r="Y29" s="8">
        <v>24086.021586395695</v>
      </c>
    </row>
    <row r="30" spans="1:25" ht="22" customHeight="1">
      <c r="A30" s="209" t="s">
        <v>321</v>
      </c>
      <c r="B30" s="9">
        <v>3167.5858493206715</v>
      </c>
      <c r="C30" s="9">
        <v>4249.3902086272365</v>
      </c>
      <c r="D30" s="9">
        <v>3409.845325046685</v>
      </c>
      <c r="E30" s="9">
        <v>4563.5983244369218</v>
      </c>
      <c r="F30" s="9">
        <v>6434.2721100858689</v>
      </c>
      <c r="G30" s="9">
        <v>10843.179193680811</v>
      </c>
      <c r="H30" s="9">
        <v>12009.485895897742</v>
      </c>
      <c r="I30" s="9">
        <v>14074.830888224111</v>
      </c>
      <c r="J30" s="9">
        <v>20703.210594939912</v>
      </c>
      <c r="K30" s="9"/>
      <c r="L30" s="9">
        <v>20052.740637398419</v>
      </c>
      <c r="M30" s="9">
        <v>20194.786020444844</v>
      </c>
      <c r="N30" s="9">
        <v>21513.18235362845</v>
      </c>
      <c r="O30" s="189">
        <v>22363.519712625202</v>
      </c>
      <c r="P30" s="9">
        <v>22604.255610542266</v>
      </c>
      <c r="Q30" s="9">
        <v>22586.092523643849</v>
      </c>
      <c r="R30" s="9">
        <v>22147.796731249015</v>
      </c>
      <c r="S30" s="9">
        <v>22559.718871931516</v>
      </c>
      <c r="T30" s="9">
        <v>21517.05466329262</v>
      </c>
      <c r="U30" s="9">
        <v>22229.770700140412</v>
      </c>
      <c r="V30" s="9"/>
      <c r="W30" s="9">
        <v>22622.097233510081</v>
      </c>
      <c r="X30" s="9">
        <v>22462.037702567126</v>
      </c>
      <c r="Y30" s="9">
        <v>22846.135277061985</v>
      </c>
    </row>
    <row r="31" spans="1:25" ht="22" customHeight="1">
      <c r="A31" s="209" t="s">
        <v>331</v>
      </c>
      <c r="B31" s="9">
        <v>10.296386330000001</v>
      </c>
      <c r="C31" s="9">
        <v>4.9556917099999991</v>
      </c>
      <c r="D31" s="10" t="s">
        <v>117</v>
      </c>
      <c r="E31" s="9">
        <v>0.10391332</v>
      </c>
      <c r="F31" s="9">
        <v>0.16376548000000002</v>
      </c>
      <c r="G31" s="9">
        <v>0.9087926799999998</v>
      </c>
      <c r="H31" s="9">
        <v>8.6643340000000096E-2</v>
      </c>
      <c r="I31" s="9">
        <v>8.7476220000000007E-2</v>
      </c>
      <c r="J31" s="844" t="s">
        <v>117</v>
      </c>
      <c r="K31" s="844"/>
      <c r="L31" s="844">
        <v>0.30108569000000002</v>
      </c>
      <c r="M31" s="844">
        <v>6.698314000000001E-2</v>
      </c>
      <c r="N31" s="844" t="s">
        <v>117</v>
      </c>
      <c r="O31" s="844" t="s">
        <v>117</v>
      </c>
      <c r="P31" s="844">
        <v>5.1410299999999999E-2</v>
      </c>
      <c r="Q31" s="844">
        <v>6.3573480000000002E-2</v>
      </c>
      <c r="R31" s="844" t="s">
        <v>117</v>
      </c>
      <c r="S31" s="844">
        <v>5.1261110000000006E-2</v>
      </c>
      <c r="T31" s="844">
        <v>5.3074979999999994E-2</v>
      </c>
      <c r="U31" s="844">
        <v>8.7679129999999994E-2</v>
      </c>
      <c r="V31" s="844"/>
      <c r="W31" s="844">
        <v>0.12840939000000001</v>
      </c>
      <c r="X31" s="844">
        <v>1185.08750717</v>
      </c>
      <c r="Y31" s="9">
        <v>1239.8863093337091</v>
      </c>
    </row>
    <row r="32" spans="1:25" ht="22" customHeight="1">
      <c r="A32" s="208" t="s">
        <v>332</v>
      </c>
      <c r="B32" s="8">
        <v>171.36559031000002</v>
      </c>
      <c r="C32" s="8">
        <v>302.53857970000001</v>
      </c>
      <c r="D32" s="8">
        <v>229.32135228072309</v>
      </c>
      <c r="E32" s="8">
        <v>173.91936769</v>
      </c>
      <c r="F32" s="8">
        <v>142.89151851999668</v>
      </c>
      <c r="G32" s="8">
        <v>164.33800382999996</v>
      </c>
      <c r="H32" s="8">
        <v>205.65084207703003</v>
      </c>
      <c r="I32" s="8">
        <v>246.74905340999999</v>
      </c>
      <c r="J32" s="8">
        <v>223.77011235999998</v>
      </c>
      <c r="K32" s="8"/>
      <c r="L32" s="8">
        <v>139.50194378</v>
      </c>
      <c r="M32" s="8">
        <v>371.75191561020995</v>
      </c>
      <c r="N32" s="8">
        <v>411.83008595524001</v>
      </c>
      <c r="O32" s="8">
        <v>390.75704409694004</v>
      </c>
      <c r="P32" s="8">
        <v>406.40906717900998</v>
      </c>
      <c r="Q32" s="8">
        <v>495.43019709356003</v>
      </c>
      <c r="R32" s="8">
        <v>465.05561560999996</v>
      </c>
      <c r="S32" s="8">
        <v>484.43310121598006</v>
      </c>
      <c r="T32" s="8">
        <v>472.36317330612997</v>
      </c>
      <c r="U32" s="8">
        <v>303.43434873515002</v>
      </c>
      <c r="V32" s="8"/>
      <c r="W32" s="8">
        <v>315.39671307999998</v>
      </c>
      <c r="X32" s="8">
        <v>377.52774739000006</v>
      </c>
      <c r="Y32" s="8">
        <v>827.81497951636993</v>
      </c>
    </row>
    <row r="33" spans="1:25" ht="22" customHeight="1">
      <c r="A33" s="209" t="s">
        <v>319</v>
      </c>
      <c r="B33" s="9">
        <v>171.36559031000002</v>
      </c>
      <c r="C33" s="9">
        <v>302.53857970000001</v>
      </c>
      <c r="D33" s="9">
        <v>229.32135228072309</v>
      </c>
      <c r="E33" s="9">
        <v>173.91936769</v>
      </c>
      <c r="F33" s="9">
        <v>142.89151851999668</v>
      </c>
      <c r="G33" s="9">
        <v>164.33800382999996</v>
      </c>
      <c r="H33" s="9">
        <v>205.65084207703003</v>
      </c>
      <c r="I33" s="9">
        <v>246.74905340999999</v>
      </c>
      <c r="J33" s="9">
        <v>223.77011235999998</v>
      </c>
      <c r="K33" s="9"/>
      <c r="L33" s="9">
        <v>139.50194378</v>
      </c>
      <c r="M33" s="9">
        <v>371.75191561020995</v>
      </c>
      <c r="N33" s="9">
        <v>411.83008595524001</v>
      </c>
      <c r="O33" s="9">
        <v>390.75704409694004</v>
      </c>
      <c r="P33" s="9">
        <v>406.40906717900998</v>
      </c>
      <c r="Q33" s="9">
        <v>495.43019709356003</v>
      </c>
      <c r="R33" s="9">
        <v>465.05561560999996</v>
      </c>
      <c r="S33" s="9">
        <v>484.43310121598006</v>
      </c>
      <c r="T33" s="9">
        <v>472.36317330612997</v>
      </c>
      <c r="U33" s="9">
        <v>303.43434873515002</v>
      </c>
      <c r="V33" s="9"/>
      <c r="W33" s="9">
        <v>315.39671307999998</v>
      </c>
      <c r="X33" s="9">
        <v>377.52774739000006</v>
      </c>
      <c r="Y33" s="9">
        <v>827.81497951636993</v>
      </c>
    </row>
    <row r="34" spans="1:25" ht="22" customHeight="1">
      <c r="A34" s="209" t="s">
        <v>358</v>
      </c>
      <c r="B34" s="843" t="s">
        <v>117</v>
      </c>
      <c r="C34" s="843" t="s">
        <v>117</v>
      </c>
      <c r="D34" s="843" t="s">
        <v>117</v>
      </c>
      <c r="E34" s="844" t="s">
        <v>117</v>
      </c>
      <c r="F34" s="844" t="s">
        <v>117</v>
      </c>
      <c r="G34" s="844" t="s">
        <v>117</v>
      </c>
      <c r="H34" s="844" t="s">
        <v>117</v>
      </c>
      <c r="I34" s="844" t="s">
        <v>117</v>
      </c>
      <c r="J34" s="844" t="s">
        <v>117</v>
      </c>
      <c r="K34" s="844"/>
      <c r="L34" s="844" t="s">
        <v>117</v>
      </c>
      <c r="M34" s="844" t="s">
        <v>117</v>
      </c>
      <c r="N34" s="844" t="s">
        <v>117</v>
      </c>
      <c r="O34" s="844" t="s">
        <v>117</v>
      </c>
      <c r="P34" s="844" t="s">
        <v>117</v>
      </c>
      <c r="Q34" s="844" t="s">
        <v>117</v>
      </c>
      <c r="R34" s="844" t="s">
        <v>117</v>
      </c>
      <c r="S34" s="844" t="s">
        <v>117</v>
      </c>
      <c r="T34" s="844" t="s">
        <v>117</v>
      </c>
      <c r="U34" s="844" t="s">
        <v>117</v>
      </c>
      <c r="V34" s="844"/>
      <c r="W34" s="844" t="s">
        <v>117</v>
      </c>
      <c r="X34" s="844" t="s">
        <v>117</v>
      </c>
      <c r="Y34" s="844" t="s">
        <v>117</v>
      </c>
    </row>
    <row r="35" spans="1:25" ht="9.75" customHeight="1">
      <c r="A35" s="7" t="s">
        <v>317</v>
      </c>
      <c r="B35" s="9"/>
      <c r="C35" s="9"/>
      <c r="D35" s="9"/>
      <c r="E35" s="9"/>
      <c r="F35" s="9"/>
      <c r="G35" s="9"/>
      <c r="H35" s="9"/>
      <c r="I35" s="9"/>
      <c r="J35" s="9"/>
      <c r="K35" s="9"/>
      <c r="L35" s="9"/>
      <c r="M35" s="9"/>
      <c r="N35" s="9"/>
      <c r="O35" s="9"/>
      <c r="P35" s="9"/>
      <c r="Q35" s="9"/>
      <c r="R35" s="9"/>
      <c r="S35" s="9"/>
      <c r="T35" s="9"/>
      <c r="U35" s="9"/>
      <c r="V35" s="3"/>
      <c r="W35" s="135"/>
      <c r="X35" s="3"/>
      <c r="Y35" s="135"/>
    </row>
    <row r="36" spans="1:25" ht="22" customHeight="1">
      <c r="A36" s="42" t="s">
        <v>333</v>
      </c>
      <c r="B36" s="8">
        <v>56792.29728801539</v>
      </c>
      <c r="C36" s="8">
        <v>59578.842629218881</v>
      </c>
      <c r="D36" s="8">
        <v>63970.52066388337</v>
      </c>
      <c r="E36" s="8">
        <v>68789.669259875518</v>
      </c>
      <c r="F36" s="8">
        <v>72786.431906035315</v>
      </c>
      <c r="G36" s="8">
        <v>76375.934811306099</v>
      </c>
      <c r="H36" s="8">
        <v>80735.528769128272</v>
      </c>
      <c r="I36" s="8">
        <v>86799.181545783533</v>
      </c>
      <c r="J36" s="8">
        <v>93671.737510787454</v>
      </c>
      <c r="K36" s="8"/>
      <c r="L36" s="8">
        <v>95529.181745906215</v>
      </c>
      <c r="M36" s="8">
        <v>96018.240886416141</v>
      </c>
      <c r="N36" s="8">
        <v>97412.905948676605</v>
      </c>
      <c r="O36" s="8">
        <v>96788.762859181676</v>
      </c>
      <c r="P36" s="8">
        <v>96209.935053868248</v>
      </c>
      <c r="Q36" s="8">
        <v>95711.147362478194</v>
      </c>
      <c r="R36" s="8">
        <v>97053.44042621972</v>
      </c>
      <c r="S36" s="8">
        <v>96575.049685543898</v>
      </c>
      <c r="T36" s="8">
        <v>96299.372529654618</v>
      </c>
      <c r="U36" s="8">
        <v>95768.553204151569</v>
      </c>
      <c r="V36" s="3"/>
      <c r="W36" s="8">
        <v>95344.748267142029</v>
      </c>
      <c r="X36" s="8">
        <v>94680.062803341862</v>
      </c>
      <c r="Y36" s="8">
        <v>94978.139104934089</v>
      </c>
    </row>
    <row r="37" spans="1:25" ht="22" customHeight="1">
      <c r="A37" s="210" t="s">
        <v>334</v>
      </c>
      <c r="B37" s="9">
        <v>2293.1962929863589</v>
      </c>
      <c r="C37" s="9">
        <v>2364.9687393838226</v>
      </c>
      <c r="D37" s="9">
        <v>2987.9011272387324</v>
      </c>
      <c r="E37" s="9">
        <v>3368.2993774906872</v>
      </c>
      <c r="F37" s="9">
        <v>3907.3417016868502</v>
      </c>
      <c r="G37" s="9">
        <v>4426.3814620652738</v>
      </c>
      <c r="H37" s="9">
        <v>5271.1969016046205</v>
      </c>
      <c r="I37" s="9">
        <v>5436.8463332657038</v>
      </c>
      <c r="J37" s="9">
        <v>5510.5284231108471</v>
      </c>
      <c r="K37" s="9"/>
      <c r="L37" s="9">
        <v>5229.2044085918733</v>
      </c>
      <c r="M37" s="9">
        <v>5324.6413380320591</v>
      </c>
      <c r="N37" s="9">
        <v>5758.5102555696258</v>
      </c>
      <c r="O37" s="9">
        <v>4915.0159170314582</v>
      </c>
      <c r="P37" s="9">
        <v>5103.0095515164303</v>
      </c>
      <c r="Q37" s="9">
        <v>4602.3412511372135</v>
      </c>
      <c r="R37" s="9">
        <v>4537.5020724000269</v>
      </c>
      <c r="S37" s="9">
        <v>4908.7174627135782</v>
      </c>
      <c r="T37" s="9">
        <v>4600.6236087101697</v>
      </c>
      <c r="U37" s="9">
        <v>4629.3951285103594</v>
      </c>
      <c r="V37" s="3"/>
      <c r="W37" s="9">
        <v>4583.8393194621394</v>
      </c>
      <c r="X37" s="9">
        <v>4592.8620841525963</v>
      </c>
      <c r="Y37" s="9">
        <v>4352.5560306362322</v>
      </c>
    </row>
    <row r="38" spans="1:25" ht="22" customHeight="1">
      <c r="A38" s="210" t="s">
        <v>335</v>
      </c>
      <c r="B38" s="843" t="s">
        <v>117</v>
      </c>
      <c r="C38" s="9">
        <v>0.34150747000000048</v>
      </c>
      <c r="D38" s="843" t="s">
        <v>117</v>
      </c>
      <c r="E38" s="844" t="s">
        <v>117</v>
      </c>
      <c r="F38" s="9">
        <v>1.0702150400000001</v>
      </c>
      <c r="G38" s="9">
        <v>1.2911027099999999</v>
      </c>
      <c r="H38" s="844" t="s">
        <v>117</v>
      </c>
      <c r="I38" s="844">
        <v>0.10054438000030516</v>
      </c>
      <c r="J38" s="844">
        <v>0.13756070000000001</v>
      </c>
      <c r="K38" s="844"/>
      <c r="L38" s="844">
        <v>0.11572239000274701</v>
      </c>
      <c r="M38" s="844" t="s">
        <v>117</v>
      </c>
      <c r="N38" s="844">
        <v>0.40441305000305205</v>
      </c>
      <c r="O38" s="844">
        <v>7.3894840000019099E-2</v>
      </c>
      <c r="P38" s="844" t="s">
        <v>117</v>
      </c>
      <c r="Q38" s="844" t="s">
        <v>117</v>
      </c>
      <c r="R38" s="844">
        <v>2.7144684099999998</v>
      </c>
      <c r="S38" s="844" t="s">
        <v>117</v>
      </c>
      <c r="T38" s="844" t="s">
        <v>117</v>
      </c>
      <c r="U38" s="844" t="s">
        <v>117</v>
      </c>
      <c r="V38" s="844"/>
      <c r="W38" s="844" t="s">
        <v>117</v>
      </c>
      <c r="X38" s="844">
        <v>5.457041E-2</v>
      </c>
      <c r="Y38" s="9">
        <v>6.0876380000000001E-2</v>
      </c>
    </row>
    <row r="39" spans="1:25" ht="22" customHeight="1">
      <c r="A39" s="210" t="s">
        <v>336</v>
      </c>
      <c r="B39" s="9">
        <v>809.04005255046718</v>
      </c>
      <c r="C39" s="9">
        <v>699.38443976631879</v>
      </c>
      <c r="D39" s="9">
        <v>738.3822055680248</v>
      </c>
      <c r="E39" s="9">
        <v>924.1353325099999</v>
      </c>
      <c r="F39" s="9">
        <v>949.75923248999993</v>
      </c>
      <c r="G39" s="9">
        <v>354.12162482713916</v>
      </c>
      <c r="H39" s="9">
        <v>532.26199058999998</v>
      </c>
      <c r="I39" s="9">
        <v>2241.1513924701176</v>
      </c>
      <c r="J39" s="9">
        <v>1725.4164801400002</v>
      </c>
      <c r="K39" s="9"/>
      <c r="L39" s="9">
        <v>1921.69503242779</v>
      </c>
      <c r="M39" s="9">
        <v>1639.0468076778027</v>
      </c>
      <c r="N39" s="9">
        <v>2570.268878078783</v>
      </c>
      <c r="O39" s="9">
        <v>2435.0793117757707</v>
      </c>
      <c r="P39" s="9">
        <v>1589.0790306978072</v>
      </c>
      <c r="Q39" s="9">
        <v>2006.6699419187989</v>
      </c>
      <c r="R39" s="9">
        <v>2496.8383044462207</v>
      </c>
      <c r="S39" s="9">
        <v>2026.491512332605</v>
      </c>
      <c r="T39" s="9">
        <v>2423.5708127356352</v>
      </c>
      <c r="U39" s="9">
        <v>2019.7802170241791</v>
      </c>
      <c r="V39" s="3"/>
      <c r="W39" s="9">
        <v>2330.860059257061</v>
      </c>
      <c r="X39" s="9">
        <v>1981.8377356011474</v>
      </c>
      <c r="Y39" s="9">
        <v>2762.7327379087546</v>
      </c>
    </row>
    <row r="40" spans="1:25" ht="22" customHeight="1">
      <c r="A40" s="210" t="s">
        <v>337</v>
      </c>
      <c r="B40" s="9">
        <v>18031.34896610881</v>
      </c>
      <c r="C40" s="9">
        <v>18529.994428410562</v>
      </c>
      <c r="D40" s="9">
        <v>20166.460848507235</v>
      </c>
      <c r="E40" s="9">
        <v>19446.764105570652</v>
      </c>
      <c r="F40" s="9">
        <v>18953.991750509034</v>
      </c>
      <c r="G40" s="9">
        <v>19353.771336102669</v>
      </c>
      <c r="H40" s="9">
        <v>20999.912556189011</v>
      </c>
      <c r="I40" s="9">
        <v>22239.832139235368</v>
      </c>
      <c r="J40" s="9">
        <v>25284.668463672166</v>
      </c>
      <c r="K40" s="9"/>
      <c r="L40" s="9">
        <v>26230.386313691848</v>
      </c>
      <c r="M40" s="9">
        <v>26691.699721708992</v>
      </c>
      <c r="N40" s="9">
        <v>26809.093550731206</v>
      </c>
      <c r="O40" s="9">
        <v>27033.774953480734</v>
      </c>
      <c r="P40" s="9">
        <v>26966.695635967128</v>
      </c>
      <c r="Q40" s="9">
        <v>26579.991988494679</v>
      </c>
      <c r="R40" s="9">
        <v>27496.892375439234</v>
      </c>
      <c r="S40" s="9">
        <v>27190.08495295126</v>
      </c>
      <c r="T40" s="9">
        <v>26989.481736386675</v>
      </c>
      <c r="U40" s="9">
        <v>27175.092209149279</v>
      </c>
      <c r="V40" s="3"/>
      <c r="W40" s="9">
        <v>26947.67241345589</v>
      </c>
      <c r="X40" s="9">
        <v>26909.814205748895</v>
      </c>
      <c r="Y40" s="9">
        <v>26590.46868860814</v>
      </c>
    </row>
    <row r="41" spans="1:25" ht="22" customHeight="1">
      <c r="A41" s="210" t="s">
        <v>338</v>
      </c>
      <c r="B41" s="9">
        <v>35658.694345059754</v>
      </c>
      <c r="C41" s="9">
        <v>37984.153514188176</v>
      </c>
      <c r="D41" s="9">
        <v>40077.776366649377</v>
      </c>
      <c r="E41" s="9">
        <v>45050.460862214182</v>
      </c>
      <c r="F41" s="9">
        <v>48974.269006309434</v>
      </c>
      <c r="G41" s="9">
        <v>52240.369285601017</v>
      </c>
      <c r="H41" s="9">
        <v>53932.15623830464</v>
      </c>
      <c r="I41" s="9">
        <v>56881.251136432336</v>
      </c>
      <c r="J41" s="9">
        <v>61150.986583164442</v>
      </c>
      <c r="K41" s="9"/>
      <c r="L41" s="9">
        <v>62147.780268804709</v>
      </c>
      <c r="M41" s="9">
        <v>62362.817503317281</v>
      </c>
      <c r="N41" s="9">
        <v>62274.628851246991</v>
      </c>
      <c r="O41" s="9">
        <v>62404.818782053713</v>
      </c>
      <c r="P41" s="9">
        <v>62551.115051146873</v>
      </c>
      <c r="Q41" s="9">
        <v>62522.099662157496</v>
      </c>
      <c r="R41" s="9">
        <v>62519.493205524239</v>
      </c>
      <c r="S41" s="9">
        <v>62449.74224910645</v>
      </c>
      <c r="T41" s="9">
        <v>62285.680634622135</v>
      </c>
      <c r="U41" s="9">
        <v>61944.258917277752</v>
      </c>
      <c r="V41" s="3"/>
      <c r="W41" s="9">
        <v>61482.343335226935</v>
      </c>
      <c r="X41" s="9">
        <v>61195.494207429212</v>
      </c>
      <c r="Y41" s="9">
        <v>61272.320771400962</v>
      </c>
    </row>
    <row r="42" spans="1:25" ht="8.25" customHeight="1">
      <c r="A42" s="210"/>
      <c r="B42" s="9"/>
      <c r="C42" s="9"/>
      <c r="D42" s="9"/>
      <c r="E42" s="9"/>
      <c r="F42" s="9"/>
      <c r="G42" s="9"/>
      <c r="H42" s="9"/>
      <c r="I42" s="9"/>
      <c r="J42" s="9"/>
      <c r="K42" s="9"/>
      <c r="L42" s="9"/>
      <c r="M42" s="9"/>
      <c r="N42" s="9"/>
      <c r="O42" s="9"/>
      <c r="P42" s="9"/>
      <c r="Q42" s="9"/>
      <c r="R42" s="9"/>
      <c r="S42" s="9"/>
      <c r="T42" s="9"/>
      <c r="U42" s="9"/>
      <c r="V42" s="3"/>
      <c r="W42" s="135"/>
      <c r="X42" s="135"/>
      <c r="Y42" s="135"/>
    </row>
    <row r="43" spans="1:25" ht="8.25" customHeight="1">
      <c r="A43" s="7"/>
      <c r="B43" s="9"/>
      <c r="C43" s="9"/>
      <c r="D43" s="9"/>
      <c r="E43" s="9"/>
      <c r="F43" s="9"/>
      <c r="G43" s="9"/>
      <c r="H43" s="9"/>
      <c r="I43" s="9"/>
      <c r="J43" s="9"/>
      <c r="K43" s="9"/>
      <c r="L43" s="9"/>
      <c r="M43" s="9"/>
      <c r="N43" s="9"/>
      <c r="O43" s="9"/>
      <c r="P43" s="9"/>
      <c r="Q43" s="9"/>
      <c r="R43" s="9"/>
      <c r="S43" s="9"/>
      <c r="T43" s="9"/>
      <c r="U43" s="9"/>
      <c r="V43" s="3"/>
      <c r="W43" s="135"/>
      <c r="X43" s="135"/>
      <c r="Y43" s="135"/>
    </row>
    <row r="44" spans="1:25" ht="22" customHeight="1">
      <c r="A44" s="42" t="s">
        <v>370</v>
      </c>
      <c r="B44" s="8">
        <v>11.49</v>
      </c>
      <c r="C44" s="8">
        <v>26.550999999999998</v>
      </c>
      <c r="D44" s="8">
        <v>13.661</v>
      </c>
      <c r="E44" s="844" t="s">
        <v>117</v>
      </c>
      <c r="F44" s="8">
        <v>45.028151460000011</v>
      </c>
      <c r="G44" s="845" t="s">
        <v>117</v>
      </c>
      <c r="H44" s="8">
        <v>249.08955796000001</v>
      </c>
      <c r="I44" s="11" t="s">
        <v>117</v>
      </c>
      <c r="J44" s="8">
        <v>4174.1956759000004</v>
      </c>
      <c r="K44" s="8"/>
      <c r="L44" s="8">
        <v>3318.1215943799998</v>
      </c>
      <c r="M44" s="8">
        <v>1832.6592065690743</v>
      </c>
      <c r="N44" s="8">
        <v>1323.4048084600001</v>
      </c>
      <c r="O44" s="8">
        <v>2638.5840491381941</v>
      </c>
      <c r="P44" s="8">
        <v>1462.0795786209042</v>
      </c>
      <c r="Q44" s="8">
        <v>1407.7215137275084</v>
      </c>
      <c r="R44" s="8">
        <v>762.21177257305919</v>
      </c>
      <c r="S44" s="8">
        <v>1224.4074508489705</v>
      </c>
      <c r="T44" s="8">
        <v>1908.7565766832938</v>
      </c>
      <c r="U44" s="8">
        <v>3391.3062878145283</v>
      </c>
      <c r="V44" s="3"/>
      <c r="W44" s="8">
        <v>2512.3036679057632</v>
      </c>
      <c r="X44" s="8">
        <v>1708.6261955473417</v>
      </c>
      <c r="Y44" s="8">
        <v>2264.0162475260968</v>
      </c>
    </row>
    <row r="45" spans="1:25" ht="6" customHeight="1">
      <c r="A45" s="209"/>
      <c r="B45" s="3"/>
      <c r="C45" s="3"/>
      <c r="D45" s="3"/>
      <c r="E45" s="3"/>
      <c r="F45" s="3"/>
      <c r="G45" s="764"/>
      <c r="H45" s="9"/>
      <c r="I45" s="9"/>
      <c r="J45" s="9"/>
      <c r="K45" s="9"/>
      <c r="L45" s="9"/>
      <c r="M45" s="8"/>
      <c r="N45" s="9"/>
      <c r="O45" s="9"/>
      <c r="P45" s="9"/>
      <c r="Q45" s="9"/>
      <c r="R45" s="9"/>
      <c r="S45" s="9"/>
      <c r="T45" s="9"/>
      <c r="U45" s="9"/>
      <c r="V45" s="3"/>
      <c r="W45" s="135"/>
      <c r="X45" s="135"/>
      <c r="Y45" s="135"/>
    </row>
    <row r="46" spans="1:25" ht="22" customHeight="1">
      <c r="A46" s="42" t="s">
        <v>371</v>
      </c>
      <c r="B46" s="8">
        <v>68662.246529648401</v>
      </c>
      <c r="C46" s="8">
        <v>70465.856918377496</v>
      </c>
      <c r="D46" s="8">
        <v>76502.608139303149</v>
      </c>
      <c r="E46" s="8">
        <v>82793.3518897826</v>
      </c>
      <c r="F46" s="8">
        <v>87274.863635778442</v>
      </c>
      <c r="G46" s="8">
        <v>91822.08265447733</v>
      </c>
      <c r="H46" s="8">
        <v>98370.162903214557</v>
      </c>
      <c r="I46" s="8">
        <v>107693.33511465714</v>
      </c>
      <c r="J46" s="8">
        <v>112446.37941795566</v>
      </c>
      <c r="K46" s="8"/>
      <c r="L46" s="8">
        <v>110747.09722868112</v>
      </c>
      <c r="M46" s="8">
        <v>114655.41814284993</v>
      </c>
      <c r="N46" s="8">
        <v>117348.41806348634</v>
      </c>
      <c r="O46" s="8">
        <v>115446.70539449176</v>
      </c>
      <c r="P46" s="8">
        <v>115473.34666021343</v>
      </c>
      <c r="Q46" s="8">
        <v>116128.67092636524</v>
      </c>
      <c r="R46" s="8">
        <v>114945.98123975836</v>
      </c>
      <c r="S46" s="8">
        <v>115422.6134954341</v>
      </c>
      <c r="T46" s="8">
        <v>116631.29661472324</v>
      </c>
      <c r="U46" s="8">
        <v>115954.88480740518</v>
      </c>
      <c r="V46" s="3"/>
      <c r="W46" s="8">
        <v>114983.81287691416</v>
      </c>
      <c r="X46" s="8">
        <v>115380.74285849702</v>
      </c>
      <c r="Y46" s="8">
        <v>117376.64284742493</v>
      </c>
    </row>
    <row r="47" spans="1:25" ht="22" customHeight="1">
      <c r="A47" s="208" t="s">
        <v>372</v>
      </c>
      <c r="B47" s="8">
        <v>13985.901076034892</v>
      </c>
      <c r="C47" s="8">
        <v>15328.414715493424</v>
      </c>
      <c r="D47" s="8">
        <v>15317.371062821587</v>
      </c>
      <c r="E47" s="8">
        <v>18052.645170290594</v>
      </c>
      <c r="F47" s="8">
        <v>21028.259028602697</v>
      </c>
      <c r="G47" s="8">
        <v>21952.983175912224</v>
      </c>
      <c r="H47" s="8">
        <v>22596.046122177326</v>
      </c>
      <c r="I47" s="8">
        <v>28717.351894941672</v>
      </c>
      <c r="J47" s="8">
        <v>30693.39296397525</v>
      </c>
      <c r="K47" s="8"/>
      <c r="L47" s="8">
        <v>29026.422279361956</v>
      </c>
      <c r="M47" s="8">
        <v>30286.660384048751</v>
      </c>
      <c r="N47" s="8">
        <v>32541.437109269362</v>
      </c>
      <c r="O47" s="8">
        <v>32720.121490148762</v>
      </c>
      <c r="P47" s="8">
        <v>31247.903821613807</v>
      </c>
      <c r="Q47" s="8">
        <v>30697.600696040627</v>
      </c>
      <c r="R47" s="8">
        <v>31254.916853871197</v>
      </c>
      <c r="S47" s="8">
        <v>31509.33956918617</v>
      </c>
      <c r="T47" s="8">
        <v>33411.259349478976</v>
      </c>
      <c r="U47" s="8">
        <v>32821.953855786785</v>
      </c>
      <c r="V47" s="3"/>
      <c r="W47" s="8">
        <v>31067.325076786725</v>
      </c>
      <c r="X47" s="8">
        <v>30753.643605898491</v>
      </c>
      <c r="Y47" s="8">
        <v>32236.886216524726</v>
      </c>
    </row>
    <row r="48" spans="1:25" ht="22" customHeight="1">
      <c r="A48" s="209" t="s">
        <v>334</v>
      </c>
      <c r="B48" s="9">
        <v>893.18358367656708</v>
      </c>
      <c r="C48" s="9">
        <v>1440.9728627202333</v>
      </c>
      <c r="D48" s="9">
        <v>1170.668994919813</v>
      </c>
      <c r="E48" s="9">
        <v>2776.2005575407038</v>
      </c>
      <c r="F48" s="9">
        <v>3082.8377512617189</v>
      </c>
      <c r="G48" s="9">
        <v>2961.1680508985314</v>
      </c>
      <c r="H48" s="9">
        <v>2418.2189051806072</v>
      </c>
      <c r="I48" s="9">
        <v>4939.8144549040617</v>
      </c>
      <c r="J48" s="9">
        <v>3993.6211351208367</v>
      </c>
      <c r="K48" s="9"/>
      <c r="L48" s="9">
        <v>3151.4360998437933</v>
      </c>
      <c r="M48" s="9">
        <v>3536.5056087461853</v>
      </c>
      <c r="N48" s="9">
        <v>4136.9240219310204</v>
      </c>
      <c r="O48" s="9">
        <v>3812.9291300245673</v>
      </c>
      <c r="P48" s="9">
        <v>3873.5371490856737</v>
      </c>
      <c r="Q48" s="9">
        <v>2994.5883506205828</v>
      </c>
      <c r="R48" s="9">
        <v>3194.4316316452741</v>
      </c>
      <c r="S48" s="9">
        <v>3669.0736096727865</v>
      </c>
      <c r="T48" s="9">
        <v>3497.4913414785069</v>
      </c>
      <c r="U48" s="9">
        <v>3068.9573308188128</v>
      </c>
      <c r="V48" s="3"/>
      <c r="W48" s="9">
        <v>3947.5706141809796</v>
      </c>
      <c r="X48" s="9">
        <v>3155.4620364757857</v>
      </c>
      <c r="Y48" s="9">
        <v>3721.4475657795842</v>
      </c>
    </row>
    <row r="49" spans="1:25" ht="22" customHeight="1">
      <c r="A49" s="209" t="s">
        <v>335</v>
      </c>
      <c r="B49" s="9">
        <v>61.777033917634505</v>
      </c>
      <c r="C49" s="9">
        <v>75.49564437881358</v>
      </c>
      <c r="D49" s="9">
        <v>80.77724124003781</v>
      </c>
      <c r="E49" s="9">
        <v>76.675022275932236</v>
      </c>
      <c r="F49" s="9">
        <v>167.49551186999989</v>
      </c>
      <c r="G49" s="9">
        <v>242.85429976000003</v>
      </c>
      <c r="H49" s="9">
        <v>128.75405731959003</v>
      </c>
      <c r="I49" s="9">
        <v>429.00069748999994</v>
      </c>
      <c r="J49" s="9">
        <v>169.12750764000018</v>
      </c>
      <c r="K49" s="9"/>
      <c r="L49" s="9">
        <v>146.3349715999999</v>
      </c>
      <c r="M49" s="9">
        <v>164.62340661205008</v>
      </c>
      <c r="N49" s="9">
        <v>154.55371243451992</v>
      </c>
      <c r="O49" s="9">
        <v>276.52696720702005</v>
      </c>
      <c r="P49" s="9">
        <v>186.5619373002001</v>
      </c>
      <c r="Q49" s="9">
        <v>200.30176960740002</v>
      </c>
      <c r="R49" s="9">
        <v>138.15190163</v>
      </c>
      <c r="S49" s="9">
        <v>167.63866902659998</v>
      </c>
      <c r="T49" s="9">
        <v>157.67129614569993</v>
      </c>
      <c r="U49" s="9">
        <v>194.48334957170002</v>
      </c>
      <c r="V49" s="3"/>
      <c r="W49" s="9">
        <v>199.76905267000006</v>
      </c>
      <c r="X49" s="9">
        <v>162.63104507000006</v>
      </c>
      <c r="Y49" s="9">
        <v>132.85071448229999</v>
      </c>
    </row>
    <row r="50" spans="1:25" ht="22" customHeight="1">
      <c r="A50" s="209" t="s">
        <v>336</v>
      </c>
      <c r="B50" s="9">
        <v>560.62558658766727</v>
      </c>
      <c r="C50" s="9">
        <v>712.3098398117279</v>
      </c>
      <c r="D50" s="9">
        <v>722.2194629942552</v>
      </c>
      <c r="E50" s="9">
        <v>464.56113986593232</v>
      </c>
      <c r="F50" s="9">
        <v>541.71841607700014</v>
      </c>
      <c r="G50" s="9">
        <v>997.57822983568076</v>
      </c>
      <c r="H50" s="9">
        <v>525.8487226817</v>
      </c>
      <c r="I50" s="9">
        <v>1988.7896532860057</v>
      </c>
      <c r="J50" s="9">
        <v>863.40348603372058</v>
      </c>
      <c r="K50" s="9"/>
      <c r="L50" s="9">
        <v>847.99967543905427</v>
      </c>
      <c r="M50" s="9">
        <v>1136.9458770963606</v>
      </c>
      <c r="N50" s="9">
        <v>950.80578153078602</v>
      </c>
      <c r="O50" s="9">
        <v>986.74019301816463</v>
      </c>
      <c r="P50" s="9">
        <v>889.72509253478029</v>
      </c>
      <c r="Q50" s="9">
        <v>1690.1608990878447</v>
      </c>
      <c r="R50" s="9">
        <v>904.56180681886337</v>
      </c>
      <c r="S50" s="9">
        <v>965.60053538995851</v>
      </c>
      <c r="T50" s="9">
        <v>1768.9923473389742</v>
      </c>
      <c r="U50" s="9">
        <v>1169.8706364760039</v>
      </c>
      <c r="V50" s="3"/>
      <c r="W50" s="9">
        <v>1556.8655744102873</v>
      </c>
      <c r="X50" s="9">
        <v>1735.9680474447755</v>
      </c>
      <c r="Y50" s="9">
        <v>2034.1497644035398</v>
      </c>
    </row>
    <row r="51" spans="1:25" ht="22" customHeight="1">
      <c r="A51" s="209" t="s">
        <v>337</v>
      </c>
      <c r="B51" s="9">
        <v>8811.173424262588</v>
      </c>
      <c r="C51" s="9">
        <v>9215.7785753500812</v>
      </c>
      <c r="D51" s="9">
        <v>9678.3582778791933</v>
      </c>
      <c r="E51" s="9">
        <v>10556.457930239805</v>
      </c>
      <c r="F51" s="9">
        <v>12326.844510402074</v>
      </c>
      <c r="G51" s="9">
        <v>12716.594647065072</v>
      </c>
      <c r="H51" s="9">
        <v>14259.490554433904</v>
      </c>
      <c r="I51" s="9">
        <v>15242.192491198146</v>
      </c>
      <c r="J51" s="9">
        <v>18781.666469410524</v>
      </c>
      <c r="K51" s="9"/>
      <c r="L51" s="9">
        <v>17351.889409537838</v>
      </c>
      <c r="M51" s="9">
        <v>17874.598716678393</v>
      </c>
      <c r="N51" s="9">
        <v>19164.567325917</v>
      </c>
      <c r="O51" s="9">
        <v>19419.990302204627</v>
      </c>
      <c r="P51" s="9">
        <v>18754.3780270348</v>
      </c>
      <c r="Q51" s="9">
        <v>17011.68123295737</v>
      </c>
      <c r="R51" s="9">
        <v>19454.750518716912</v>
      </c>
      <c r="S51" s="9">
        <v>19839.517614594719</v>
      </c>
      <c r="T51" s="9">
        <v>20752.500363994634</v>
      </c>
      <c r="U51" s="9">
        <v>21757.692932208214</v>
      </c>
      <c r="V51" s="3"/>
      <c r="W51" s="9">
        <v>19170.752325928301</v>
      </c>
      <c r="X51" s="9">
        <v>18900.446118024091</v>
      </c>
      <c r="Y51" s="9">
        <v>20567.325603191686</v>
      </c>
    </row>
    <row r="52" spans="1:25" ht="22" customHeight="1">
      <c r="A52" s="209" t="s">
        <v>338</v>
      </c>
      <c r="B52" s="9">
        <v>3659.1414475904344</v>
      </c>
      <c r="C52" s="9">
        <v>3883.8577932325684</v>
      </c>
      <c r="D52" s="9">
        <v>3665.3470857882876</v>
      </c>
      <c r="E52" s="9">
        <v>4178.7505203682194</v>
      </c>
      <c r="F52" s="9">
        <v>4909.3628389919049</v>
      </c>
      <c r="G52" s="9">
        <v>5034.7879483529396</v>
      </c>
      <c r="H52" s="9">
        <v>5263.7338825615261</v>
      </c>
      <c r="I52" s="9">
        <v>6117.5545980634606</v>
      </c>
      <c r="J52" s="9">
        <v>6885.5743657701669</v>
      </c>
      <c r="K52" s="9"/>
      <c r="L52" s="9">
        <v>7528.7621229412707</v>
      </c>
      <c r="M52" s="9">
        <v>7573.9867749157638</v>
      </c>
      <c r="N52" s="9">
        <v>8134.5862674560349</v>
      </c>
      <c r="O52" s="9">
        <v>8223.9348976943857</v>
      </c>
      <c r="P52" s="9">
        <v>7543.7016156583522</v>
      </c>
      <c r="Q52" s="9">
        <v>8800.868443767431</v>
      </c>
      <c r="R52" s="9">
        <v>7563.0209950601484</v>
      </c>
      <c r="S52" s="9">
        <v>6867.5091405021058</v>
      </c>
      <c r="T52" s="9">
        <v>7234.6040005211607</v>
      </c>
      <c r="U52" s="9">
        <v>6630.9496067120535</v>
      </c>
      <c r="V52" s="3"/>
      <c r="W52" s="9">
        <v>6192.3675095971594</v>
      </c>
      <c r="X52" s="9">
        <v>6799.1363588838385</v>
      </c>
      <c r="Y52" s="9">
        <v>5781.1125686676169</v>
      </c>
    </row>
    <row r="53" spans="1:25" ht="5.25" customHeight="1">
      <c r="A53" s="209"/>
      <c r="B53" s="9"/>
      <c r="C53" s="9"/>
      <c r="D53" s="9"/>
      <c r="E53" s="9"/>
      <c r="F53" s="9"/>
      <c r="G53" s="9"/>
      <c r="H53" s="9"/>
      <c r="I53" s="9"/>
      <c r="J53" s="9"/>
      <c r="K53" s="9"/>
      <c r="L53" s="9"/>
      <c r="M53" s="9"/>
      <c r="N53" s="9"/>
      <c r="O53" s="9"/>
      <c r="P53" s="9"/>
      <c r="Q53" s="9"/>
      <c r="R53" s="9"/>
      <c r="S53" s="9"/>
      <c r="T53" s="9"/>
      <c r="U53" s="9"/>
      <c r="V53" s="3"/>
      <c r="W53" s="135"/>
      <c r="X53" s="3"/>
      <c r="Y53" s="135"/>
    </row>
    <row r="54" spans="1:25" ht="22" customHeight="1">
      <c r="A54" s="208" t="s">
        <v>373</v>
      </c>
      <c r="B54" s="8">
        <v>54676.34545361351</v>
      </c>
      <c r="C54" s="8">
        <v>55137.442202884071</v>
      </c>
      <c r="D54" s="8">
        <v>61185.237076481557</v>
      </c>
      <c r="E54" s="8">
        <v>64740.706719492002</v>
      </c>
      <c r="F54" s="8">
        <v>66246.604607175745</v>
      </c>
      <c r="G54" s="8">
        <v>69869.099478565098</v>
      </c>
      <c r="H54" s="8">
        <v>75774.116781037228</v>
      </c>
      <c r="I54" s="8">
        <v>78975.983219715461</v>
      </c>
      <c r="J54" s="8">
        <v>81752.986453980411</v>
      </c>
      <c r="K54" s="8"/>
      <c r="L54" s="8">
        <v>81720.67494931916</v>
      </c>
      <c r="M54" s="8">
        <v>84368.757758801177</v>
      </c>
      <c r="N54" s="8">
        <v>84806.980954216982</v>
      </c>
      <c r="O54" s="8">
        <v>82726.583904342988</v>
      </c>
      <c r="P54" s="8">
        <v>84225.442838599614</v>
      </c>
      <c r="Q54" s="8">
        <v>85431.070230324622</v>
      </c>
      <c r="R54" s="8">
        <v>83691.064385887163</v>
      </c>
      <c r="S54" s="8">
        <v>83913.27392624793</v>
      </c>
      <c r="T54" s="8">
        <v>83220.03726524426</v>
      </c>
      <c r="U54" s="8">
        <v>83132.9309516184</v>
      </c>
      <c r="V54" s="3"/>
      <c r="W54" s="8">
        <v>83916.487800127434</v>
      </c>
      <c r="X54" s="8">
        <v>84627.099252598535</v>
      </c>
      <c r="Y54" s="8">
        <v>85139.7566309002</v>
      </c>
    </row>
    <row r="55" spans="1:25" ht="22" customHeight="1">
      <c r="A55" s="209" t="s">
        <v>334</v>
      </c>
      <c r="B55" s="9">
        <v>16556.165264464191</v>
      </c>
      <c r="C55" s="9">
        <v>16271.986717548747</v>
      </c>
      <c r="D55" s="9">
        <v>18097.804412395533</v>
      </c>
      <c r="E55" s="9">
        <v>17609.207646745203</v>
      </c>
      <c r="F55" s="9">
        <v>16990.912936848832</v>
      </c>
      <c r="G55" s="9">
        <v>19468.70970444159</v>
      </c>
      <c r="H55" s="9">
        <v>31063.080526525697</v>
      </c>
      <c r="I55" s="9">
        <v>24765.933847431126</v>
      </c>
      <c r="J55" s="9">
        <v>25323.611255097698</v>
      </c>
      <c r="K55" s="9"/>
      <c r="L55" s="9">
        <v>24854.01751358953</v>
      </c>
      <c r="M55" s="9">
        <v>24805.843136240743</v>
      </c>
      <c r="N55" s="9">
        <v>24599.008668260933</v>
      </c>
      <c r="O55" s="9">
        <v>23542.704129201324</v>
      </c>
      <c r="P55" s="9">
        <v>23471.954882765298</v>
      </c>
      <c r="Q55" s="9">
        <v>23765.633796379247</v>
      </c>
      <c r="R55" s="9">
        <v>25590.921209010416</v>
      </c>
      <c r="S55" s="9">
        <v>26033.619196513566</v>
      </c>
      <c r="T55" s="9">
        <v>25330.404059834305</v>
      </c>
      <c r="U55" s="9">
        <v>26665.901096943093</v>
      </c>
      <c r="V55" s="3"/>
      <c r="W55" s="9">
        <v>26414.105919288435</v>
      </c>
      <c r="X55" s="9">
        <v>26703.193581369873</v>
      </c>
      <c r="Y55" s="9">
        <v>29056.003629251358</v>
      </c>
    </row>
    <row r="56" spans="1:25" ht="22" customHeight="1">
      <c r="A56" s="209" t="s">
        <v>335</v>
      </c>
      <c r="B56" s="9">
        <v>2483.649150240376</v>
      </c>
      <c r="C56" s="9">
        <v>2509.8107913103368</v>
      </c>
      <c r="D56" s="9">
        <v>2045.011541295187</v>
      </c>
      <c r="E56" s="9">
        <v>2331.5891940232991</v>
      </c>
      <c r="F56" s="9">
        <v>2333.3870172785055</v>
      </c>
      <c r="G56" s="9">
        <v>1693.7740837099996</v>
      </c>
      <c r="H56" s="9">
        <v>1349.9392168400002</v>
      </c>
      <c r="I56" s="9">
        <v>1655.01714887</v>
      </c>
      <c r="J56" s="9">
        <v>1560.9346505399999</v>
      </c>
      <c r="K56" s="9"/>
      <c r="L56" s="9">
        <v>2448.0815804400004</v>
      </c>
      <c r="M56" s="9">
        <v>3180.0147683499995</v>
      </c>
      <c r="N56" s="9">
        <v>2869.3582545199997</v>
      </c>
      <c r="O56" s="9">
        <v>1962.1692854799999</v>
      </c>
      <c r="P56" s="9">
        <v>1526.9462604300004</v>
      </c>
      <c r="Q56" s="9">
        <v>1805.3222240399994</v>
      </c>
      <c r="R56" s="9">
        <v>1335.6515406400003</v>
      </c>
      <c r="S56" s="9">
        <v>1807.41817081</v>
      </c>
      <c r="T56" s="9">
        <v>1504.9509961262986</v>
      </c>
      <c r="U56" s="9">
        <v>1186.4783695000001</v>
      </c>
      <c r="V56" s="3"/>
      <c r="W56" s="9">
        <v>1172.7093406700001</v>
      </c>
      <c r="X56" s="9">
        <v>1328.8716861600003</v>
      </c>
      <c r="Y56" s="9">
        <v>1157.5109020700002</v>
      </c>
    </row>
    <row r="57" spans="1:25" ht="22" customHeight="1">
      <c r="A57" s="209" t="s">
        <v>336</v>
      </c>
      <c r="B57" s="9">
        <v>6094.5086838344723</v>
      </c>
      <c r="C57" s="9">
        <v>3248.5967368688548</v>
      </c>
      <c r="D57" s="9">
        <v>3822.8227199221992</v>
      </c>
      <c r="E57" s="9">
        <v>6271.131084271</v>
      </c>
      <c r="F57" s="9">
        <v>4961.4979130369584</v>
      </c>
      <c r="G57" s="9">
        <v>4046.4040125015176</v>
      </c>
      <c r="H57" s="9">
        <v>4989.3755149727094</v>
      </c>
      <c r="I57" s="9">
        <v>9622.1552251080502</v>
      </c>
      <c r="J57" s="9">
        <v>10462.124167390923</v>
      </c>
      <c r="K57" s="9"/>
      <c r="L57" s="9">
        <v>9214.1781889020549</v>
      </c>
      <c r="M57" s="9">
        <v>9442.6402610661407</v>
      </c>
      <c r="N57" s="9">
        <v>10291.115978146117</v>
      </c>
      <c r="O57" s="9">
        <v>8861.7149486845447</v>
      </c>
      <c r="P57" s="9">
        <v>9277.7153128468271</v>
      </c>
      <c r="Q57" s="9">
        <v>10297.794257836842</v>
      </c>
      <c r="R57" s="9">
        <v>10296.974391978747</v>
      </c>
      <c r="S57" s="9">
        <v>8655.297834625635</v>
      </c>
      <c r="T57" s="9">
        <v>9444.5614485223905</v>
      </c>
      <c r="U57" s="9">
        <v>9086.9096347032246</v>
      </c>
      <c r="V57" s="3"/>
      <c r="W57" s="9">
        <v>10847.164121361535</v>
      </c>
      <c r="X57" s="9">
        <v>10653.140720244759</v>
      </c>
      <c r="Y57" s="9">
        <v>9795.0483818604007</v>
      </c>
    </row>
    <row r="58" spans="1:25" ht="22" customHeight="1">
      <c r="A58" s="209" t="s">
        <v>337</v>
      </c>
      <c r="B58" s="9">
        <v>17938.433612256606</v>
      </c>
      <c r="C58" s="9">
        <v>22588.769321603049</v>
      </c>
      <c r="D58" s="9">
        <v>25034.278536831309</v>
      </c>
      <c r="E58" s="9">
        <v>24944.268033948494</v>
      </c>
      <c r="F58" s="9">
        <v>27326.780271181247</v>
      </c>
      <c r="G58" s="9">
        <v>27470.966596512015</v>
      </c>
      <c r="H58" s="9">
        <v>23058.528252601885</v>
      </c>
      <c r="I58" s="9">
        <v>25996.638755310298</v>
      </c>
      <c r="J58" s="9">
        <v>23760.140578767605</v>
      </c>
      <c r="K58" s="9"/>
      <c r="L58" s="9">
        <v>24903.40781366402</v>
      </c>
      <c r="M58" s="9">
        <v>26387.586667192798</v>
      </c>
      <c r="N58" s="9">
        <v>26083.896801401108</v>
      </c>
      <c r="O58" s="9">
        <v>25125.511775681352</v>
      </c>
      <c r="P58" s="9">
        <v>25438.037045439967</v>
      </c>
      <c r="Q58" s="9">
        <v>26372.990826863872</v>
      </c>
      <c r="R58" s="9">
        <v>25454.763995262001</v>
      </c>
      <c r="S58" s="9">
        <v>25256.519742402299</v>
      </c>
      <c r="T58" s="9">
        <v>25008.476279077357</v>
      </c>
      <c r="U58" s="9">
        <v>24294.2416150305</v>
      </c>
      <c r="V58" s="3"/>
      <c r="W58" s="9">
        <v>24294.156018113088</v>
      </c>
      <c r="X58" s="9">
        <v>24663.101274391393</v>
      </c>
      <c r="Y58" s="9">
        <v>26340.433004656628</v>
      </c>
    </row>
    <row r="59" spans="1:25" ht="22" customHeight="1">
      <c r="A59" s="209" t="s">
        <v>338</v>
      </c>
      <c r="B59" s="9">
        <v>11603.588742817867</v>
      </c>
      <c r="C59" s="9">
        <v>10518.278635553086</v>
      </c>
      <c r="D59" s="9">
        <v>12185.319866037327</v>
      </c>
      <c r="E59" s="9">
        <v>13584.510760504003</v>
      </c>
      <c r="F59" s="9">
        <v>14634.0264688302</v>
      </c>
      <c r="G59" s="9">
        <v>17189.245081399968</v>
      </c>
      <c r="H59" s="9">
        <v>15313.193270096928</v>
      </c>
      <c r="I59" s="9">
        <v>16936.238242995987</v>
      </c>
      <c r="J59" s="9">
        <v>20646.175802184196</v>
      </c>
      <c r="K59" s="9"/>
      <c r="L59" s="9">
        <v>20300.989852723553</v>
      </c>
      <c r="M59" s="9">
        <v>20552.672925951498</v>
      </c>
      <c r="N59" s="9">
        <v>20963.601251888831</v>
      </c>
      <c r="O59" s="9">
        <v>23234.483765295769</v>
      </c>
      <c r="P59" s="9">
        <v>24510.78933711752</v>
      </c>
      <c r="Q59" s="9">
        <v>23189.329125204658</v>
      </c>
      <c r="R59" s="9">
        <v>21012.753248995996</v>
      </c>
      <c r="S59" s="9">
        <v>22160.41898189643</v>
      </c>
      <c r="T59" s="9">
        <v>21931.644481683903</v>
      </c>
      <c r="U59" s="9">
        <v>21899.400235441582</v>
      </c>
      <c r="V59" s="3"/>
      <c r="W59" s="9">
        <v>21188.352400694377</v>
      </c>
      <c r="X59" s="9">
        <v>21278.791990432514</v>
      </c>
      <c r="Y59" s="9">
        <v>18790.760713061813</v>
      </c>
    </row>
    <row r="60" spans="1:25" ht="7.5" customHeight="1">
      <c r="A60" s="209"/>
      <c r="B60" s="9"/>
      <c r="C60" s="9"/>
      <c r="D60" s="9"/>
      <c r="E60" s="9"/>
      <c r="F60" s="9"/>
      <c r="G60" s="9"/>
      <c r="H60" s="9"/>
      <c r="I60" s="9"/>
      <c r="J60" s="9"/>
      <c r="K60" s="9"/>
      <c r="L60" s="9"/>
      <c r="M60" s="9"/>
      <c r="N60" s="9"/>
      <c r="O60" s="9"/>
      <c r="P60" s="9"/>
      <c r="Q60" s="9"/>
      <c r="R60" s="9"/>
      <c r="S60" s="9"/>
      <c r="T60" s="9"/>
      <c r="U60" s="9"/>
      <c r="V60" s="3"/>
      <c r="W60" s="135"/>
      <c r="X60" s="135"/>
      <c r="Y60" s="9"/>
    </row>
    <row r="61" spans="1:25" ht="22" customHeight="1">
      <c r="A61" s="42" t="s">
        <v>374</v>
      </c>
      <c r="B61" s="8">
        <v>1479.5366813232706</v>
      </c>
      <c r="C61" s="8">
        <v>2429.6820268362499</v>
      </c>
      <c r="D61" s="8">
        <v>2659.9692527750167</v>
      </c>
      <c r="E61" s="8">
        <v>2962.9244709349286</v>
      </c>
      <c r="F61" s="8">
        <v>2707.1315167757461</v>
      </c>
      <c r="G61" s="8">
        <v>1626.7346909642654</v>
      </c>
      <c r="H61" s="8">
        <v>1256.5209509219708</v>
      </c>
      <c r="I61" s="8">
        <v>1443.2104510944328</v>
      </c>
      <c r="J61" s="8">
        <v>1740.2514136298023</v>
      </c>
      <c r="K61" s="8"/>
      <c r="L61" s="8">
        <v>1469.3527485916786</v>
      </c>
      <c r="M61" s="8">
        <v>1563.4988325852717</v>
      </c>
      <c r="N61" s="8">
        <v>1487.6533966468833</v>
      </c>
      <c r="O61" s="8">
        <v>1475.14092806702</v>
      </c>
      <c r="P61" s="8">
        <v>1204.1924262021262</v>
      </c>
      <c r="Q61" s="8">
        <v>1364.4009715949812</v>
      </c>
      <c r="R61" s="8">
        <v>1309.9689985464754</v>
      </c>
      <c r="S61" s="8">
        <v>1328.9492622228856</v>
      </c>
      <c r="T61" s="8">
        <v>1312.072730854889</v>
      </c>
      <c r="U61" s="8">
        <v>1285.5634295956334</v>
      </c>
      <c r="V61" s="3"/>
      <c r="W61" s="8">
        <v>1039.1377334865738</v>
      </c>
      <c r="X61" s="8">
        <v>1119.9168809392206</v>
      </c>
      <c r="Y61" s="8">
        <v>1300.0777617265755</v>
      </c>
    </row>
    <row r="62" spans="1:25" ht="22" customHeight="1">
      <c r="A62" s="210" t="s">
        <v>335</v>
      </c>
      <c r="B62" s="843" t="s">
        <v>117</v>
      </c>
      <c r="C62" s="844" t="s">
        <v>117</v>
      </c>
      <c r="D62" s="844" t="s">
        <v>117</v>
      </c>
      <c r="E62" s="844" t="s">
        <v>117</v>
      </c>
      <c r="F62" s="844" t="s">
        <v>117</v>
      </c>
      <c r="G62" s="844" t="s">
        <v>117</v>
      </c>
      <c r="H62" s="844" t="s">
        <v>117</v>
      </c>
      <c r="I62" s="844" t="s">
        <v>117</v>
      </c>
      <c r="J62" s="844" t="s">
        <v>117</v>
      </c>
      <c r="K62" s="844"/>
      <c r="L62" s="844" t="s">
        <v>117</v>
      </c>
      <c r="M62" s="844" t="s">
        <v>117</v>
      </c>
      <c r="N62" s="844" t="s">
        <v>117</v>
      </c>
      <c r="O62" s="844" t="s">
        <v>117</v>
      </c>
      <c r="P62" s="844" t="s">
        <v>117</v>
      </c>
      <c r="Q62" s="844" t="s">
        <v>117</v>
      </c>
      <c r="R62" s="844" t="s">
        <v>117</v>
      </c>
      <c r="S62" s="844" t="s">
        <v>117</v>
      </c>
      <c r="T62" s="844" t="s">
        <v>117</v>
      </c>
      <c r="U62" s="844" t="s">
        <v>117</v>
      </c>
      <c r="V62" s="3"/>
      <c r="W62" s="844" t="s">
        <v>117</v>
      </c>
      <c r="X62" s="844" t="s">
        <v>117</v>
      </c>
      <c r="Y62" s="844" t="s">
        <v>117</v>
      </c>
    </row>
    <row r="63" spans="1:25" ht="22" customHeight="1">
      <c r="A63" s="210" t="s">
        <v>375</v>
      </c>
      <c r="B63" s="843" t="s">
        <v>117</v>
      </c>
      <c r="C63" s="844" t="s">
        <v>117</v>
      </c>
      <c r="D63" s="844" t="s">
        <v>117</v>
      </c>
      <c r="E63" s="844" t="s">
        <v>117</v>
      </c>
      <c r="F63" s="9">
        <v>34.460360693205899</v>
      </c>
      <c r="G63" s="844" t="s">
        <v>117</v>
      </c>
      <c r="H63" s="844" t="s">
        <v>117</v>
      </c>
      <c r="I63" s="844" t="s">
        <v>117</v>
      </c>
      <c r="J63" s="844" t="s">
        <v>117</v>
      </c>
      <c r="K63" s="844"/>
      <c r="L63" s="844" t="s">
        <v>117</v>
      </c>
      <c r="M63" s="844" t="s">
        <v>117</v>
      </c>
      <c r="N63" s="844" t="s">
        <v>117</v>
      </c>
      <c r="O63" s="844" t="s">
        <v>117</v>
      </c>
      <c r="P63" s="844" t="s">
        <v>117</v>
      </c>
      <c r="Q63" s="844" t="s">
        <v>117</v>
      </c>
      <c r="R63" s="844" t="s">
        <v>117</v>
      </c>
      <c r="S63" s="844" t="s">
        <v>117</v>
      </c>
      <c r="T63" s="844" t="s">
        <v>117</v>
      </c>
      <c r="U63" s="844" t="s">
        <v>117</v>
      </c>
      <c r="V63" s="3"/>
      <c r="W63" s="844" t="s">
        <v>117</v>
      </c>
      <c r="X63" s="844" t="s">
        <v>117</v>
      </c>
      <c r="Y63" s="844" t="s">
        <v>117</v>
      </c>
    </row>
    <row r="64" spans="1:25" ht="22" customHeight="1">
      <c r="A64" s="210" t="s">
        <v>334</v>
      </c>
      <c r="B64" s="9">
        <v>1479.5366813232706</v>
      </c>
      <c r="C64" s="9">
        <v>2429.6820268362499</v>
      </c>
      <c r="D64" s="9">
        <v>2659.9692527750167</v>
      </c>
      <c r="E64" s="9">
        <v>2962.9244709349286</v>
      </c>
      <c r="F64" s="9">
        <v>2672.6711560825402</v>
      </c>
      <c r="G64" s="9">
        <v>1626.7346909642654</v>
      </c>
      <c r="H64" s="9">
        <v>1256.5209509219708</v>
      </c>
      <c r="I64" s="9">
        <v>1443.2104510944328</v>
      </c>
      <c r="J64" s="9">
        <v>1740.2514136298023</v>
      </c>
      <c r="K64" s="9"/>
      <c r="L64" s="9">
        <v>1469.3527485916786</v>
      </c>
      <c r="M64" s="9">
        <v>1563.4988325852717</v>
      </c>
      <c r="N64" s="9">
        <v>1487.6533966468833</v>
      </c>
      <c r="O64" s="9">
        <v>1475.14092806702</v>
      </c>
      <c r="P64" s="9">
        <v>1204.1924262021262</v>
      </c>
      <c r="Q64" s="9">
        <v>1364.4009715949812</v>
      </c>
      <c r="R64" s="9">
        <v>1309.9689985464754</v>
      </c>
      <c r="S64" s="9">
        <v>1328.9492622228856</v>
      </c>
      <c r="T64" s="9">
        <v>1312.072730854889</v>
      </c>
      <c r="U64" s="9">
        <v>1285.5634295956334</v>
      </c>
      <c r="V64" s="3"/>
      <c r="W64" s="9">
        <v>1039.1377334865738</v>
      </c>
      <c r="X64" s="9">
        <v>1119.9168809392206</v>
      </c>
      <c r="Y64" s="9">
        <v>1300.0777617265755</v>
      </c>
    </row>
    <row r="65" spans="1:25" ht="10.25" customHeight="1">
      <c r="A65" s="42" t="s">
        <v>317</v>
      </c>
      <c r="B65" s="3"/>
      <c r="C65" s="9"/>
      <c r="D65" s="9"/>
      <c r="E65" s="9"/>
      <c r="F65" s="9"/>
      <c r="G65" s="9"/>
      <c r="H65" s="9"/>
      <c r="I65" s="9"/>
      <c r="J65" s="9"/>
      <c r="K65" s="9"/>
      <c r="L65" s="9"/>
      <c r="M65" s="9"/>
      <c r="N65" s="9"/>
      <c r="O65" s="9"/>
      <c r="P65" s="9"/>
      <c r="Q65" s="9"/>
      <c r="R65" s="9"/>
      <c r="S65" s="9"/>
      <c r="T65" s="9"/>
      <c r="U65" s="9"/>
      <c r="V65" s="3"/>
      <c r="W65" s="135"/>
      <c r="X65" s="3"/>
      <c r="Y65" s="135"/>
    </row>
    <row r="66" spans="1:25" ht="22" customHeight="1">
      <c r="A66" s="107" t="s">
        <v>376</v>
      </c>
      <c r="B66" s="8">
        <v>2994.6283359899994</v>
      </c>
      <c r="C66" s="8">
        <v>3133.4109113</v>
      </c>
      <c r="D66" s="8">
        <v>3780.9827435594766</v>
      </c>
      <c r="E66" s="8">
        <v>3630.2243668706196</v>
      </c>
      <c r="F66" s="8">
        <v>4362.2775447899994</v>
      </c>
      <c r="G66" s="8">
        <v>4646.8383596733338</v>
      </c>
      <c r="H66" s="8">
        <v>4892.4561609771408</v>
      </c>
      <c r="I66" s="8">
        <v>4759.8418400767132</v>
      </c>
      <c r="J66" s="8">
        <v>4679.9091004699994</v>
      </c>
      <c r="K66" s="8"/>
      <c r="L66" s="8">
        <v>3988.3732858086305</v>
      </c>
      <c r="M66" s="8">
        <v>3974.8084741878083</v>
      </c>
      <c r="N66" s="8">
        <v>3985.7333821669863</v>
      </c>
      <c r="O66" s="8">
        <v>3902.5941953930137</v>
      </c>
      <c r="P66" s="8">
        <v>3515.3697202232879</v>
      </c>
      <c r="Q66" s="8">
        <v>3419.2643090135621</v>
      </c>
      <c r="R66" s="8">
        <v>3633.3559635747947</v>
      </c>
      <c r="S66" s="8">
        <v>3356.89525116</v>
      </c>
      <c r="T66" s="8">
        <v>3551.6490841247942</v>
      </c>
      <c r="U66" s="8">
        <v>3676.8004024778079</v>
      </c>
      <c r="V66" s="3"/>
      <c r="W66" s="8">
        <v>3548.7405516256163</v>
      </c>
      <c r="X66" s="8">
        <v>3609.5894524379451</v>
      </c>
      <c r="Y66" s="8">
        <v>3501.0576533472686</v>
      </c>
    </row>
    <row r="67" spans="1:25" ht="11.25" customHeight="1">
      <c r="A67" s="42"/>
      <c r="B67" s="8"/>
      <c r="C67" s="8"/>
      <c r="D67" s="8"/>
      <c r="E67" s="8"/>
      <c r="F67" s="9"/>
      <c r="G67" s="8"/>
      <c r="H67" s="9"/>
      <c r="I67" s="9"/>
      <c r="J67" s="9"/>
      <c r="K67" s="9"/>
      <c r="L67" s="9"/>
      <c r="M67" s="9"/>
      <c r="N67" s="9"/>
      <c r="O67" s="9"/>
      <c r="P67" s="9"/>
      <c r="Q67" s="9"/>
      <c r="R67" s="9"/>
      <c r="S67" s="9"/>
      <c r="T67" s="9"/>
      <c r="U67" s="9"/>
      <c r="V67" s="3"/>
      <c r="W67" s="8"/>
      <c r="X67" s="8"/>
      <c r="Y67" s="135"/>
    </row>
    <row r="68" spans="1:25" ht="22" customHeight="1">
      <c r="A68" s="42" t="s">
        <v>322</v>
      </c>
      <c r="B68" s="8">
        <v>96.889220088601732</v>
      </c>
      <c r="C68" s="8">
        <v>181.79430067568657</v>
      </c>
      <c r="D68" s="8">
        <v>101.48223511469858</v>
      </c>
      <c r="E68" s="19">
        <v>145.74243069282616</v>
      </c>
      <c r="F68" s="8">
        <v>139.33260979022447</v>
      </c>
      <c r="G68" s="8">
        <v>141.89915685592359</v>
      </c>
      <c r="H68" s="8">
        <v>183.80734315000004</v>
      </c>
      <c r="I68" s="8">
        <v>131.11894115000001</v>
      </c>
      <c r="J68" s="8">
        <v>195.00272870999996</v>
      </c>
      <c r="K68" s="8"/>
      <c r="L68" s="8">
        <v>118.5461977756112</v>
      </c>
      <c r="M68" s="8">
        <v>147.00147647272891</v>
      </c>
      <c r="N68" s="8">
        <v>110.69938272</v>
      </c>
      <c r="O68" s="8">
        <v>113.57914380750027</v>
      </c>
      <c r="P68" s="8">
        <v>227.47705821749133</v>
      </c>
      <c r="Q68" s="8">
        <v>193.73081051749136</v>
      </c>
      <c r="R68" s="8">
        <v>244.85222442000003</v>
      </c>
      <c r="S68" s="8">
        <v>309.55911962263525</v>
      </c>
      <c r="T68" s="8">
        <v>234.61209722207698</v>
      </c>
      <c r="U68" s="8">
        <v>240.90499275770748</v>
      </c>
      <c r="V68" s="3"/>
      <c r="W68" s="8">
        <v>182.83461872000001</v>
      </c>
      <c r="X68" s="8">
        <v>176.4509276977075</v>
      </c>
      <c r="Y68" s="8">
        <v>185.04185150000001</v>
      </c>
    </row>
    <row r="69" spans="1:25" ht="22" customHeight="1">
      <c r="A69" s="42" t="s">
        <v>346</v>
      </c>
      <c r="B69" s="8">
        <v>10352.457634687669</v>
      </c>
      <c r="C69" s="8">
        <v>10689.295299018255</v>
      </c>
      <c r="D69" s="8">
        <v>11164.345319136271</v>
      </c>
      <c r="E69" s="8">
        <v>11807.494747684485</v>
      </c>
      <c r="F69" s="8">
        <v>12007.736966922665</v>
      </c>
      <c r="G69" s="8">
        <v>11475.970742364409</v>
      </c>
      <c r="H69" s="8">
        <v>12973.861367704334</v>
      </c>
      <c r="I69" s="8">
        <v>14373.772532046496</v>
      </c>
      <c r="J69" s="8">
        <v>15852.394070916878</v>
      </c>
      <c r="K69" s="8"/>
      <c r="L69" s="8">
        <v>16901.473535268819</v>
      </c>
      <c r="M69" s="8">
        <v>17187.784757213907</v>
      </c>
      <c r="N69" s="8">
        <v>16799.734766590318</v>
      </c>
      <c r="O69" s="8">
        <v>15993.00988089081</v>
      </c>
      <c r="P69" s="8">
        <v>17259.988427638895</v>
      </c>
      <c r="Q69" s="8">
        <v>16680.939702898966</v>
      </c>
      <c r="R69" s="8">
        <v>17008.71152199879</v>
      </c>
      <c r="S69" s="8">
        <v>17254.735047127317</v>
      </c>
      <c r="T69" s="8">
        <v>17405.091833190363</v>
      </c>
      <c r="U69" s="8">
        <v>17274.283908588186</v>
      </c>
      <c r="V69" s="3"/>
      <c r="W69" s="8">
        <v>17952.504172193043</v>
      </c>
      <c r="X69" s="8">
        <v>18138.330509155097</v>
      </c>
      <c r="Y69" s="8">
        <v>18653.090209125574</v>
      </c>
    </row>
    <row r="70" spans="1:25" ht="9" customHeight="1">
      <c r="A70" s="7" t="s">
        <v>317</v>
      </c>
      <c r="B70" s="3"/>
      <c r="C70" s="8"/>
      <c r="D70" s="3"/>
      <c r="E70" s="9"/>
      <c r="F70" s="8"/>
      <c r="G70" s="8"/>
      <c r="H70" s="756"/>
      <c r="I70" s="756"/>
      <c r="J70" s="756"/>
      <c r="K70" s="756"/>
      <c r="L70" s="756"/>
      <c r="M70" s="756"/>
      <c r="N70" s="756"/>
      <c r="O70" s="756"/>
      <c r="P70" s="756"/>
      <c r="Q70" s="756"/>
      <c r="R70" s="756"/>
      <c r="S70" s="756"/>
      <c r="T70" s="756"/>
      <c r="U70" s="756"/>
      <c r="V70" s="3"/>
      <c r="W70" s="135"/>
      <c r="X70" s="135"/>
      <c r="Y70" s="3"/>
    </row>
    <row r="71" spans="1:25" ht="22" customHeight="1">
      <c r="A71" s="42" t="s">
        <v>352</v>
      </c>
      <c r="B71" s="8">
        <v>2995.4039668294918</v>
      </c>
      <c r="C71" s="8">
        <v>4026.8837386994564</v>
      </c>
      <c r="D71" s="8">
        <v>3155.3355890119319</v>
      </c>
      <c r="E71" s="8">
        <v>2811.4075724510167</v>
      </c>
      <c r="F71" s="8">
        <v>2030.2281916573756</v>
      </c>
      <c r="G71" s="8">
        <v>-1441.4667445580235</v>
      </c>
      <c r="H71" s="8">
        <v>-2749.2964343410185</v>
      </c>
      <c r="I71" s="8">
        <v>-2012.7618674824826</v>
      </c>
      <c r="J71" s="8">
        <v>-1693.4111812575502</v>
      </c>
      <c r="K71" s="8"/>
      <c r="L71" s="8">
        <v>-1555.3372579552888</v>
      </c>
      <c r="M71" s="8">
        <v>-1181.2991158474433</v>
      </c>
      <c r="N71" s="8">
        <v>-1563.9712289013914</v>
      </c>
      <c r="O71" s="8">
        <v>214.46499386415599</v>
      </c>
      <c r="P71" s="8">
        <v>-281.65958962377954</v>
      </c>
      <c r="Q71" s="8">
        <v>-303.91244244913287</v>
      </c>
      <c r="R71" s="8">
        <v>267.44600671882654</v>
      </c>
      <c r="S71" s="8">
        <v>468.10637725377273</v>
      </c>
      <c r="T71" s="8">
        <v>855.44250054328222</v>
      </c>
      <c r="U71" s="8">
        <v>-202.1852408978848</v>
      </c>
      <c r="V71" s="3"/>
      <c r="W71" s="8">
        <v>337.34632404476906</v>
      </c>
      <c r="X71" s="8">
        <v>-1123.6796176382159</v>
      </c>
      <c r="Y71" s="8">
        <v>-2366.3508776562758</v>
      </c>
    </row>
    <row r="72" spans="1:25" ht="22" customHeight="1">
      <c r="A72" s="210" t="s">
        <v>358</v>
      </c>
      <c r="B72" s="9">
        <v>6750.5083646251223</v>
      </c>
      <c r="C72" s="9">
        <v>7337.0163404511204</v>
      </c>
      <c r="D72" s="9">
        <v>7300.500631897351</v>
      </c>
      <c r="E72" s="9">
        <v>9469.6686190493056</v>
      </c>
      <c r="F72" s="9">
        <v>7284.0376198508748</v>
      </c>
      <c r="G72" s="9">
        <v>9993.1428796950295</v>
      </c>
      <c r="H72" s="9">
        <v>9565.3359476162987</v>
      </c>
      <c r="I72" s="9">
        <v>9755.123142526536</v>
      </c>
      <c r="J72" s="9">
        <v>12144.391728223702</v>
      </c>
      <c r="K72" s="9"/>
      <c r="L72" s="9">
        <v>12946.99608195508</v>
      </c>
      <c r="M72" s="9">
        <v>11847.46780290815</v>
      </c>
      <c r="N72" s="9">
        <v>11916.86909171144</v>
      </c>
      <c r="O72" s="9">
        <v>12916.778944207937</v>
      </c>
      <c r="P72" s="9">
        <v>12043.720483456367</v>
      </c>
      <c r="Q72" s="9">
        <v>13213.529402478514</v>
      </c>
      <c r="R72" s="9">
        <v>14872.156767767718</v>
      </c>
      <c r="S72" s="9">
        <v>14873.293779195958</v>
      </c>
      <c r="T72" s="9">
        <v>15190.467877537692</v>
      </c>
      <c r="U72" s="8">
        <v>14092.661136947399</v>
      </c>
      <c r="V72" s="3"/>
      <c r="W72" s="9">
        <v>15770.389448772077</v>
      </c>
      <c r="X72" s="9">
        <v>14180.847531120406</v>
      </c>
      <c r="Y72" s="9">
        <v>15507.396325124804</v>
      </c>
    </row>
    <row r="73" spans="1:25" ht="22" customHeight="1">
      <c r="A73" s="846" t="s">
        <v>377</v>
      </c>
      <c r="B73" s="409">
        <v>9745.9123314546141</v>
      </c>
      <c r="C73" s="409">
        <v>11363.900079150577</v>
      </c>
      <c r="D73" s="409">
        <v>10455.836220909283</v>
      </c>
      <c r="E73" s="409">
        <v>12281.076191500322</v>
      </c>
      <c r="F73" s="409">
        <v>9314.2658115082504</v>
      </c>
      <c r="G73" s="409">
        <v>11434.609624253053</v>
      </c>
      <c r="H73" s="409">
        <v>12314.632381957317</v>
      </c>
      <c r="I73" s="409">
        <v>11767.885010009019</v>
      </c>
      <c r="J73" s="409">
        <v>13837.802909481252</v>
      </c>
      <c r="K73" s="409"/>
      <c r="L73" s="409">
        <v>14502.333339910369</v>
      </c>
      <c r="M73" s="409">
        <v>13028.766918755593</v>
      </c>
      <c r="N73" s="409">
        <v>13480.840320612831</v>
      </c>
      <c r="O73" s="409">
        <v>12702.313950343781</v>
      </c>
      <c r="P73" s="409">
        <v>12325.380073080147</v>
      </c>
      <c r="Q73" s="409">
        <v>13517.441844927647</v>
      </c>
      <c r="R73" s="409">
        <v>14604.710761048891</v>
      </c>
      <c r="S73" s="409">
        <v>14405.187401942185</v>
      </c>
      <c r="T73" s="409">
        <v>14335.02537699441</v>
      </c>
      <c r="U73" s="668">
        <v>14294.846377845284</v>
      </c>
      <c r="V73" s="754"/>
      <c r="W73" s="409">
        <v>15433.043124727308</v>
      </c>
      <c r="X73" s="409">
        <v>15304.527148758621</v>
      </c>
      <c r="Y73" s="409">
        <v>17873.74720278108</v>
      </c>
    </row>
    <row r="74" spans="1:25" ht="22" customHeight="1">
      <c r="A74" s="7" t="s">
        <v>378</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D27A029E-DAAC-4D64-8B6C-40EAF0384E64}"/>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BG81"/>
  <sheetViews>
    <sheetView topLeftCell="A9" zoomScaleNormal="100" workbookViewId="0">
      <selection activeCell="G53" sqref="A53:XFD53"/>
    </sheetView>
  </sheetViews>
  <sheetFormatPr baseColWidth="10" defaultColWidth="8.83203125" defaultRowHeight="15"/>
  <cols>
    <col min="1" max="1" width="65.83203125" customWidth="1"/>
    <col min="2" max="2" width="17" customWidth="1"/>
    <col min="3" max="3" width="17.6640625" customWidth="1"/>
    <col min="4" max="4" width="18.1640625" customWidth="1"/>
    <col min="5" max="6" width="17.5" customWidth="1"/>
    <col min="7" max="7" width="17.83203125" customWidth="1"/>
    <col min="8" max="8" width="17.33203125" customWidth="1"/>
    <col min="9" max="9" width="1.33203125" customWidth="1"/>
    <col min="10" max="10" width="14.33203125" customWidth="1"/>
    <col min="11" max="11" width="1.83203125" customWidth="1"/>
    <col min="12" max="12" width="16" customWidth="1"/>
    <col min="13" max="13" width="1.6640625" customWidth="1"/>
    <col min="14" max="14" width="13.5" customWidth="1"/>
    <col min="15" max="15" width="14" customWidth="1"/>
    <col min="16" max="16" width="12.6640625" customWidth="1"/>
    <col min="17" max="17" width="13.5" customWidth="1"/>
    <col min="18" max="18" width="14.1640625" customWidth="1"/>
    <col min="19" max="19" width="14.6640625" customWidth="1"/>
    <col min="20" max="21" width="15.1640625" customWidth="1"/>
    <col min="22" max="22" width="14.5" customWidth="1"/>
    <col min="23" max="23" width="14.83203125" customWidth="1"/>
    <col min="24" max="24" width="15.1640625" customWidth="1"/>
    <col min="25" max="25" width="2.33203125" customWidth="1"/>
    <col min="26" max="26" width="13.1640625" customWidth="1"/>
    <col min="27" max="27" width="14.83203125" customWidth="1"/>
  </cols>
  <sheetData>
    <row r="1" spans="1:59" ht="22" customHeight="1">
      <c r="A1" s="42" t="s">
        <v>379</v>
      </c>
      <c r="B1" s="3"/>
      <c r="C1" s="3"/>
      <c r="D1" s="3"/>
      <c r="E1" s="3"/>
      <c r="F1" s="3"/>
      <c r="G1" s="3"/>
      <c r="H1" s="6" t="s">
        <v>85</v>
      </c>
      <c r="I1" s="3"/>
      <c r="J1" s="212"/>
      <c r="K1" s="3"/>
      <c r="L1" s="3"/>
      <c r="M1" s="3"/>
      <c r="N1" s="3"/>
      <c r="O1" s="3"/>
      <c r="P1" s="3"/>
      <c r="Q1" s="3"/>
      <c r="R1" s="3"/>
      <c r="S1" s="3"/>
      <c r="T1" s="3"/>
      <c r="U1" s="3"/>
      <c r="V1" s="3"/>
      <c r="W1" s="3"/>
      <c r="X1" s="3"/>
      <c r="Y1" s="3"/>
      <c r="Z1" s="3"/>
      <c r="AA1" s="3"/>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5"/>
      <c r="BC1" s="425"/>
      <c r="BD1" s="425"/>
      <c r="BE1" s="425"/>
      <c r="BF1" s="425"/>
      <c r="BG1" s="425"/>
    </row>
    <row r="2" spans="1:59" ht="22" customHeight="1">
      <c r="A2" s="42"/>
      <c r="B2" s="3"/>
      <c r="C2" s="3"/>
      <c r="D2" s="3"/>
      <c r="E2" s="3"/>
      <c r="F2" s="3"/>
      <c r="G2" s="3"/>
      <c r="H2" s="3"/>
      <c r="I2" s="3"/>
      <c r="J2" s="212"/>
      <c r="K2" s="3"/>
      <c r="L2" s="3"/>
      <c r="M2" s="3"/>
      <c r="N2" s="3"/>
      <c r="O2" s="3"/>
      <c r="P2" s="3"/>
      <c r="Q2" s="3"/>
      <c r="R2" s="3"/>
      <c r="S2" s="3"/>
      <c r="T2" s="3"/>
      <c r="U2" s="3"/>
      <c r="V2" s="3"/>
      <c r="W2" s="3"/>
      <c r="X2" s="3"/>
      <c r="Y2" s="3"/>
      <c r="Z2" s="3"/>
      <c r="AA2" s="3"/>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row>
    <row r="3" spans="1:59" ht="22" customHeight="1">
      <c r="A3" s="42" t="s">
        <v>380</v>
      </c>
      <c r="B3" s="3"/>
      <c r="C3" s="3"/>
      <c r="D3" s="3"/>
      <c r="E3" s="3"/>
      <c r="F3" s="3"/>
      <c r="G3" s="3"/>
      <c r="H3" s="3"/>
      <c r="I3" s="3"/>
      <c r="J3" s="212"/>
      <c r="K3" s="3"/>
      <c r="L3" s="3"/>
      <c r="M3" s="3"/>
      <c r="N3" s="3"/>
      <c r="O3" s="3"/>
      <c r="P3" s="3"/>
      <c r="Q3" s="3"/>
      <c r="R3" s="3"/>
      <c r="S3" s="3"/>
      <c r="T3" s="3"/>
      <c r="U3" s="3"/>
      <c r="V3" s="3"/>
      <c r="W3" s="3"/>
      <c r="X3" s="3"/>
      <c r="Y3" s="3"/>
      <c r="Z3" s="3"/>
      <c r="AA3" s="3"/>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row>
    <row r="4" spans="1:59" ht="22" customHeight="1">
      <c r="A4" s="829" t="s">
        <v>88</v>
      </c>
      <c r="B4" s="3"/>
      <c r="C4" s="754"/>
      <c r="D4" s="754"/>
      <c r="E4" s="754"/>
      <c r="F4" s="754"/>
      <c r="G4" s="754"/>
      <c r="H4" s="754"/>
      <c r="I4" s="754"/>
      <c r="J4" s="781"/>
      <c r="K4" s="754"/>
      <c r="L4" s="754"/>
      <c r="M4" s="754"/>
      <c r="N4" s="754"/>
      <c r="O4" s="754"/>
      <c r="P4" s="754"/>
      <c r="Q4" s="754"/>
      <c r="R4" s="754"/>
      <c r="S4" s="754"/>
      <c r="T4" s="754"/>
      <c r="U4" s="754"/>
      <c r="V4" s="754"/>
      <c r="W4" s="754"/>
      <c r="X4" s="754"/>
      <c r="Y4" s="3"/>
      <c r="Z4" s="3"/>
      <c r="AA4" s="754"/>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row>
    <row r="5" spans="1:59" ht="22" customHeight="1">
      <c r="A5" s="206"/>
      <c r="B5" s="421">
        <v>2016</v>
      </c>
      <c r="C5" s="421">
        <v>2017</v>
      </c>
      <c r="D5" s="421">
        <v>2018</v>
      </c>
      <c r="E5" s="421">
        <v>2019</v>
      </c>
      <c r="F5" s="421">
        <v>2020</v>
      </c>
      <c r="G5" s="421">
        <v>2021</v>
      </c>
      <c r="H5" s="421">
        <v>2022</v>
      </c>
      <c r="I5" s="751"/>
      <c r="J5" s="421">
        <v>2023</v>
      </c>
      <c r="K5" s="751"/>
      <c r="L5" s="421">
        <v>2024</v>
      </c>
      <c r="M5" s="751"/>
      <c r="N5" s="830"/>
      <c r="O5" s="830"/>
      <c r="P5" s="830"/>
      <c r="Q5" s="830"/>
      <c r="R5" s="830"/>
      <c r="S5" s="626">
        <v>2025</v>
      </c>
      <c r="T5" s="830"/>
      <c r="U5" s="830"/>
      <c r="V5" s="830"/>
      <c r="W5" s="830"/>
      <c r="X5" s="830"/>
      <c r="Y5" s="751"/>
      <c r="Z5" s="401">
        <v>2026</v>
      </c>
      <c r="AA5" s="3"/>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row>
    <row r="6" spans="1:59" ht="22" customHeight="1">
      <c r="A6" s="405" t="s">
        <v>305</v>
      </c>
      <c r="B6" s="831" t="s">
        <v>200</v>
      </c>
      <c r="C6" s="831" t="s">
        <v>200</v>
      </c>
      <c r="D6" s="831" t="s">
        <v>200</v>
      </c>
      <c r="E6" s="831" t="s">
        <v>200</v>
      </c>
      <c r="F6" s="831" t="s">
        <v>200</v>
      </c>
      <c r="G6" s="831" t="s">
        <v>200</v>
      </c>
      <c r="H6" s="831" t="s">
        <v>200</v>
      </c>
      <c r="I6" s="781"/>
      <c r="J6" s="832" t="s">
        <v>200</v>
      </c>
      <c r="K6" s="833"/>
      <c r="L6" s="832" t="s">
        <v>200</v>
      </c>
      <c r="M6" s="832"/>
      <c r="N6" s="832" t="s">
        <v>210</v>
      </c>
      <c r="O6" s="832" t="s">
        <v>206</v>
      </c>
      <c r="P6" s="832" t="s">
        <v>211</v>
      </c>
      <c r="Q6" s="832" t="s">
        <v>212</v>
      </c>
      <c r="R6" s="832" t="s">
        <v>207</v>
      </c>
      <c r="S6" s="832" t="s">
        <v>213</v>
      </c>
      <c r="T6" s="832" t="s">
        <v>214</v>
      </c>
      <c r="U6" s="832" t="s">
        <v>208</v>
      </c>
      <c r="V6" s="832" t="s">
        <v>215</v>
      </c>
      <c r="W6" s="832" t="s">
        <v>216</v>
      </c>
      <c r="X6" s="832" t="s">
        <v>200</v>
      </c>
      <c r="Y6" s="754"/>
      <c r="Z6" s="834" t="s">
        <v>209</v>
      </c>
      <c r="AA6" s="834" t="s">
        <v>210</v>
      </c>
      <c r="AB6" s="425"/>
      <c r="AC6" s="425"/>
      <c r="AD6" s="425"/>
      <c r="AE6" s="425"/>
      <c r="AF6" s="425"/>
      <c r="AG6" s="425"/>
      <c r="AH6" s="425"/>
      <c r="AI6" s="425"/>
      <c r="AJ6" s="425"/>
      <c r="AK6" s="425"/>
      <c r="AL6" s="425"/>
      <c r="AM6" s="425"/>
      <c r="AN6" s="425"/>
      <c r="AO6" s="425"/>
      <c r="AP6" s="425"/>
      <c r="AQ6" s="425"/>
      <c r="AR6" s="425"/>
      <c r="AS6" s="425"/>
      <c r="AT6" s="425"/>
      <c r="AU6" s="425"/>
      <c r="AV6" s="425"/>
      <c r="AW6" s="425"/>
      <c r="AX6" s="425"/>
      <c r="AY6" s="425"/>
      <c r="AZ6" s="425"/>
      <c r="BA6" s="425"/>
      <c r="BB6" s="425"/>
      <c r="BC6" s="425"/>
      <c r="BD6" s="425"/>
      <c r="BE6" s="425"/>
      <c r="BF6" s="425"/>
      <c r="BG6" s="425"/>
    </row>
    <row r="7" spans="1:59" ht="22" customHeight="1">
      <c r="A7" s="42" t="s">
        <v>306</v>
      </c>
      <c r="B7" s="660">
        <v>81386.372098016203</v>
      </c>
      <c r="C7" s="660">
        <v>80132.209553773821</v>
      </c>
      <c r="D7" s="660">
        <v>79351.320574147918</v>
      </c>
      <c r="E7" s="8">
        <v>72865.727313763535</v>
      </c>
      <c r="F7" s="8">
        <v>62000.357867957406</v>
      </c>
      <c r="G7" s="8">
        <v>64383.617814346508</v>
      </c>
      <c r="H7" s="8">
        <v>64984.738020048775</v>
      </c>
      <c r="I7" s="8"/>
      <c r="J7" s="8">
        <v>69963.858927685913</v>
      </c>
      <c r="K7" s="8"/>
      <c r="L7" s="660">
        <v>59519.279107563692</v>
      </c>
      <c r="M7" s="660"/>
      <c r="N7" s="660">
        <v>57520.518539800687</v>
      </c>
      <c r="O7" s="660">
        <v>55487.61844284572</v>
      </c>
      <c r="P7" s="660">
        <v>59707.586768053094</v>
      </c>
      <c r="Q7" s="660">
        <v>57323.309894759557</v>
      </c>
      <c r="R7" s="660">
        <v>54713.401930049331</v>
      </c>
      <c r="S7" s="660">
        <v>56872.095103274434</v>
      </c>
      <c r="T7" s="660">
        <v>59010.454817140773</v>
      </c>
      <c r="U7" s="660">
        <v>57862.829081830656</v>
      </c>
      <c r="V7" s="660">
        <v>63988.220095398239</v>
      </c>
      <c r="W7" s="660">
        <v>64640.829550659328</v>
      </c>
      <c r="X7" s="660">
        <v>58860.467561150501</v>
      </c>
      <c r="Y7" s="3"/>
      <c r="Z7" s="660">
        <v>61354.087974308466</v>
      </c>
      <c r="AA7" s="596">
        <v>60759.997390558601</v>
      </c>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row>
    <row r="8" spans="1:59" ht="22" customHeight="1">
      <c r="A8" s="835" t="s">
        <v>307</v>
      </c>
      <c r="B8" s="8">
        <v>86299.289210167364</v>
      </c>
      <c r="C8" s="8">
        <v>85179.083671186992</v>
      </c>
      <c r="D8" s="8">
        <v>84733.293371047854</v>
      </c>
      <c r="E8" s="8">
        <v>78287.196432861179</v>
      </c>
      <c r="F8" s="8">
        <v>67660.326013101469</v>
      </c>
      <c r="G8" s="8">
        <v>73640.1781033343</v>
      </c>
      <c r="H8" s="8">
        <v>75087.114912410907</v>
      </c>
      <c r="I8" s="8"/>
      <c r="J8" s="8">
        <v>82823.192238061602</v>
      </c>
      <c r="K8" s="8"/>
      <c r="L8" s="8">
        <v>72139.138081701269</v>
      </c>
      <c r="M8" s="8"/>
      <c r="N8" s="8">
        <v>69902.903372952773</v>
      </c>
      <c r="O8" s="8">
        <v>68596.543994885345</v>
      </c>
      <c r="P8" s="8">
        <v>70523.00397824611</v>
      </c>
      <c r="Q8" s="8">
        <v>68150.675518621138</v>
      </c>
      <c r="R8" s="8">
        <v>66284.678464382276</v>
      </c>
      <c r="S8" s="8">
        <v>67865.927486715926</v>
      </c>
      <c r="T8" s="8">
        <v>70300.282835490638</v>
      </c>
      <c r="U8" s="8">
        <v>69973.87757076406</v>
      </c>
      <c r="V8" s="8">
        <v>75310.063492222544</v>
      </c>
      <c r="W8" s="8">
        <v>75119.618349830373</v>
      </c>
      <c r="X8" s="8">
        <v>69098.135596704611</v>
      </c>
      <c r="Y8" s="3"/>
      <c r="Z8" s="8">
        <v>72260.574195894966</v>
      </c>
      <c r="AA8" s="19">
        <v>72198.100628760454</v>
      </c>
      <c r="AB8" s="425"/>
      <c r="AC8" s="425"/>
      <c r="AD8" s="425"/>
      <c r="AE8" s="425"/>
      <c r="AF8" s="425"/>
      <c r="AG8" s="425"/>
      <c r="AH8" s="425"/>
      <c r="AI8" s="425"/>
      <c r="AJ8" s="425"/>
      <c r="AK8" s="425"/>
      <c r="AL8" s="425"/>
      <c r="AM8" s="425"/>
      <c r="AN8" s="425"/>
      <c r="AO8" s="425"/>
      <c r="AP8" s="425"/>
      <c r="AQ8" s="425"/>
      <c r="AR8" s="425"/>
      <c r="AS8" s="425"/>
      <c r="AT8" s="425"/>
      <c r="AU8" s="425"/>
      <c r="AV8" s="425"/>
      <c r="AW8" s="425"/>
      <c r="AX8" s="425"/>
      <c r="AY8" s="425"/>
      <c r="AZ8" s="425"/>
      <c r="BA8" s="425"/>
      <c r="BB8" s="425"/>
      <c r="BC8" s="425"/>
      <c r="BD8" s="425"/>
      <c r="BE8" s="425"/>
      <c r="BF8" s="425"/>
      <c r="BG8" s="425"/>
    </row>
    <row r="9" spans="1:59" ht="22" customHeight="1">
      <c r="A9" s="836" t="s">
        <v>381</v>
      </c>
      <c r="B9" s="9">
        <v>76804.267167999991</v>
      </c>
      <c r="C9" s="9">
        <v>73692.740653000001</v>
      </c>
      <c r="D9" s="9">
        <v>71426.631011999998</v>
      </c>
      <c r="E9" s="9">
        <v>65229.277657000006</v>
      </c>
      <c r="F9" s="9">
        <v>53363.755606999999</v>
      </c>
      <c r="G9" s="9">
        <v>56017.996170000006</v>
      </c>
      <c r="H9" s="9">
        <v>54534.473263</v>
      </c>
      <c r="I9" s="9"/>
      <c r="J9" s="9">
        <v>63687.781531000001</v>
      </c>
      <c r="K9" s="9"/>
      <c r="L9" s="9">
        <v>48130.229816999999</v>
      </c>
      <c r="M9" s="9"/>
      <c r="N9" s="9">
        <v>46804.754723000005</v>
      </c>
      <c r="O9" s="9">
        <v>46348.491458000004</v>
      </c>
      <c r="P9" s="9">
        <v>48519.43712100001</v>
      </c>
      <c r="Q9" s="9">
        <v>47160.898001999994</v>
      </c>
      <c r="R9" s="9">
        <v>44955.19412</v>
      </c>
      <c r="S9" s="9">
        <v>47814.943825999995</v>
      </c>
      <c r="T9" s="9">
        <v>49252.863570000001</v>
      </c>
      <c r="U9" s="9">
        <v>50515.435497999999</v>
      </c>
      <c r="V9" s="9">
        <v>55335.707952999997</v>
      </c>
      <c r="W9" s="9">
        <v>52592.859047000005</v>
      </c>
      <c r="X9" s="9">
        <v>47427.900369999996</v>
      </c>
      <c r="Y9" s="3"/>
      <c r="Z9" s="9">
        <v>53560.855601999996</v>
      </c>
      <c r="AA9" s="17">
        <v>55256.718293000005</v>
      </c>
      <c r="AB9" s="425"/>
      <c r="AC9" s="425"/>
      <c r="AD9" s="425"/>
      <c r="AE9" s="425"/>
      <c r="AF9" s="425"/>
      <c r="AG9" s="425"/>
      <c r="AH9" s="425"/>
      <c r="AI9" s="425"/>
      <c r="AJ9" s="425"/>
      <c r="AK9" s="425"/>
      <c r="AL9" s="425"/>
      <c r="AM9" s="425"/>
      <c r="AN9" s="425"/>
      <c r="AO9" s="425"/>
      <c r="AP9" s="425"/>
      <c r="AQ9" s="425"/>
      <c r="AR9" s="425"/>
      <c r="AS9" s="425"/>
      <c r="AT9" s="425"/>
      <c r="AU9" s="425"/>
      <c r="AV9" s="425"/>
      <c r="AW9" s="425"/>
      <c r="AX9" s="425"/>
      <c r="AY9" s="425"/>
      <c r="AZ9" s="425"/>
      <c r="BA9" s="425"/>
      <c r="BB9" s="425"/>
      <c r="BC9" s="425"/>
      <c r="BD9" s="425"/>
      <c r="BE9" s="425"/>
      <c r="BF9" s="425"/>
      <c r="BG9" s="425"/>
    </row>
    <row r="10" spans="1:59" ht="22" customHeight="1">
      <c r="A10" s="836" t="s">
        <v>382</v>
      </c>
      <c r="B10" s="9">
        <v>9495.0220421673675</v>
      </c>
      <c r="C10" s="9">
        <v>11486.343018186995</v>
      </c>
      <c r="D10" s="9">
        <v>13306.662359047861</v>
      </c>
      <c r="E10" s="9">
        <v>13057.918775861168</v>
      </c>
      <c r="F10" s="9">
        <v>14296.570406101462</v>
      </c>
      <c r="G10" s="9">
        <v>17622.18193333429</v>
      </c>
      <c r="H10" s="9">
        <v>20552.6416494109</v>
      </c>
      <c r="I10" s="9"/>
      <c r="J10" s="9">
        <v>19135.410707061601</v>
      </c>
      <c r="K10" s="9"/>
      <c r="L10" s="9">
        <v>24008.908264701269</v>
      </c>
      <c r="M10" s="9"/>
      <c r="N10" s="9">
        <v>23098.148649952775</v>
      </c>
      <c r="O10" s="9">
        <v>22248.052536885338</v>
      </c>
      <c r="P10" s="9">
        <v>22003.5668572461</v>
      </c>
      <c r="Q10" s="9">
        <v>20989.777516621147</v>
      </c>
      <c r="R10" s="9">
        <v>21329.484344382283</v>
      </c>
      <c r="S10" s="9">
        <v>20050.983660715923</v>
      </c>
      <c r="T10" s="9">
        <v>21047.419265490633</v>
      </c>
      <c r="U10" s="9">
        <v>19458.442072764061</v>
      </c>
      <c r="V10" s="9">
        <v>19974.355539222543</v>
      </c>
      <c r="W10" s="9">
        <v>22526.759302830367</v>
      </c>
      <c r="X10" s="9">
        <v>21670.235226704608</v>
      </c>
      <c r="Y10" s="3"/>
      <c r="Z10" s="9">
        <v>18699.718593894977</v>
      </c>
      <c r="AA10" s="17">
        <v>16941.382335760445</v>
      </c>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B10" s="425"/>
      <c r="BC10" s="425"/>
      <c r="BD10" s="425"/>
      <c r="BE10" s="425"/>
      <c r="BF10" s="425"/>
      <c r="BG10" s="425"/>
    </row>
    <row r="11" spans="1:59" ht="22" customHeight="1">
      <c r="A11" s="835" t="s">
        <v>318</v>
      </c>
      <c r="B11" s="8">
        <v>4912.9171121511572</v>
      </c>
      <c r="C11" s="8">
        <v>5046.8741174131719</v>
      </c>
      <c r="D11" s="8">
        <v>5381.9727968999287</v>
      </c>
      <c r="E11" s="8">
        <v>5421.4691190976464</v>
      </c>
      <c r="F11" s="8">
        <v>5659.9681451440611</v>
      </c>
      <c r="G11" s="8">
        <v>9256.5602889877955</v>
      </c>
      <c r="H11" s="8">
        <v>10102.37689236213</v>
      </c>
      <c r="I11" s="8"/>
      <c r="J11" s="8">
        <v>12859.333310375683</v>
      </c>
      <c r="K11" s="8"/>
      <c r="L11" s="8">
        <v>12619.858974137573</v>
      </c>
      <c r="M11" s="8"/>
      <c r="N11" s="8">
        <v>12382.384833152089</v>
      </c>
      <c r="O11" s="8">
        <v>13108.925552039625</v>
      </c>
      <c r="P11" s="8">
        <v>10815.417210193013</v>
      </c>
      <c r="Q11" s="8">
        <v>10827.36562386158</v>
      </c>
      <c r="R11" s="8">
        <v>11571.276534332943</v>
      </c>
      <c r="S11" s="8">
        <v>10993.832383441488</v>
      </c>
      <c r="T11" s="8">
        <v>11289.828018349865</v>
      </c>
      <c r="U11" s="8">
        <v>12111.048488933404</v>
      </c>
      <c r="V11" s="8">
        <v>11321.843396824303</v>
      </c>
      <c r="W11" s="8">
        <v>10478.788799171045</v>
      </c>
      <c r="X11" s="8">
        <v>10237.66803555411</v>
      </c>
      <c r="Y11" s="3"/>
      <c r="Z11" s="8">
        <v>10906.4862215865</v>
      </c>
      <c r="AA11" s="19">
        <v>11438.103238201851</v>
      </c>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5"/>
      <c r="BA11" s="425"/>
      <c r="BB11" s="425"/>
      <c r="BC11" s="425"/>
      <c r="BD11" s="425"/>
      <c r="BE11" s="425"/>
      <c r="BF11" s="425"/>
      <c r="BG11" s="425"/>
    </row>
    <row r="12" spans="1:59" ht="22" customHeight="1">
      <c r="A12" s="836" t="s">
        <v>381</v>
      </c>
      <c r="B12" s="9">
        <v>2312.13910579</v>
      </c>
      <c r="C12" s="9">
        <v>2350.65153379</v>
      </c>
      <c r="D12" s="9">
        <v>2242.6368694800003</v>
      </c>
      <c r="E12" s="9">
        <v>2296.72833567</v>
      </c>
      <c r="F12" s="9">
        <v>2379.0022692100001</v>
      </c>
      <c r="G12" s="9">
        <v>5392.09025733</v>
      </c>
      <c r="H12" s="9">
        <v>5513.1084611599999</v>
      </c>
      <c r="I12" s="9"/>
      <c r="J12" s="9">
        <v>5990.2505442399997</v>
      </c>
      <c r="K12" s="9"/>
      <c r="L12" s="9">
        <v>6150.96434555</v>
      </c>
      <c r="M12" s="9"/>
      <c r="N12" s="9">
        <v>6135.0780246499999</v>
      </c>
      <c r="O12" s="9">
        <v>6197.8928090700001</v>
      </c>
      <c r="P12" s="9">
        <v>6180.2979880000003</v>
      </c>
      <c r="Q12" s="9">
        <v>6174.6031313899994</v>
      </c>
      <c r="R12" s="9">
        <v>6229.4747189600002</v>
      </c>
      <c r="S12" s="9">
        <v>6234.5735963500001</v>
      </c>
      <c r="T12" s="9">
        <v>6224.3273112500001</v>
      </c>
      <c r="U12" s="9">
        <v>6205.8547881499999</v>
      </c>
      <c r="V12" s="9">
        <v>6367.1379299500004</v>
      </c>
      <c r="W12" s="9">
        <v>6343.8480791300008</v>
      </c>
      <c r="X12" s="9">
        <v>6408.9841925299997</v>
      </c>
      <c r="Y12" s="3"/>
      <c r="Z12" s="9">
        <v>6347.09764731</v>
      </c>
      <c r="AA12" s="17">
        <v>6374.4363835600006</v>
      </c>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c r="BA12" s="425"/>
      <c r="BB12" s="425"/>
      <c r="BC12" s="425"/>
      <c r="BD12" s="425"/>
      <c r="BE12" s="425"/>
      <c r="BF12" s="425"/>
      <c r="BG12" s="425"/>
    </row>
    <row r="13" spans="1:59" ht="22" customHeight="1">
      <c r="A13" s="836" t="s">
        <v>382</v>
      </c>
      <c r="B13" s="9">
        <v>2600.7780063611572</v>
      </c>
      <c r="C13" s="9">
        <v>2696.2225836231714</v>
      </c>
      <c r="D13" s="9">
        <v>3139.3359274199283</v>
      </c>
      <c r="E13" s="9">
        <v>3124.7407834276469</v>
      </c>
      <c r="F13" s="9">
        <v>3280.9658759340605</v>
      </c>
      <c r="G13" s="9">
        <v>3864.4700316577951</v>
      </c>
      <c r="H13" s="9">
        <v>4589.2684312021302</v>
      </c>
      <c r="I13" s="9"/>
      <c r="J13" s="9">
        <v>6869.0827661356834</v>
      </c>
      <c r="K13" s="9"/>
      <c r="L13" s="9">
        <v>6468.8946285875736</v>
      </c>
      <c r="M13" s="9"/>
      <c r="N13" s="9">
        <v>6247.3068085020896</v>
      </c>
      <c r="O13" s="9">
        <v>6911.0327429696245</v>
      </c>
      <c r="P13" s="9">
        <v>4635.1192221930123</v>
      </c>
      <c r="Q13" s="9">
        <v>4652.762492471581</v>
      </c>
      <c r="R13" s="9">
        <v>5341.8018153729427</v>
      </c>
      <c r="S13" s="9">
        <v>4759.2587870914886</v>
      </c>
      <c r="T13" s="9">
        <v>5065.5007070998654</v>
      </c>
      <c r="U13" s="9">
        <v>5905.193700783404</v>
      </c>
      <c r="V13" s="9">
        <v>4954.7054668743021</v>
      </c>
      <c r="W13" s="9">
        <v>4134.9407200410451</v>
      </c>
      <c r="X13" s="9">
        <v>3828.68384302411</v>
      </c>
      <c r="Y13" s="3"/>
      <c r="Z13" s="9">
        <v>4559.3885742764987</v>
      </c>
      <c r="AA13" s="17">
        <v>5063.6668546418505</v>
      </c>
      <c r="AB13" s="425"/>
      <c r="AC13" s="425"/>
      <c r="AD13" s="425"/>
      <c r="AE13" s="425"/>
      <c r="AF13" s="425"/>
      <c r="AG13" s="425"/>
      <c r="AH13" s="425"/>
      <c r="AI13" s="425"/>
      <c r="AJ13" s="425"/>
      <c r="AK13" s="425"/>
      <c r="AL13" s="425"/>
      <c r="AM13" s="425"/>
      <c r="AN13" s="425"/>
      <c r="AO13" s="425"/>
      <c r="AP13" s="425"/>
      <c r="AQ13" s="425"/>
      <c r="AR13" s="425"/>
      <c r="AS13" s="425"/>
      <c r="AT13" s="425"/>
      <c r="AU13" s="425"/>
      <c r="AV13" s="425"/>
      <c r="AW13" s="425"/>
      <c r="AX13" s="425"/>
      <c r="AY13" s="425"/>
      <c r="AZ13" s="425"/>
      <c r="BA13" s="425"/>
      <c r="BB13" s="425"/>
      <c r="BC13" s="425"/>
      <c r="BD13" s="425"/>
      <c r="BE13" s="425"/>
      <c r="BF13" s="425"/>
      <c r="BG13" s="425"/>
    </row>
    <row r="14" spans="1:59" ht="6.75" customHeight="1">
      <c r="A14" s="140" t="s">
        <v>317</v>
      </c>
      <c r="B14" s="9"/>
      <c r="C14" s="9"/>
      <c r="D14" s="9"/>
      <c r="E14" s="9"/>
      <c r="F14" s="9"/>
      <c r="G14" s="9"/>
      <c r="H14" s="9"/>
      <c r="I14" s="9"/>
      <c r="J14" s="9"/>
      <c r="K14" s="9"/>
      <c r="L14" s="9"/>
      <c r="M14" s="9"/>
      <c r="N14" s="9"/>
      <c r="O14" s="9"/>
      <c r="P14" s="9"/>
      <c r="Q14" s="9"/>
      <c r="R14" s="9"/>
      <c r="S14" s="9"/>
      <c r="T14" s="9"/>
      <c r="U14" s="9"/>
      <c r="V14" s="9"/>
      <c r="W14" s="9"/>
      <c r="X14" s="9"/>
      <c r="Y14" s="3"/>
      <c r="Z14" s="3"/>
      <c r="AA14" s="17"/>
      <c r="AB14" s="425"/>
      <c r="AC14" s="425"/>
      <c r="AD14" s="425"/>
      <c r="AE14" s="425"/>
      <c r="AF14" s="425"/>
      <c r="AG14" s="425"/>
      <c r="AH14" s="425"/>
      <c r="AI14" s="425"/>
      <c r="AJ14" s="425"/>
      <c r="AK14" s="425"/>
      <c r="AL14" s="425"/>
      <c r="AM14" s="425"/>
      <c r="AN14" s="425"/>
      <c r="AO14" s="425"/>
      <c r="AP14" s="425"/>
      <c r="AQ14" s="425"/>
      <c r="AR14" s="425"/>
      <c r="AS14" s="425"/>
      <c r="AT14" s="425"/>
      <c r="AU14" s="425"/>
      <c r="AV14" s="425"/>
      <c r="AW14" s="425"/>
      <c r="AX14" s="425"/>
      <c r="AY14" s="425"/>
      <c r="AZ14" s="425"/>
      <c r="BA14" s="425"/>
      <c r="BB14" s="425"/>
      <c r="BC14" s="425"/>
      <c r="BD14" s="425"/>
      <c r="BE14" s="425"/>
      <c r="BF14" s="425"/>
      <c r="BG14" s="425"/>
    </row>
    <row r="15" spans="1:59" ht="22" customHeight="1">
      <c r="A15" s="837" t="s">
        <v>383</v>
      </c>
      <c r="B15" s="8">
        <v>27394.635600356061</v>
      </c>
      <c r="C15" s="8">
        <v>30712.50161685612</v>
      </c>
      <c r="D15" s="8">
        <v>37535.923441649335</v>
      </c>
      <c r="E15" s="8">
        <v>50203.830986942441</v>
      </c>
      <c r="F15" s="8">
        <v>72260.478255081194</v>
      </c>
      <c r="G15" s="8">
        <v>76460.29600383692</v>
      </c>
      <c r="H15" s="8">
        <v>75998.861495288991</v>
      </c>
      <c r="I15" s="8"/>
      <c r="J15" s="8">
        <v>90381.346919817632</v>
      </c>
      <c r="K15" s="8"/>
      <c r="L15" s="8">
        <v>108983.75932924873</v>
      </c>
      <c r="M15" s="8"/>
      <c r="N15" s="8">
        <v>109908.50629510268</v>
      </c>
      <c r="O15" s="8">
        <v>110239.41018121464</v>
      </c>
      <c r="P15" s="8">
        <v>112610.70334139076</v>
      </c>
      <c r="Q15" s="8">
        <v>117015.13088148981</v>
      </c>
      <c r="R15" s="8">
        <v>119301.10815699994</v>
      </c>
      <c r="S15" s="8">
        <v>117679.22244453149</v>
      </c>
      <c r="T15" s="8">
        <v>115818.06570550849</v>
      </c>
      <c r="U15" s="8">
        <v>117205.10441255874</v>
      </c>
      <c r="V15" s="8">
        <v>115366.48400136942</v>
      </c>
      <c r="W15" s="8">
        <v>116109.41975262109</v>
      </c>
      <c r="X15" s="8">
        <v>111972.55553568683</v>
      </c>
      <c r="Y15" s="3"/>
      <c r="Z15" s="8">
        <v>110874.9300839021</v>
      </c>
      <c r="AA15" s="19">
        <v>112060.71784468897</v>
      </c>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c r="AX15" s="425"/>
      <c r="AY15" s="425"/>
      <c r="AZ15" s="425"/>
      <c r="BA15" s="425"/>
      <c r="BB15" s="425"/>
      <c r="BC15" s="425"/>
      <c r="BD15" s="425"/>
      <c r="BE15" s="425"/>
      <c r="BF15" s="425"/>
      <c r="BG15" s="425"/>
    </row>
    <row r="16" spans="1:59" ht="22" customHeight="1">
      <c r="A16" s="835" t="s">
        <v>329</v>
      </c>
      <c r="B16" s="8">
        <v>-29456.995374659327</v>
      </c>
      <c r="C16" s="8">
        <v>-28932.466059362763</v>
      </c>
      <c r="D16" s="8">
        <v>-26541.979299234037</v>
      </c>
      <c r="E16" s="8">
        <v>-18725.527702933075</v>
      </c>
      <c r="F16" s="8">
        <v>-687.73009895412906</v>
      </c>
      <c r="G16" s="8">
        <v>-109.48217646918965</v>
      </c>
      <c r="H16" s="8">
        <v>-4930.6627008392861</v>
      </c>
      <c r="I16" s="8"/>
      <c r="J16" s="8">
        <v>3369.0318380341123</v>
      </c>
      <c r="K16" s="8"/>
      <c r="L16" s="8">
        <v>15122.996816379911</v>
      </c>
      <c r="M16" s="8"/>
      <c r="N16" s="8">
        <v>14788.991886080819</v>
      </c>
      <c r="O16" s="8">
        <v>14502.662379308418</v>
      </c>
      <c r="P16" s="8">
        <v>16374.552459974635</v>
      </c>
      <c r="Q16" s="8">
        <v>19373.543154813211</v>
      </c>
      <c r="R16" s="8">
        <v>22277.888143818262</v>
      </c>
      <c r="S16" s="8">
        <v>21224.598401663254</v>
      </c>
      <c r="T16" s="8">
        <v>19849.892941030288</v>
      </c>
      <c r="U16" s="8">
        <v>19883.990255339013</v>
      </c>
      <c r="V16" s="8">
        <v>18515.862943825534</v>
      </c>
      <c r="W16" s="8">
        <v>19527.40681896649</v>
      </c>
      <c r="X16" s="8">
        <v>15905.07441353526</v>
      </c>
      <c r="Y16" s="3"/>
      <c r="Z16" s="8">
        <v>15231.344550820084</v>
      </c>
      <c r="AA16" s="19">
        <v>17081.376024347126</v>
      </c>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row>
    <row r="17" spans="1:59" ht="22" customHeight="1">
      <c r="A17" s="838" t="s">
        <v>330</v>
      </c>
      <c r="B17" s="8">
        <v>3200.7830296506718</v>
      </c>
      <c r="C17" s="8">
        <v>4276.0867743372364</v>
      </c>
      <c r="D17" s="8">
        <v>3409.845325046685</v>
      </c>
      <c r="E17" s="8">
        <v>4563.7022377569219</v>
      </c>
      <c r="F17" s="8">
        <v>6434.4358755658686</v>
      </c>
      <c r="G17" s="8">
        <v>10844.087986360812</v>
      </c>
      <c r="H17" s="8">
        <v>12009.572539237743</v>
      </c>
      <c r="I17" s="8"/>
      <c r="J17" s="8">
        <v>14074.918364444111</v>
      </c>
      <c r="K17" s="8"/>
      <c r="L17" s="8">
        <v>20703.254752739911</v>
      </c>
      <c r="M17" s="8"/>
      <c r="N17" s="8">
        <v>23001.599542820819</v>
      </c>
      <c r="O17" s="8">
        <v>22923.79172308842</v>
      </c>
      <c r="P17" s="8">
        <v>23065.603003584845</v>
      </c>
      <c r="Q17" s="8">
        <v>21883.970484768452</v>
      </c>
      <c r="R17" s="8">
        <v>24863.563520915202</v>
      </c>
      <c r="S17" s="8">
        <v>25104.307020842265</v>
      </c>
      <c r="T17" s="8">
        <v>25086.15609712385</v>
      </c>
      <c r="U17" s="8">
        <v>22147.818166949015</v>
      </c>
      <c r="V17" s="8">
        <v>22559.770133041515</v>
      </c>
      <c r="W17" s="8">
        <v>24317.107738272618</v>
      </c>
      <c r="X17" s="8">
        <v>25679.858379270412</v>
      </c>
      <c r="Y17" s="3"/>
      <c r="Z17" s="8">
        <v>25922.225642900081</v>
      </c>
      <c r="AA17" s="19">
        <v>26797.125209737125</v>
      </c>
      <c r="AB17" s="425"/>
      <c r="AC17" s="425"/>
      <c r="AD17" s="425"/>
      <c r="AE17" s="425"/>
      <c r="AF17" s="425"/>
      <c r="AG17" s="425"/>
      <c r="AH17" s="425"/>
      <c r="AI17" s="425"/>
      <c r="AJ17" s="425"/>
      <c r="AK17" s="425"/>
      <c r="AL17" s="425"/>
      <c r="AM17" s="425"/>
      <c r="AN17" s="425"/>
      <c r="AO17" s="425"/>
      <c r="AP17" s="425"/>
      <c r="AQ17" s="425"/>
      <c r="AR17" s="425"/>
      <c r="AS17" s="425"/>
      <c r="AT17" s="425"/>
      <c r="AU17" s="425"/>
      <c r="AV17" s="425"/>
      <c r="AW17" s="425"/>
      <c r="AX17" s="425"/>
      <c r="AY17" s="425"/>
      <c r="AZ17" s="425"/>
      <c r="BA17" s="425"/>
      <c r="BB17" s="425"/>
      <c r="BC17" s="425"/>
      <c r="BD17" s="425"/>
      <c r="BE17" s="425"/>
      <c r="BF17" s="425"/>
      <c r="BG17" s="425"/>
    </row>
    <row r="18" spans="1:59" ht="22" customHeight="1">
      <c r="A18" s="839" t="s">
        <v>381</v>
      </c>
      <c r="B18" s="9">
        <v>22.900794000000001</v>
      </c>
      <c r="C18" s="9">
        <v>21.740874000000002</v>
      </c>
      <c r="D18" s="213" t="s">
        <v>117</v>
      </c>
      <c r="E18" s="213" t="s">
        <v>117</v>
      </c>
      <c r="F18" s="213" t="s">
        <v>117</v>
      </c>
      <c r="G18" s="213" t="s">
        <v>117</v>
      </c>
      <c r="H18" s="213" t="s">
        <v>117</v>
      </c>
      <c r="I18" s="213"/>
      <c r="J18" s="213" t="s">
        <v>117</v>
      </c>
      <c r="K18" s="213"/>
      <c r="L18" s="213" t="s">
        <v>117</v>
      </c>
      <c r="M18" s="213"/>
      <c r="N18" s="213">
        <v>2500</v>
      </c>
      <c r="O18" s="213">
        <v>2870.75</v>
      </c>
      <c r="P18" s="213">
        <v>2870.75</v>
      </c>
      <c r="Q18" s="213">
        <v>370.75</v>
      </c>
      <c r="R18" s="213">
        <v>2500</v>
      </c>
      <c r="S18" s="213">
        <v>2500</v>
      </c>
      <c r="T18" s="213">
        <v>2500</v>
      </c>
      <c r="U18" s="10" t="s">
        <v>117</v>
      </c>
      <c r="V18" s="10" t="s">
        <v>117</v>
      </c>
      <c r="W18" s="10">
        <v>2800</v>
      </c>
      <c r="X18" s="10">
        <v>3200</v>
      </c>
      <c r="Y18" s="3"/>
      <c r="Z18" s="10">
        <v>3200</v>
      </c>
      <c r="AA18" s="17">
        <v>3200</v>
      </c>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row>
    <row r="19" spans="1:59" ht="22" customHeight="1">
      <c r="A19" s="839" t="s">
        <v>382</v>
      </c>
      <c r="B19" s="9">
        <v>3177.8822356506716</v>
      </c>
      <c r="C19" s="9">
        <v>4254.3459003372363</v>
      </c>
      <c r="D19" s="9">
        <v>3409.845325046685</v>
      </c>
      <c r="E19" s="9">
        <v>4563.7022377569219</v>
      </c>
      <c r="F19" s="9">
        <v>6434.4358755658686</v>
      </c>
      <c r="G19" s="9">
        <v>10844.087986360812</v>
      </c>
      <c r="H19" s="9">
        <v>12009.572539237743</v>
      </c>
      <c r="I19" s="9"/>
      <c r="J19" s="9">
        <v>14074.918364444111</v>
      </c>
      <c r="K19" s="9"/>
      <c r="L19" s="9">
        <v>20703.254752739911</v>
      </c>
      <c r="M19" s="9"/>
      <c r="N19" s="9">
        <v>20501.599542820819</v>
      </c>
      <c r="O19" s="9">
        <v>20053.04172308842</v>
      </c>
      <c r="P19" s="9">
        <v>20194.853003584845</v>
      </c>
      <c r="Q19" s="9">
        <v>21513.220484768452</v>
      </c>
      <c r="R19" s="9">
        <v>22363.563520915202</v>
      </c>
      <c r="S19" s="9">
        <v>22604.307020842265</v>
      </c>
      <c r="T19" s="9">
        <v>22586.15609712385</v>
      </c>
      <c r="U19" s="9">
        <v>22147.818166949015</v>
      </c>
      <c r="V19" s="9">
        <v>22559.770133041515</v>
      </c>
      <c r="W19" s="9">
        <v>21517.107738272618</v>
      </c>
      <c r="X19" s="9">
        <v>22479.858379270412</v>
      </c>
      <c r="Y19" s="3"/>
      <c r="Z19" s="9">
        <v>22722.225642900081</v>
      </c>
      <c r="AA19" s="17">
        <v>23597.125209737125</v>
      </c>
      <c r="AB19" s="425"/>
      <c r="AC19" s="425"/>
      <c r="AD19" s="425"/>
      <c r="AE19" s="425"/>
      <c r="AF19" s="425"/>
      <c r="AG19" s="425"/>
      <c r="AH19" s="425"/>
      <c r="AI19" s="425"/>
      <c r="AJ19" s="425"/>
      <c r="AK19" s="425"/>
      <c r="AL19" s="425"/>
      <c r="AM19" s="425"/>
      <c r="AN19" s="425"/>
      <c r="AO19" s="425"/>
      <c r="AP19" s="425"/>
      <c r="AQ19" s="425"/>
      <c r="AR19" s="425"/>
      <c r="AS19" s="425"/>
      <c r="AT19" s="425"/>
      <c r="AU19" s="425"/>
      <c r="AV19" s="425"/>
      <c r="AW19" s="425"/>
      <c r="AX19" s="425"/>
      <c r="AY19" s="425"/>
      <c r="AZ19" s="425"/>
      <c r="BA19" s="425"/>
      <c r="BB19" s="425"/>
      <c r="BC19" s="425"/>
      <c r="BD19" s="425"/>
      <c r="BE19" s="425"/>
      <c r="BF19" s="425"/>
      <c r="BG19" s="425"/>
    </row>
    <row r="20" spans="1:59" ht="22" customHeight="1">
      <c r="A20" s="838" t="s">
        <v>332</v>
      </c>
      <c r="B20" s="8">
        <v>32657.77840431</v>
      </c>
      <c r="C20" s="8">
        <v>33208.5528337</v>
      </c>
      <c r="D20" s="8">
        <v>29951.824624280722</v>
      </c>
      <c r="E20" s="8">
        <v>23289.229940689998</v>
      </c>
      <c r="F20" s="8">
        <v>7122.1659745199977</v>
      </c>
      <c r="G20" s="8">
        <v>10953.570162830001</v>
      </c>
      <c r="H20" s="8">
        <v>16940.235240077029</v>
      </c>
      <c r="I20" s="8"/>
      <c r="J20" s="8">
        <v>10705.886526409999</v>
      </c>
      <c r="K20" s="8"/>
      <c r="L20" s="8">
        <v>5580.2579363599998</v>
      </c>
      <c r="M20" s="8"/>
      <c r="N20" s="8">
        <v>8212.6076567399996</v>
      </c>
      <c r="O20" s="8">
        <v>8421.1293437800014</v>
      </c>
      <c r="P20" s="8">
        <v>6691.0505436102103</v>
      </c>
      <c r="Q20" s="8">
        <v>2510.4273299552401</v>
      </c>
      <c r="R20" s="8">
        <v>2585.6753770969399</v>
      </c>
      <c r="S20" s="8">
        <v>3879.7086191790099</v>
      </c>
      <c r="T20" s="8">
        <v>5236.2631560935606</v>
      </c>
      <c r="U20" s="8">
        <v>2263.8279116100002</v>
      </c>
      <c r="V20" s="8">
        <v>4043.90718921598</v>
      </c>
      <c r="W20" s="8">
        <v>4789.7009193061294</v>
      </c>
      <c r="X20" s="8">
        <v>9774.7839657351524</v>
      </c>
      <c r="Y20" s="3"/>
      <c r="Z20" s="8">
        <v>10690.881092079997</v>
      </c>
      <c r="AA20" s="19">
        <v>9715.7491853899992</v>
      </c>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row>
    <row r="21" spans="1:59" ht="22" customHeight="1">
      <c r="A21" s="839" t="s">
        <v>381</v>
      </c>
      <c r="B21" s="9">
        <v>32486.412813999999</v>
      </c>
      <c r="C21" s="9">
        <v>32906.014254000002</v>
      </c>
      <c r="D21" s="9">
        <v>29722.503271999998</v>
      </c>
      <c r="E21" s="9">
        <v>23115.310572999999</v>
      </c>
      <c r="F21" s="9">
        <v>6979.274456000001</v>
      </c>
      <c r="G21" s="9">
        <v>10789.232159000001</v>
      </c>
      <c r="H21" s="9">
        <v>16734.584397999999</v>
      </c>
      <c r="I21" s="9"/>
      <c r="J21" s="9">
        <v>10459.137472999999</v>
      </c>
      <c r="K21" s="9"/>
      <c r="L21" s="9">
        <v>5356.4878239999998</v>
      </c>
      <c r="M21" s="9"/>
      <c r="N21" s="9">
        <v>8026.4757079999999</v>
      </c>
      <c r="O21" s="9">
        <v>8281.6274000000012</v>
      </c>
      <c r="P21" s="9">
        <v>6319.2986280000005</v>
      </c>
      <c r="Q21" s="9">
        <v>2098.597244</v>
      </c>
      <c r="R21" s="9">
        <v>2194.9183330000001</v>
      </c>
      <c r="S21" s="9">
        <v>3473.2995519999999</v>
      </c>
      <c r="T21" s="9">
        <v>4740.8329590000003</v>
      </c>
      <c r="U21" s="9">
        <v>1798.7722960000001</v>
      </c>
      <c r="V21" s="9">
        <v>3559.4740879999999</v>
      </c>
      <c r="W21" s="9">
        <v>4317.3377459999992</v>
      </c>
      <c r="X21" s="9">
        <v>9471.3496170000017</v>
      </c>
      <c r="Y21" s="3"/>
      <c r="Z21" s="9">
        <v>10375.484378999998</v>
      </c>
      <c r="AA21" s="17">
        <v>9338.2214379999987</v>
      </c>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row>
    <row r="22" spans="1:59" ht="22" customHeight="1">
      <c r="A22" s="840" t="s">
        <v>382</v>
      </c>
      <c r="B22" s="9">
        <v>171.36559031000002</v>
      </c>
      <c r="C22" s="9">
        <v>302.53857970000001</v>
      </c>
      <c r="D22" s="9">
        <v>229.32135228072309</v>
      </c>
      <c r="E22" s="9">
        <v>173.91936769</v>
      </c>
      <c r="F22" s="9">
        <v>142.89151851999668</v>
      </c>
      <c r="G22" s="9">
        <v>164.33800382999996</v>
      </c>
      <c r="H22" s="9">
        <v>205.65084207703003</v>
      </c>
      <c r="I22" s="9"/>
      <c r="J22" s="9">
        <v>246.74905340999999</v>
      </c>
      <c r="K22" s="9"/>
      <c r="L22" s="9">
        <v>223.77011235999998</v>
      </c>
      <c r="M22" s="9"/>
      <c r="N22" s="9">
        <v>186.13194874000001</v>
      </c>
      <c r="O22" s="9">
        <v>139.50194378</v>
      </c>
      <c r="P22" s="9">
        <v>371.75191561020995</v>
      </c>
      <c r="Q22" s="9">
        <v>411.83008595524001</v>
      </c>
      <c r="R22" s="9">
        <v>390.75704409694004</v>
      </c>
      <c r="S22" s="9">
        <v>406.40906717900998</v>
      </c>
      <c r="T22" s="9">
        <v>495.43019709356003</v>
      </c>
      <c r="U22" s="9">
        <v>465.05561560999996</v>
      </c>
      <c r="V22" s="9">
        <v>484.43310121598006</v>
      </c>
      <c r="W22" s="9">
        <v>472.36317330612997</v>
      </c>
      <c r="X22" s="9">
        <v>303.43434873515002</v>
      </c>
      <c r="Y22" s="3"/>
      <c r="Z22" s="9">
        <v>315.39671307999998</v>
      </c>
      <c r="AA22" s="17">
        <v>377.52774739000006</v>
      </c>
      <c r="AB22" s="425"/>
      <c r="AC22" s="425"/>
      <c r="AD22" s="425"/>
      <c r="AE22" s="425"/>
      <c r="AF22" s="425"/>
      <c r="AG22" s="425"/>
      <c r="AH22" s="425"/>
      <c r="AI22" s="425"/>
      <c r="AJ22" s="425"/>
      <c r="AK22" s="425"/>
      <c r="AL22" s="425"/>
      <c r="AM22" s="425"/>
      <c r="AN22" s="425"/>
      <c r="AO22" s="425"/>
      <c r="AP22" s="425"/>
      <c r="AQ22" s="425"/>
      <c r="AR22" s="425"/>
      <c r="AS22" s="425"/>
      <c r="AT22" s="425"/>
      <c r="AU22" s="425"/>
      <c r="AV22" s="425"/>
      <c r="AW22" s="425"/>
      <c r="AX22" s="425"/>
      <c r="AY22" s="425"/>
      <c r="AZ22" s="425"/>
      <c r="BA22" s="425"/>
      <c r="BB22" s="425"/>
      <c r="BC22" s="425"/>
      <c r="BD22" s="425"/>
      <c r="BE22" s="425"/>
      <c r="BF22" s="425"/>
      <c r="BG22" s="425"/>
    </row>
    <row r="23" spans="1:59" ht="22" customHeight="1">
      <c r="A23" s="208" t="s">
        <v>333</v>
      </c>
      <c r="B23" s="8">
        <v>56851.630975015389</v>
      </c>
      <c r="C23" s="8">
        <v>59644.967676218883</v>
      </c>
      <c r="D23" s="8">
        <v>64077.902740883372</v>
      </c>
      <c r="E23" s="8">
        <v>68929.358689875517</v>
      </c>
      <c r="F23" s="8">
        <v>72948.20835403532</v>
      </c>
      <c r="G23" s="8">
        <v>76569.778180306108</v>
      </c>
      <c r="H23" s="8">
        <v>80929.524196128274</v>
      </c>
      <c r="I23" s="8"/>
      <c r="J23" s="8">
        <v>87012.314081783523</v>
      </c>
      <c r="K23" s="8"/>
      <c r="L23" s="8">
        <v>93860.762512868823</v>
      </c>
      <c r="M23" s="8"/>
      <c r="N23" s="8">
        <v>95119.514409021853</v>
      </c>
      <c r="O23" s="8">
        <v>95736.747801906226</v>
      </c>
      <c r="P23" s="8">
        <v>96236.150881416135</v>
      </c>
      <c r="Q23" s="8">
        <v>97641.587726676604</v>
      </c>
      <c r="R23" s="8">
        <v>97023.220013181679</v>
      </c>
      <c r="S23" s="8">
        <v>96454.624042868236</v>
      </c>
      <c r="T23" s="8">
        <v>95968.172764478193</v>
      </c>
      <c r="U23" s="8">
        <v>97321.114157219723</v>
      </c>
      <c r="V23" s="8">
        <v>96850.621057543889</v>
      </c>
      <c r="W23" s="8">
        <v>96582.012933654609</v>
      </c>
      <c r="X23" s="8">
        <v>96067.48112215157</v>
      </c>
      <c r="Y23" s="3"/>
      <c r="Z23" s="8">
        <v>95643.58553308202</v>
      </c>
      <c r="AA23" s="19">
        <v>94979.341820341855</v>
      </c>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row>
    <row r="24" spans="1:59" ht="22" customHeight="1">
      <c r="A24" s="209" t="s">
        <v>334</v>
      </c>
      <c r="B24" s="9">
        <v>2293.1962929863589</v>
      </c>
      <c r="C24" s="9">
        <v>2364.9687393838226</v>
      </c>
      <c r="D24" s="9">
        <v>2987.9011272387324</v>
      </c>
      <c r="E24" s="9">
        <v>3368.2993774906872</v>
      </c>
      <c r="F24" s="9">
        <v>3907.3417016868502</v>
      </c>
      <c r="G24" s="9">
        <v>4426.3814620652738</v>
      </c>
      <c r="H24" s="9">
        <v>5271.1969016046205</v>
      </c>
      <c r="I24" s="9"/>
      <c r="J24" s="9">
        <v>5436.8463332657038</v>
      </c>
      <c r="K24" s="9"/>
      <c r="L24" s="9">
        <v>5516.8962171922167</v>
      </c>
      <c r="M24" s="9"/>
      <c r="N24" s="9">
        <v>6353.8187192563219</v>
      </c>
      <c r="O24" s="9">
        <v>5229.2044085918733</v>
      </c>
      <c r="P24" s="9">
        <v>5324.6413380320591</v>
      </c>
      <c r="Q24" s="9">
        <v>5758.5102555696258</v>
      </c>
      <c r="R24" s="9">
        <v>4915.0159170214583</v>
      </c>
      <c r="S24" s="9">
        <v>5103.0095515164303</v>
      </c>
      <c r="T24" s="9">
        <v>4602.3412511372135</v>
      </c>
      <c r="U24" s="9">
        <v>4537.5020724000269</v>
      </c>
      <c r="V24" s="9">
        <v>4908.7174627135782</v>
      </c>
      <c r="W24" s="9">
        <v>4600.6236087101697</v>
      </c>
      <c r="X24" s="9">
        <v>4629.3951285103594</v>
      </c>
      <c r="Y24" s="3"/>
      <c r="Z24" s="9">
        <v>4583.8393194621394</v>
      </c>
      <c r="AA24" s="17">
        <v>4592.8620841525963</v>
      </c>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row>
    <row r="25" spans="1:59" ht="22" customHeight="1">
      <c r="A25" s="209" t="s">
        <v>335</v>
      </c>
      <c r="B25" s="213" t="s">
        <v>117</v>
      </c>
      <c r="C25" s="9">
        <v>0.34150747000000048</v>
      </c>
      <c r="D25" s="213" t="s">
        <v>117</v>
      </c>
      <c r="E25" s="213" t="s">
        <v>117</v>
      </c>
      <c r="F25" s="9">
        <v>1.0702150400000001</v>
      </c>
      <c r="G25" s="9">
        <v>1.2911027099999999</v>
      </c>
      <c r="H25" s="10" t="s">
        <v>117</v>
      </c>
      <c r="I25" s="9"/>
      <c r="J25" s="9">
        <v>0.10054438000030516</v>
      </c>
      <c r="K25" s="9"/>
      <c r="L25" s="9">
        <v>0.13756070000000001</v>
      </c>
      <c r="M25" s="9"/>
      <c r="N25" s="9">
        <v>0.17262192000198404</v>
      </c>
      <c r="O25" s="9">
        <v>0.11572239000274701</v>
      </c>
      <c r="P25" s="10" t="s">
        <v>117</v>
      </c>
      <c r="Q25" s="9">
        <v>0.40441305000305205</v>
      </c>
      <c r="R25" s="9">
        <v>7.3894840000019099E-2</v>
      </c>
      <c r="S25" s="10" t="s">
        <v>117</v>
      </c>
      <c r="T25" s="10" t="s">
        <v>117</v>
      </c>
      <c r="U25" s="10">
        <v>2.7144684099999998</v>
      </c>
      <c r="V25" s="10" t="s">
        <v>117</v>
      </c>
      <c r="W25" s="10" t="s">
        <v>117</v>
      </c>
      <c r="X25" s="10" t="s">
        <v>117</v>
      </c>
      <c r="Y25" s="3"/>
      <c r="Z25" s="10" t="s">
        <v>117</v>
      </c>
      <c r="AA25" s="17">
        <v>5.457041E-2</v>
      </c>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row>
    <row r="26" spans="1:59" ht="22" customHeight="1">
      <c r="A26" s="209" t="s">
        <v>336</v>
      </c>
      <c r="B26" s="9">
        <v>809.04005255046718</v>
      </c>
      <c r="C26" s="9">
        <v>699.38443976631879</v>
      </c>
      <c r="D26" s="9">
        <v>738.3822055680248</v>
      </c>
      <c r="E26" s="9">
        <v>924.1353325099999</v>
      </c>
      <c r="F26" s="9">
        <v>949.75923248999993</v>
      </c>
      <c r="G26" s="9">
        <v>354.12162482713916</v>
      </c>
      <c r="H26" s="9">
        <v>532.26199058999998</v>
      </c>
      <c r="I26" s="9"/>
      <c r="J26" s="9">
        <v>2241.1513924701176</v>
      </c>
      <c r="K26" s="9"/>
      <c r="L26" s="9">
        <v>1725.4164801400002</v>
      </c>
      <c r="M26" s="9"/>
      <c r="N26" s="9">
        <v>1445.0798682077302</v>
      </c>
      <c r="O26" s="9">
        <v>1921.69503242779</v>
      </c>
      <c r="P26" s="9">
        <v>1639.0468076778027</v>
      </c>
      <c r="Q26" s="9">
        <v>2570.268878078783</v>
      </c>
      <c r="R26" s="9">
        <v>2435.0793117757707</v>
      </c>
      <c r="S26" s="9">
        <v>1589.0790306978072</v>
      </c>
      <c r="T26" s="9">
        <v>2006.6699419187989</v>
      </c>
      <c r="U26" s="9">
        <v>2496.8383044462207</v>
      </c>
      <c r="V26" s="9">
        <v>2026.491512332605</v>
      </c>
      <c r="W26" s="9">
        <v>2423.5708127356352</v>
      </c>
      <c r="X26" s="9">
        <v>2019.7802170241791</v>
      </c>
      <c r="Y26" s="3"/>
      <c r="Z26" s="9">
        <v>2330.860059257061</v>
      </c>
      <c r="AA26" s="17">
        <v>1981.8377356011474</v>
      </c>
      <c r="AB26" s="425"/>
      <c r="AC26" s="425"/>
      <c r="AD26" s="425"/>
      <c r="AE26" s="425"/>
      <c r="AF26" s="425"/>
      <c r="AG26" s="425"/>
      <c r="AH26" s="425"/>
      <c r="AI26" s="425"/>
      <c r="AJ26" s="425"/>
      <c r="AK26" s="425"/>
      <c r="AL26" s="425"/>
      <c r="AM26" s="425"/>
      <c r="AN26" s="425"/>
      <c r="AO26" s="425"/>
      <c r="AP26" s="425"/>
      <c r="AQ26" s="425"/>
      <c r="AR26" s="425"/>
      <c r="AS26" s="425"/>
      <c r="AT26" s="425"/>
      <c r="AU26" s="425"/>
      <c r="AV26" s="425"/>
      <c r="AW26" s="425"/>
      <c r="AX26" s="425"/>
      <c r="AY26" s="425"/>
      <c r="AZ26" s="425"/>
      <c r="BA26" s="425"/>
      <c r="BB26" s="425"/>
      <c r="BC26" s="425"/>
      <c r="BD26" s="425"/>
      <c r="BE26" s="425"/>
      <c r="BF26" s="425"/>
      <c r="BG26" s="425"/>
    </row>
    <row r="27" spans="1:59" ht="22" customHeight="1">
      <c r="A27" s="209" t="s">
        <v>337</v>
      </c>
      <c r="B27" s="9">
        <v>18031.34896610881</v>
      </c>
      <c r="C27" s="9">
        <v>18529.994428410562</v>
      </c>
      <c r="D27" s="9">
        <v>20166.460848507235</v>
      </c>
      <c r="E27" s="9">
        <v>19446.764105570652</v>
      </c>
      <c r="F27" s="9">
        <v>18953.991750509034</v>
      </c>
      <c r="G27" s="9">
        <v>19353.771336102669</v>
      </c>
      <c r="H27" s="9">
        <v>20999.912556189011</v>
      </c>
      <c r="I27" s="9"/>
      <c r="J27" s="9">
        <v>22239.832139235368</v>
      </c>
      <c r="K27" s="9"/>
      <c r="L27" s="9">
        <v>25284.668463672166</v>
      </c>
      <c r="M27" s="9"/>
      <c r="N27" s="9">
        <v>25522.676538434825</v>
      </c>
      <c r="O27" s="9">
        <v>26230.386313691848</v>
      </c>
      <c r="P27" s="9">
        <v>26691.699721708992</v>
      </c>
      <c r="Q27" s="9">
        <v>26809.093550731206</v>
      </c>
      <c r="R27" s="9">
        <v>27033.774953480734</v>
      </c>
      <c r="S27" s="9">
        <v>26966.695635967128</v>
      </c>
      <c r="T27" s="9">
        <v>26579.991988494679</v>
      </c>
      <c r="U27" s="9">
        <v>27496.892375439234</v>
      </c>
      <c r="V27" s="9">
        <v>27190.08495295126</v>
      </c>
      <c r="W27" s="9">
        <v>26989.481736386675</v>
      </c>
      <c r="X27" s="9">
        <v>27175.092209149279</v>
      </c>
      <c r="Y27" s="3"/>
      <c r="Z27" s="9">
        <v>26951.899123395888</v>
      </c>
      <c r="AA27" s="17">
        <v>26909.814205748895</v>
      </c>
      <c r="AB27" s="425"/>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row>
    <row r="28" spans="1:59" ht="22" customHeight="1">
      <c r="A28" s="209" t="s">
        <v>338</v>
      </c>
      <c r="B28" s="9">
        <v>35718.028032059752</v>
      </c>
      <c r="C28" s="9">
        <v>38050.278561188177</v>
      </c>
      <c r="D28" s="9">
        <v>40185.158443649379</v>
      </c>
      <c r="E28" s="9">
        <v>45190.150292214181</v>
      </c>
      <c r="F28" s="9">
        <v>49136.045454309431</v>
      </c>
      <c r="G28" s="9">
        <v>52434.212654601019</v>
      </c>
      <c r="H28" s="9">
        <v>54126.151665304642</v>
      </c>
      <c r="I28" s="9"/>
      <c r="J28" s="9">
        <v>57094.383672432334</v>
      </c>
      <c r="K28" s="9"/>
      <c r="L28" s="9">
        <v>61333.643791164446</v>
      </c>
      <c r="M28" s="9"/>
      <c r="N28" s="9">
        <v>61797.766661202964</v>
      </c>
      <c r="O28" s="9">
        <v>62355.346324804712</v>
      </c>
      <c r="P28" s="9">
        <v>62580.727498317283</v>
      </c>
      <c r="Q28" s="9">
        <v>62503.310629246989</v>
      </c>
      <c r="R28" s="9">
        <v>62639.275936053717</v>
      </c>
      <c r="S28" s="9">
        <v>62795.804040146875</v>
      </c>
      <c r="T28" s="9">
        <v>62779.125064157495</v>
      </c>
      <c r="U28" s="9">
        <v>62787.166936524241</v>
      </c>
      <c r="V28" s="9">
        <v>62725.313621106448</v>
      </c>
      <c r="W28" s="9">
        <v>62568.321038622133</v>
      </c>
      <c r="X28" s="9">
        <v>62243.186835277753</v>
      </c>
      <c r="Y28" s="3"/>
      <c r="Z28" s="9">
        <v>61776.953891226935</v>
      </c>
      <c r="AA28" s="17">
        <v>61494.773224429213</v>
      </c>
      <c r="AB28" s="425"/>
      <c r="AC28" s="425"/>
      <c r="AD28" s="425"/>
      <c r="AE28" s="425"/>
      <c r="AF28" s="425"/>
      <c r="AG28" s="425"/>
      <c r="AH28" s="425"/>
      <c r="AI28" s="425"/>
      <c r="AJ28" s="425"/>
      <c r="AK28" s="425"/>
      <c r="AL28" s="425"/>
      <c r="AM28" s="425"/>
      <c r="AN28" s="425"/>
      <c r="AO28" s="425"/>
      <c r="AP28" s="425"/>
      <c r="AQ28" s="425"/>
      <c r="AR28" s="425"/>
      <c r="AS28" s="425"/>
      <c r="AT28" s="425"/>
      <c r="AU28" s="425"/>
      <c r="AV28" s="425"/>
      <c r="AW28" s="425"/>
      <c r="AX28" s="425"/>
      <c r="AY28" s="425"/>
      <c r="AZ28" s="425"/>
      <c r="BA28" s="425"/>
      <c r="BB28" s="425"/>
      <c r="BC28" s="425"/>
      <c r="BD28" s="425"/>
      <c r="BE28" s="425"/>
      <c r="BF28" s="425"/>
      <c r="BG28" s="425"/>
    </row>
    <row r="29" spans="1:59" ht="9.75" customHeight="1">
      <c r="A29" s="7" t="s">
        <v>317</v>
      </c>
      <c r="B29" s="9"/>
      <c r="C29" s="9"/>
      <c r="D29" s="9"/>
      <c r="E29" s="9"/>
      <c r="F29" s="9"/>
      <c r="G29" s="9"/>
      <c r="H29" s="9"/>
      <c r="I29" s="9"/>
      <c r="J29" s="9"/>
      <c r="K29" s="9"/>
      <c r="L29" s="9"/>
      <c r="M29" s="9"/>
      <c r="N29" s="9"/>
      <c r="O29" s="9"/>
      <c r="P29" s="9"/>
      <c r="Q29" s="9"/>
      <c r="R29" s="9"/>
      <c r="S29" s="9"/>
      <c r="T29" s="9"/>
      <c r="U29" s="9"/>
      <c r="V29" s="9"/>
      <c r="W29" s="9"/>
      <c r="X29" s="9"/>
      <c r="Y29" s="3"/>
      <c r="Z29" s="3"/>
      <c r="AA29" s="17"/>
      <c r="AB29" s="425"/>
      <c r="AC29" s="425"/>
      <c r="AD29" s="425"/>
      <c r="AE29" s="425"/>
      <c r="AF29" s="425"/>
      <c r="AG29" s="425"/>
      <c r="AH29" s="425"/>
      <c r="AI29" s="425"/>
      <c r="AJ29" s="425"/>
      <c r="AK29" s="425"/>
      <c r="AL29" s="425"/>
      <c r="AM29" s="425"/>
      <c r="AN29" s="425"/>
      <c r="AO29" s="425"/>
      <c r="AP29" s="425"/>
      <c r="AQ29" s="425"/>
      <c r="AR29" s="425"/>
      <c r="AS29" s="425"/>
      <c r="AT29" s="425"/>
      <c r="AU29" s="425"/>
      <c r="AV29" s="425"/>
      <c r="AW29" s="425"/>
      <c r="AX29" s="425"/>
      <c r="AY29" s="425"/>
      <c r="AZ29" s="425"/>
      <c r="BA29" s="425"/>
      <c r="BB29" s="425"/>
      <c r="BC29" s="425"/>
      <c r="BD29" s="425"/>
      <c r="BE29" s="425"/>
      <c r="BF29" s="425"/>
      <c r="BG29" s="425"/>
    </row>
    <row r="30" spans="1:59" ht="22" customHeight="1">
      <c r="A30" s="42" t="s">
        <v>384</v>
      </c>
      <c r="B30" s="8">
        <v>108781.00769837227</v>
      </c>
      <c r="C30" s="8">
        <v>110844.71117062995</v>
      </c>
      <c r="D30" s="8">
        <v>116887.24401579725</v>
      </c>
      <c r="E30" s="8">
        <v>123069.55830070598</v>
      </c>
      <c r="F30" s="8">
        <v>134260.83612303861</v>
      </c>
      <c r="G30" s="8">
        <v>140843.91381818341</v>
      </c>
      <c r="H30" s="8">
        <v>140983.59951533776</v>
      </c>
      <c r="I30" s="8"/>
      <c r="J30" s="8">
        <v>160345.20584750356</v>
      </c>
      <c r="K30" s="8"/>
      <c r="L30" s="8">
        <v>168503.03843681241</v>
      </c>
      <c r="M30" s="8"/>
      <c r="N30" s="8">
        <v>167429.02483490336</v>
      </c>
      <c r="O30" s="8">
        <v>165727.02862406036</v>
      </c>
      <c r="P30" s="8">
        <v>172318.29010944386</v>
      </c>
      <c r="Q30" s="8">
        <v>174338.44077624936</v>
      </c>
      <c r="R30" s="8">
        <v>174014.5036307071</v>
      </c>
      <c r="S30" s="8">
        <v>174551.31754780593</v>
      </c>
      <c r="T30" s="8">
        <v>174828.52052264925</v>
      </c>
      <c r="U30" s="8">
        <v>175067.93349438941</v>
      </c>
      <c r="V30" s="8">
        <v>179354.70409676764</v>
      </c>
      <c r="W30" s="8">
        <v>180750.24930328043</v>
      </c>
      <c r="X30" s="8">
        <v>170833.02309683734</v>
      </c>
      <c r="Y30" s="3"/>
      <c r="Z30" s="8">
        <v>172229.01805821055</v>
      </c>
      <c r="AA30" s="19">
        <v>172820.71523524757</v>
      </c>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c r="BF30" s="425"/>
      <c r="BG30" s="425"/>
    </row>
    <row r="31" spans="1:59" ht="11.25" customHeight="1">
      <c r="A31" s="42" t="s">
        <v>317</v>
      </c>
      <c r="B31" s="8"/>
      <c r="C31" s="8"/>
      <c r="D31" s="8"/>
      <c r="E31" s="8"/>
      <c r="F31" s="8"/>
      <c r="G31" s="8"/>
      <c r="H31" s="8"/>
      <c r="I31" s="8"/>
      <c r="J31" s="8"/>
      <c r="K31" s="8"/>
      <c r="L31" s="189"/>
      <c r="M31" s="189"/>
      <c r="N31" s="189"/>
      <c r="O31" s="189"/>
      <c r="P31" s="189"/>
      <c r="Q31" s="189"/>
      <c r="R31" s="189"/>
      <c r="S31" s="189"/>
      <c r="T31" s="189"/>
      <c r="U31" s="189"/>
      <c r="V31" s="189"/>
      <c r="W31" s="189"/>
      <c r="X31" s="189"/>
      <c r="Y31" s="3"/>
      <c r="Z31" s="3"/>
      <c r="AA31" s="19"/>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c r="AZ31" s="425"/>
      <c r="BA31" s="425"/>
      <c r="BB31" s="425"/>
      <c r="BC31" s="425"/>
      <c r="BD31" s="425"/>
      <c r="BE31" s="425"/>
      <c r="BF31" s="425"/>
      <c r="BG31" s="425"/>
    </row>
    <row r="32" spans="1:59" ht="22" customHeight="1">
      <c r="A32" s="42" t="s">
        <v>385</v>
      </c>
      <c r="B32" s="8">
        <v>70549.970993096256</v>
      </c>
      <c r="C32" s="8">
        <v>72470.776440704096</v>
      </c>
      <c r="D32" s="8">
        <v>78495.248910465991</v>
      </c>
      <c r="E32" s="8">
        <v>84767.083089467589</v>
      </c>
      <c r="F32" s="8">
        <v>89761.949480145078</v>
      </c>
      <c r="G32" s="8">
        <v>94268.34628775352</v>
      </c>
      <c r="H32" s="8">
        <v>100697.09671598535</v>
      </c>
      <c r="I32" s="8"/>
      <c r="J32" s="8">
        <v>110075.69815431841</v>
      </c>
      <c r="K32" s="8"/>
      <c r="L32" s="8">
        <v>115357.31573643192</v>
      </c>
      <c r="M32" s="8"/>
      <c r="N32" s="8">
        <v>114413.54169739228</v>
      </c>
      <c r="O32" s="8">
        <v>113371.20299424091</v>
      </c>
      <c r="P32" s="8">
        <v>117480.56384587298</v>
      </c>
      <c r="Q32" s="8">
        <v>120298.2733012862</v>
      </c>
      <c r="R32" s="8">
        <v>118725.3000907164</v>
      </c>
      <c r="S32" s="8">
        <v>118621.85164142697</v>
      </c>
      <c r="T32" s="8">
        <v>118989.91542715573</v>
      </c>
      <c r="U32" s="8">
        <v>117997.86256924746</v>
      </c>
      <c r="V32" s="8">
        <v>118385.0557342121</v>
      </c>
      <c r="W32" s="8">
        <v>119456.29089616175</v>
      </c>
      <c r="X32" s="8">
        <v>118651.16836377134</v>
      </c>
      <c r="Y32" s="3"/>
      <c r="Z32" s="8">
        <v>117706.17541559483</v>
      </c>
      <c r="AA32" s="19">
        <v>117994.14792247237</v>
      </c>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5"/>
      <c r="BE32" s="425"/>
      <c r="BF32" s="425"/>
      <c r="BG32" s="425"/>
    </row>
    <row r="33" spans="1:59" ht="22" customHeight="1">
      <c r="A33" s="835" t="s">
        <v>386</v>
      </c>
      <c r="B33" s="8">
        <v>1767.7170739178543</v>
      </c>
      <c r="C33" s="8">
        <v>1892.1777059566098</v>
      </c>
      <c r="D33" s="8">
        <v>1819.8744604528501</v>
      </c>
      <c r="E33" s="8">
        <v>1882.6723828549996</v>
      </c>
      <c r="F33" s="8">
        <v>2409.374821196629</v>
      </c>
      <c r="G33" s="8">
        <v>2418.3368957861999</v>
      </c>
      <c r="H33" s="8">
        <v>2279.0025115707867</v>
      </c>
      <c r="I33" s="8"/>
      <c r="J33" s="8">
        <v>2341.7715211212699</v>
      </c>
      <c r="K33" s="8"/>
      <c r="L33" s="8">
        <v>2802.2879697762592</v>
      </c>
      <c r="M33" s="8"/>
      <c r="N33" s="8">
        <v>2405.3394761101199</v>
      </c>
      <c r="O33" s="8">
        <v>2552.2650694697913</v>
      </c>
      <c r="P33" s="8">
        <v>2568.9496738330499</v>
      </c>
      <c r="Q33" s="8">
        <v>2692.4541086398503</v>
      </c>
      <c r="R33" s="8">
        <v>2587.7254917346499</v>
      </c>
      <c r="S33" s="8">
        <v>2569.4477639535403</v>
      </c>
      <c r="T33" s="8">
        <v>2669.6978147104901</v>
      </c>
      <c r="U33" s="8">
        <v>2618.4627809290992</v>
      </c>
      <c r="V33" s="8">
        <v>2580.3953545479999</v>
      </c>
      <c r="W33" s="8">
        <v>2635.2312580285106</v>
      </c>
      <c r="X33" s="8">
        <v>2595.0457061461661</v>
      </c>
      <c r="Y33" s="3"/>
      <c r="Z33" s="8">
        <v>2338.1660575006599</v>
      </c>
      <c r="AA33" s="19">
        <v>2322.98629120535</v>
      </c>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c r="BF33" s="425"/>
      <c r="BG33" s="425"/>
    </row>
    <row r="34" spans="1:59" ht="22" customHeight="1">
      <c r="A34" s="835" t="s">
        <v>372</v>
      </c>
      <c r="B34" s="8">
        <v>14105.908465564891</v>
      </c>
      <c r="C34" s="8">
        <v>15441.156531863424</v>
      </c>
      <c r="D34" s="8">
        <v>15490.137373531586</v>
      </c>
      <c r="E34" s="8">
        <v>18143.703987120593</v>
      </c>
      <c r="F34" s="8">
        <v>21105.9700517727</v>
      </c>
      <c r="G34" s="8">
        <v>21980.909913402225</v>
      </c>
      <c r="H34" s="8">
        <v>22643.977423377328</v>
      </c>
      <c r="I34" s="8"/>
      <c r="J34" s="8">
        <v>28757.943413481673</v>
      </c>
      <c r="K34" s="8"/>
      <c r="L34" s="8">
        <v>30764.808867285246</v>
      </c>
      <c r="M34" s="8"/>
      <c r="N34" s="8">
        <v>30032.015672078713</v>
      </c>
      <c r="O34" s="8">
        <v>29098.262975451955</v>
      </c>
      <c r="P34" s="8">
        <v>30542.856413238751</v>
      </c>
      <c r="Q34" s="8">
        <v>32798.838238429365</v>
      </c>
      <c r="R34" s="8">
        <v>33410.990694638764</v>
      </c>
      <c r="S34" s="8">
        <v>31826.961038873804</v>
      </c>
      <c r="T34" s="8">
        <v>30889.147382120627</v>
      </c>
      <c r="U34" s="8">
        <v>31688.335402431199</v>
      </c>
      <c r="V34" s="8">
        <v>31891.386453416169</v>
      </c>
      <c r="W34" s="8">
        <v>33601.022372888976</v>
      </c>
      <c r="X34" s="8">
        <v>32923.191706006786</v>
      </c>
      <c r="Y34" s="3"/>
      <c r="Z34" s="8">
        <v>31451.521557966727</v>
      </c>
      <c r="AA34" s="19">
        <v>31044.062378668492</v>
      </c>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c r="BF34" s="425"/>
      <c r="BG34" s="425"/>
    </row>
    <row r="35" spans="1:59" ht="22" customHeight="1">
      <c r="A35" s="209" t="s">
        <v>334</v>
      </c>
      <c r="B35" s="9">
        <v>893.71410665656708</v>
      </c>
      <c r="C35" s="9">
        <v>1445.6875815602332</v>
      </c>
      <c r="D35" s="9">
        <v>1170.971030089813</v>
      </c>
      <c r="E35" s="9">
        <v>2776.8923655407038</v>
      </c>
      <c r="F35" s="9">
        <v>3083.742860881719</v>
      </c>
      <c r="G35" s="9">
        <v>2961.6330739685313</v>
      </c>
      <c r="H35" s="9">
        <v>2419.6806409606061</v>
      </c>
      <c r="I35" s="9"/>
      <c r="J35" s="9">
        <v>4941.2841172940616</v>
      </c>
      <c r="K35" s="9"/>
      <c r="L35" s="9">
        <v>3995.2664910708368</v>
      </c>
      <c r="M35" s="9"/>
      <c r="N35" s="9">
        <v>3881.014084023268</v>
      </c>
      <c r="O35" s="9">
        <v>3157.9687361137931</v>
      </c>
      <c r="P35" s="9">
        <v>3543.3227786061852</v>
      </c>
      <c r="Q35" s="9">
        <v>4140.5134867410206</v>
      </c>
      <c r="R35" s="9">
        <v>3822.7090188745674</v>
      </c>
      <c r="S35" s="9">
        <v>3876.9694741256735</v>
      </c>
      <c r="T35" s="9">
        <v>2996.7155085605827</v>
      </c>
      <c r="U35" s="9">
        <v>3199.0696365352742</v>
      </c>
      <c r="V35" s="9">
        <v>3672.5380282727865</v>
      </c>
      <c r="W35" s="9">
        <v>3500.2360084785068</v>
      </c>
      <c r="X35" s="9">
        <v>3075.1672143788128</v>
      </c>
      <c r="Y35" s="3"/>
      <c r="Z35" s="9">
        <v>3953.2163647709795</v>
      </c>
      <c r="AA35" s="17">
        <v>3158.2597775357858</v>
      </c>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row>
    <row r="36" spans="1:59" ht="22" customHeight="1">
      <c r="A36" s="209" t="s">
        <v>335</v>
      </c>
      <c r="B36" s="9">
        <v>61.777033917634505</v>
      </c>
      <c r="C36" s="9">
        <v>75.49564437881358</v>
      </c>
      <c r="D36" s="9">
        <v>80.77724124003781</v>
      </c>
      <c r="E36" s="9">
        <v>76.675022275932236</v>
      </c>
      <c r="F36" s="9">
        <v>167.49551186999989</v>
      </c>
      <c r="G36" s="9">
        <v>242.85429976000003</v>
      </c>
      <c r="H36" s="9">
        <v>128.75405731959003</v>
      </c>
      <c r="I36" s="9"/>
      <c r="J36" s="9">
        <v>429.00069748999994</v>
      </c>
      <c r="K36" s="9"/>
      <c r="L36" s="9">
        <v>169.12750764000018</v>
      </c>
      <c r="M36" s="9"/>
      <c r="N36" s="9">
        <v>211.03626666000005</v>
      </c>
      <c r="O36" s="9">
        <v>146.3349715999999</v>
      </c>
      <c r="P36" s="9">
        <v>164.62340661205008</v>
      </c>
      <c r="Q36" s="9">
        <v>154.55371243451992</v>
      </c>
      <c r="R36" s="9">
        <v>276.52696720702005</v>
      </c>
      <c r="S36" s="9">
        <v>186.5619373002001</v>
      </c>
      <c r="T36" s="9">
        <v>200.30176960740002</v>
      </c>
      <c r="U36" s="9">
        <v>138.15190163</v>
      </c>
      <c r="V36" s="9">
        <v>167.63866902659998</v>
      </c>
      <c r="W36" s="9">
        <v>157.67129614569993</v>
      </c>
      <c r="X36" s="9">
        <v>194.48334957170002</v>
      </c>
      <c r="Y36" s="3"/>
      <c r="Z36" s="9">
        <v>199.76905267000006</v>
      </c>
      <c r="AA36" s="17">
        <v>162.63104507000006</v>
      </c>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row>
    <row r="37" spans="1:59" ht="22" customHeight="1">
      <c r="A37" s="209" t="s">
        <v>336</v>
      </c>
      <c r="B37" s="9">
        <v>673.20061124766721</v>
      </c>
      <c r="C37" s="9">
        <v>810.15468436172796</v>
      </c>
      <c r="D37" s="9">
        <v>879.88908762425524</v>
      </c>
      <c r="E37" s="9">
        <v>538.37724677593235</v>
      </c>
      <c r="F37" s="9">
        <v>600.87934575700012</v>
      </c>
      <c r="G37" s="9">
        <v>1007.8587027556807</v>
      </c>
      <c r="H37" s="9">
        <v>549.09849915170003</v>
      </c>
      <c r="I37" s="9"/>
      <c r="J37" s="9">
        <v>2000.8121415160056</v>
      </c>
      <c r="K37" s="9"/>
      <c r="L37" s="9">
        <v>898.80639304372062</v>
      </c>
      <c r="M37" s="9"/>
      <c r="N37" s="9">
        <v>878.50261684317866</v>
      </c>
      <c r="O37" s="9">
        <v>879.00742518905429</v>
      </c>
      <c r="P37" s="9">
        <v>1351.9172149463607</v>
      </c>
      <c r="Q37" s="9">
        <v>1170.140357370786</v>
      </c>
      <c r="R37" s="9">
        <v>1633.6941018681646</v>
      </c>
      <c r="S37" s="9">
        <v>1430.1054807947803</v>
      </c>
      <c r="T37" s="9">
        <v>1838.2168224878446</v>
      </c>
      <c r="U37" s="9">
        <v>1291.1787817588634</v>
      </c>
      <c r="V37" s="9">
        <v>1302.0390475999584</v>
      </c>
      <c r="W37" s="9">
        <v>1916.2721185189744</v>
      </c>
      <c r="X37" s="9">
        <v>1221.922434636004</v>
      </c>
      <c r="Y37" s="3"/>
      <c r="Z37" s="9">
        <v>1886.0492090602872</v>
      </c>
      <c r="AA37" s="17">
        <v>1980.6094727147754</v>
      </c>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row>
    <row r="38" spans="1:59" ht="22" customHeight="1">
      <c r="A38" s="209" t="s">
        <v>337</v>
      </c>
      <c r="B38" s="9">
        <v>8811.173424262588</v>
      </c>
      <c r="C38" s="9">
        <v>9215.7785753500812</v>
      </c>
      <c r="D38" s="9">
        <v>9678.3582778791933</v>
      </c>
      <c r="E38" s="9">
        <v>10556.457930239805</v>
      </c>
      <c r="F38" s="9">
        <v>12326.844510402074</v>
      </c>
      <c r="G38" s="9">
        <v>12716.594647065072</v>
      </c>
      <c r="H38" s="9">
        <v>14259.490554433904</v>
      </c>
      <c r="I38" s="9"/>
      <c r="J38" s="9">
        <v>15242.192491198146</v>
      </c>
      <c r="K38" s="9"/>
      <c r="L38" s="9">
        <v>18781.666469410524</v>
      </c>
      <c r="M38" s="9"/>
      <c r="N38" s="9">
        <v>17507.097504882306</v>
      </c>
      <c r="O38" s="9">
        <v>17351.889409537838</v>
      </c>
      <c r="P38" s="9">
        <v>17874.598716678393</v>
      </c>
      <c r="Q38" s="9">
        <v>19164.567325917</v>
      </c>
      <c r="R38" s="9">
        <v>19419.990302204627</v>
      </c>
      <c r="S38" s="9">
        <v>18754.3780270348</v>
      </c>
      <c r="T38" s="9">
        <v>17011.68123295737</v>
      </c>
      <c r="U38" s="9">
        <v>19454.750518716912</v>
      </c>
      <c r="V38" s="9">
        <v>19839.517614594719</v>
      </c>
      <c r="W38" s="9">
        <v>20752.500363994634</v>
      </c>
      <c r="X38" s="9">
        <v>21757.692932208214</v>
      </c>
      <c r="Y38" s="3"/>
      <c r="Z38" s="9">
        <v>19170.752325928301</v>
      </c>
      <c r="AA38" s="17">
        <v>18900.446118024091</v>
      </c>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row>
    <row r="39" spans="1:59" ht="22" customHeight="1">
      <c r="A39" s="209" t="s">
        <v>338</v>
      </c>
      <c r="B39" s="9">
        <v>3666.0432894804344</v>
      </c>
      <c r="C39" s="9">
        <v>3894.0400462125685</v>
      </c>
      <c r="D39" s="9">
        <v>3680.1417366982878</v>
      </c>
      <c r="E39" s="9">
        <v>4195.3014222882193</v>
      </c>
      <c r="F39" s="9">
        <v>4927.007822861905</v>
      </c>
      <c r="G39" s="9">
        <v>5051.96918985294</v>
      </c>
      <c r="H39" s="9">
        <v>5286.9536715115264</v>
      </c>
      <c r="I39" s="9"/>
      <c r="J39" s="9">
        <v>6144.6544198074607</v>
      </c>
      <c r="K39" s="9"/>
      <c r="L39" s="9">
        <v>6919.9420061201672</v>
      </c>
      <c r="M39" s="9"/>
      <c r="N39" s="9">
        <v>7554.3651996699637</v>
      </c>
      <c r="O39" s="9">
        <v>7563.0624330112705</v>
      </c>
      <c r="P39" s="9">
        <v>7608.3942963957634</v>
      </c>
      <c r="Q39" s="9">
        <v>8169.0633559660346</v>
      </c>
      <c r="R39" s="9">
        <v>8258.0703044843849</v>
      </c>
      <c r="S39" s="9">
        <v>7578.946119618352</v>
      </c>
      <c r="T39" s="9">
        <v>8842.2320485074306</v>
      </c>
      <c r="U39" s="9">
        <v>7605.1845637901488</v>
      </c>
      <c r="V39" s="9">
        <v>6909.6530939221057</v>
      </c>
      <c r="W39" s="9">
        <v>7274.3425857511611</v>
      </c>
      <c r="X39" s="9">
        <v>6673.9257752120538</v>
      </c>
      <c r="Y39" s="3"/>
      <c r="Z39" s="9">
        <v>6241.734605537159</v>
      </c>
      <c r="AA39" s="17">
        <v>6842.1159653238383</v>
      </c>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row>
    <row r="40" spans="1:59" ht="5.25" customHeight="1">
      <c r="A40" s="836"/>
      <c r="B40" s="9"/>
      <c r="C40" s="764"/>
      <c r="D40" s="764"/>
      <c r="E40" s="9"/>
      <c r="F40" s="764"/>
      <c r="G40" s="9"/>
      <c r="H40" s="9"/>
      <c r="I40" s="9"/>
      <c r="J40" s="9"/>
      <c r="K40" s="9"/>
      <c r="L40" s="9"/>
      <c r="M40" s="9"/>
      <c r="N40" s="9"/>
      <c r="O40" s="9"/>
      <c r="P40" s="9"/>
      <c r="Q40" s="9"/>
      <c r="R40" s="9"/>
      <c r="S40" s="9"/>
      <c r="T40" s="9"/>
      <c r="U40" s="9"/>
      <c r="V40" s="9"/>
      <c r="W40" s="9"/>
      <c r="X40" s="3"/>
      <c r="Y40" s="3"/>
      <c r="Z40" s="3"/>
      <c r="AA40" s="3"/>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row>
    <row r="41" spans="1:59" ht="22" customHeight="1">
      <c r="A41" s="835" t="s">
        <v>387</v>
      </c>
      <c r="B41" s="8">
        <v>54676.34545361351</v>
      </c>
      <c r="C41" s="8">
        <v>55137.442202884071</v>
      </c>
      <c r="D41" s="8">
        <v>61185.237076481557</v>
      </c>
      <c r="E41" s="8">
        <v>64740.706719492002</v>
      </c>
      <c r="F41" s="8">
        <v>66246.604607175745</v>
      </c>
      <c r="G41" s="8">
        <v>69869.099478565098</v>
      </c>
      <c r="H41" s="8">
        <v>75774.116781037228</v>
      </c>
      <c r="I41" s="8"/>
      <c r="J41" s="8">
        <v>78975.983219715461</v>
      </c>
      <c r="K41" s="8"/>
      <c r="L41" s="8">
        <v>81790.218899370404</v>
      </c>
      <c r="M41" s="8"/>
      <c r="N41" s="8">
        <v>81976.186549203456</v>
      </c>
      <c r="O41" s="8">
        <v>81720.67494931916</v>
      </c>
      <c r="P41" s="8">
        <v>84368.757758801177</v>
      </c>
      <c r="Q41" s="8">
        <v>84806.980954216982</v>
      </c>
      <c r="R41" s="8">
        <v>82726.583904342988</v>
      </c>
      <c r="S41" s="8">
        <v>84225.442838599614</v>
      </c>
      <c r="T41" s="8">
        <v>85431.070230324622</v>
      </c>
      <c r="U41" s="8">
        <v>83691.064385887163</v>
      </c>
      <c r="V41" s="8">
        <v>83913.27392624793</v>
      </c>
      <c r="W41" s="8">
        <v>83220.03726524426</v>
      </c>
      <c r="X41" s="8">
        <v>83132.9309516184</v>
      </c>
      <c r="Y41" s="3"/>
      <c r="Z41" s="8">
        <v>83916.487800127434</v>
      </c>
      <c r="AA41" s="19">
        <v>84627.099252598535</v>
      </c>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row>
    <row r="42" spans="1:59" ht="22" customHeight="1">
      <c r="A42" s="209" t="s">
        <v>334</v>
      </c>
      <c r="B42" s="9">
        <v>16556.165264464191</v>
      </c>
      <c r="C42" s="9">
        <v>16271.986717548747</v>
      </c>
      <c r="D42" s="9">
        <v>18097.804412395533</v>
      </c>
      <c r="E42" s="9">
        <v>17609.207646745203</v>
      </c>
      <c r="F42" s="9">
        <v>16990.912936848832</v>
      </c>
      <c r="G42" s="9">
        <v>19468.70970444159</v>
      </c>
      <c r="H42" s="9">
        <v>31063.080526525697</v>
      </c>
      <c r="I42" s="9"/>
      <c r="J42" s="9">
        <v>24765.933847431126</v>
      </c>
      <c r="K42" s="9"/>
      <c r="L42" s="9">
        <v>25323.611255097698</v>
      </c>
      <c r="M42" s="9"/>
      <c r="N42" s="9">
        <v>24864.107186229332</v>
      </c>
      <c r="O42" s="9">
        <v>24854.01751358953</v>
      </c>
      <c r="P42" s="9">
        <v>24805.843136240743</v>
      </c>
      <c r="Q42" s="9">
        <v>24599.008668260933</v>
      </c>
      <c r="R42" s="9">
        <v>23542.704129201324</v>
      </c>
      <c r="S42" s="9">
        <v>23471.954882765298</v>
      </c>
      <c r="T42" s="9">
        <v>23765.633796379247</v>
      </c>
      <c r="U42" s="9">
        <v>25590.921209010416</v>
      </c>
      <c r="V42" s="9">
        <v>26033.619196513566</v>
      </c>
      <c r="W42" s="9">
        <v>25330.404059834305</v>
      </c>
      <c r="X42" s="9">
        <v>26665.901096943093</v>
      </c>
      <c r="Y42" s="3"/>
      <c r="Z42" s="9">
        <v>26414.105919288435</v>
      </c>
      <c r="AA42" s="17">
        <v>26703.193581369873</v>
      </c>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row>
    <row r="43" spans="1:59" ht="22" customHeight="1">
      <c r="A43" s="209" t="s">
        <v>335</v>
      </c>
      <c r="B43" s="9">
        <v>2483.649150240376</v>
      </c>
      <c r="C43" s="9">
        <v>2509.8107913103368</v>
      </c>
      <c r="D43" s="9">
        <v>2045.011541295187</v>
      </c>
      <c r="E43" s="9">
        <v>2331.5891940232991</v>
      </c>
      <c r="F43" s="9">
        <v>2333.3870172785055</v>
      </c>
      <c r="G43" s="9">
        <v>1693.7740837099996</v>
      </c>
      <c r="H43" s="9">
        <v>1349.9392168400002</v>
      </c>
      <c r="I43" s="9"/>
      <c r="J43" s="9">
        <v>1655.01714887</v>
      </c>
      <c r="K43" s="9"/>
      <c r="L43" s="9">
        <v>1560.9346505399999</v>
      </c>
      <c r="M43" s="9"/>
      <c r="N43" s="9">
        <v>2604.5206315999999</v>
      </c>
      <c r="O43" s="9">
        <v>2448.0815804400004</v>
      </c>
      <c r="P43" s="9">
        <v>3180.0147683499995</v>
      </c>
      <c r="Q43" s="9">
        <v>2869.3582545199997</v>
      </c>
      <c r="R43" s="9">
        <v>1962.1692854799999</v>
      </c>
      <c r="S43" s="9">
        <v>1526.9462604300004</v>
      </c>
      <c r="T43" s="9">
        <v>1805.3222240399994</v>
      </c>
      <c r="U43" s="9">
        <v>1335.6515406400003</v>
      </c>
      <c r="V43" s="9">
        <v>1807.41817081</v>
      </c>
      <c r="W43" s="9">
        <v>1504.9509961262986</v>
      </c>
      <c r="X43" s="9">
        <v>1186.4783695000001</v>
      </c>
      <c r="Y43" s="3"/>
      <c r="Z43" s="9">
        <v>1172.7093406700001</v>
      </c>
      <c r="AA43" s="17">
        <v>1328.8716861600003</v>
      </c>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row>
    <row r="44" spans="1:59" ht="22" customHeight="1">
      <c r="A44" s="209" t="s">
        <v>336</v>
      </c>
      <c r="B44" s="9">
        <v>6094.5086838344723</v>
      </c>
      <c r="C44" s="9">
        <v>3248.5967368688548</v>
      </c>
      <c r="D44" s="9">
        <v>3822.8227199221992</v>
      </c>
      <c r="E44" s="9">
        <v>6271.131084271</v>
      </c>
      <c r="F44" s="9">
        <v>4961.4979130369584</v>
      </c>
      <c r="G44" s="9">
        <v>4046.4040125015176</v>
      </c>
      <c r="H44" s="9">
        <v>4989.3755149727094</v>
      </c>
      <c r="I44" s="9"/>
      <c r="J44" s="9">
        <v>9622.1552251080502</v>
      </c>
      <c r="K44" s="9"/>
      <c r="L44" s="9">
        <v>10462.124167390923</v>
      </c>
      <c r="M44" s="9"/>
      <c r="N44" s="9">
        <v>8750.9310272884268</v>
      </c>
      <c r="O44" s="9">
        <v>9214.1781889020549</v>
      </c>
      <c r="P44" s="9">
        <v>9442.6402610661407</v>
      </c>
      <c r="Q44" s="9">
        <v>10291.115978146117</v>
      </c>
      <c r="R44" s="9">
        <v>8861.7149486845447</v>
      </c>
      <c r="S44" s="9">
        <v>9277.7153128468271</v>
      </c>
      <c r="T44" s="9">
        <v>10297.794257836842</v>
      </c>
      <c r="U44" s="9">
        <v>10296.974391978747</v>
      </c>
      <c r="V44" s="9">
        <v>8655.297834625635</v>
      </c>
      <c r="W44" s="9">
        <v>9444.5614485223905</v>
      </c>
      <c r="X44" s="9">
        <v>9086.9096347032246</v>
      </c>
      <c r="Y44" s="3"/>
      <c r="Z44" s="9">
        <v>10847.164121361535</v>
      </c>
      <c r="AA44" s="17">
        <v>10653.140720244759</v>
      </c>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row>
    <row r="45" spans="1:59" ht="22" customHeight="1">
      <c r="A45" s="209" t="s">
        <v>337</v>
      </c>
      <c r="B45" s="9">
        <v>17938.433612256606</v>
      </c>
      <c r="C45" s="9">
        <v>22588.769321603049</v>
      </c>
      <c r="D45" s="9">
        <v>25034.278536831309</v>
      </c>
      <c r="E45" s="9">
        <v>24944.268033948494</v>
      </c>
      <c r="F45" s="9">
        <v>27326.780271181247</v>
      </c>
      <c r="G45" s="9">
        <v>27470.966596512015</v>
      </c>
      <c r="H45" s="9">
        <v>23058.528252601885</v>
      </c>
      <c r="I45" s="9"/>
      <c r="J45" s="9">
        <v>25996.638755310298</v>
      </c>
      <c r="K45" s="9"/>
      <c r="L45" s="9">
        <v>23797.373024157598</v>
      </c>
      <c r="M45" s="9"/>
      <c r="N45" s="9">
        <v>23736.909275498583</v>
      </c>
      <c r="O45" s="9">
        <v>24903.40781366402</v>
      </c>
      <c r="P45" s="9">
        <v>26387.586667192798</v>
      </c>
      <c r="Q45" s="9">
        <v>26083.896801401108</v>
      </c>
      <c r="R45" s="9">
        <v>25125.511775681352</v>
      </c>
      <c r="S45" s="9">
        <v>25438.037045439967</v>
      </c>
      <c r="T45" s="9">
        <v>26372.990826863872</v>
      </c>
      <c r="U45" s="9">
        <v>25454.763995262001</v>
      </c>
      <c r="V45" s="9">
        <v>25256.519742402299</v>
      </c>
      <c r="W45" s="9">
        <v>25008.476279077357</v>
      </c>
      <c r="X45" s="9">
        <v>24294.2416150305</v>
      </c>
      <c r="Y45" s="3"/>
      <c r="Z45" s="9">
        <v>24294.156018113088</v>
      </c>
      <c r="AA45" s="17">
        <v>24663.101274391393</v>
      </c>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row>
    <row r="46" spans="1:59" ht="22" customHeight="1">
      <c r="A46" s="209" t="s">
        <v>338</v>
      </c>
      <c r="B46" s="9">
        <v>11603.588742817867</v>
      </c>
      <c r="C46" s="9">
        <v>10518.278635553086</v>
      </c>
      <c r="D46" s="9">
        <v>12185.319866037327</v>
      </c>
      <c r="E46" s="9">
        <v>13584.510760504003</v>
      </c>
      <c r="F46" s="9">
        <v>14634.0264688302</v>
      </c>
      <c r="G46" s="9">
        <v>17189.245081399968</v>
      </c>
      <c r="H46" s="9">
        <v>15313.193270096928</v>
      </c>
      <c r="I46" s="9"/>
      <c r="J46" s="9">
        <v>16936.238242995987</v>
      </c>
      <c r="K46" s="9"/>
      <c r="L46" s="9">
        <v>20646.175802184196</v>
      </c>
      <c r="M46" s="9"/>
      <c r="N46" s="9">
        <v>22019.718428587115</v>
      </c>
      <c r="O46" s="9">
        <v>20300.989852723553</v>
      </c>
      <c r="P46" s="9">
        <v>20552.672925951498</v>
      </c>
      <c r="Q46" s="9">
        <v>20963.601251888831</v>
      </c>
      <c r="R46" s="9">
        <v>23234.483765295769</v>
      </c>
      <c r="S46" s="9">
        <v>24510.78933711752</v>
      </c>
      <c r="T46" s="9">
        <v>23189.329125204658</v>
      </c>
      <c r="U46" s="9">
        <v>21012.753248995996</v>
      </c>
      <c r="V46" s="9">
        <v>22160.41898189643</v>
      </c>
      <c r="W46" s="9">
        <v>21931.644481683903</v>
      </c>
      <c r="X46" s="9">
        <v>21899.400235441582</v>
      </c>
      <c r="Y46" s="3"/>
      <c r="Z46" s="9">
        <v>21188.352400694377</v>
      </c>
      <c r="AA46" s="17">
        <v>21278.791990432514</v>
      </c>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row>
    <row r="47" spans="1:59" ht="6.75" customHeight="1">
      <c r="A47" s="209"/>
      <c r="B47" s="9"/>
      <c r="C47" s="9"/>
      <c r="D47" s="9"/>
      <c r="E47" s="9"/>
      <c r="F47" s="9"/>
      <c r="G47" s="9"/>
      <c r="H47" s="9"/>
      <c r="I47" s="9"/>
      <c r="J47" s="9"/>
      <c r="K47" s="9"/>
      <c r="L47" s="9"/>
      <c r="M47" s="9"/>
      <c r="N47" s="9"/>
      <c r="O47" s="9"/>
      <c r="P47" s="9"/>
      <c r="Q47" s="9"/>
      <c r="R47" s="9"/>
      <c r="S47" s="9"/>
      <c r="T47" s="9"/>
      <c r="U47" s="9"/>
      <c r="V47" s="9"/>
      <c r="W47" s="9"/>
      <c r="X47" s="9"/>
      <c r="Y47" s="3"/>
      <c r="Z47" s="3"/>
      <c r="AA47" s="17"/>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row>
    <row r="48" spans="1:59" ht="22" customHeight="1">
      <c r="A48" s="107" t="s">
        <v>344</v>
      </c>
      <c r="B48" s="8">
        <v>7918.3706050000001</v>
      </c>
      <c r="C48" s="8">
        <v>6277.9084999999995</v>
      </c>
      <c r="D48" s="8">
        <v>8192.6700299999993</v>
      </c>
      <c r="E48" s="8">
        <v>8609.5681999999997</v>
      </c>
      <c r="F48" s="8">
        <v>7779.4476199999999</v>
      </c>
      <c r="G48" s="8">
        <v>2299.8436000000002</v>
      </c>
      <c r="H48" s="8">
        <v>3273.81005</v>
      </c>
      <c r="I48" s="8"/>
      <c r="J48" s="8">
        <v>5998.0680000000002</v>
      </c>
      <c r="K48" s="8"/>
      <c r="L48" s="8">
        <v>1199.6341199999999</v>
      </c>
      <c r="M48" s="8"/>
      <c r="N48" s="8">
        <v>1104.7997150000001</v>
      </c>
      <c r="O48" s="8">
        <v>1039.9258</v>
      </c>
      <c r="P48" s="8">
        <v>959.75193000000002</v>
      </c>
      <c r="Q48" s="8">
        <v>899.77202999999997</v>
      </c>
      <c r="R48" s="8">
        <v>1389.8822299999999</v>
      </c>
      <c r="S48" s="8">
        <v>789.88309800000002</v>
      </c>
      <c r="T48" s="8">
        <v>1134.615505</v>
      </c>
      <c r="U48" s="8">
        <v>2379.3305999999998</v>
      </c>
      <c r="V48" s="8">
        <v>1844.5514949999999</v>
      </c>
      <c r="W48" s="8">
        <v>3003.6919849999999</v>
      </c>
      <c r="X48" s="8">
        <v>1409.2045700000001</v>
      </c>
      <c r="Y48" s="3"/>
      <c r="Z48" s="8">
        <v>3098.77115</v>
      </c>
      <c r="AA48" s="19">
        <v>4453.2432399999998</v>
      </c>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row>
    <row r="49" spans="1:59" ht="8.25" customHeight="1">
      <c r="A49" s="7" t="s">
        <v>317</v>
      </c>
      <c r="B49" s="9"/>
      <c r="C49" s="9"/>
      <c r="D49" s="9"/>
      <c r="E49" s="9"/>
      <c r="F49" s="9"/>
      <c r="G49" s="9"/>
      <c r="H49" s="9"/>
      <c r="I49" s="9"/>
      <c r="J49" s="9"/>
      <c r="K49" s="9"/>
      <c r="L49" s="9"/>
      <c r="M49" s="9"/>
      <c r="N49" s="9"/>
      <c r="O49" s="9"/>
      <c r="P49" s="9"/>
      <c r="Q49" s="9"/>
      <c r="R49" s="9"/>
      <c r="S49" s="9"/>
      <c r="T49" s="9"/>
      <c r="U49" s="9"/>
      <c r="V49" s="9"/>
      <c r="W49" s="9"/>
      <c r="X49" s="9"/>
      <c r="Y49" s="3"/>
      <c r="Z49" s="3"/>
      <c r="AA49" s="17"/>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row>
    <row r="50" spans="1:59" ht="22" customHeight="1">
      <c r="A50" s="841" t="s">
        <v>388</v>
      </c>
      <c r="B50" s="9">
        <v>1302.8787500000001</v>
      </c>
      <c r="C50" s="9">
        <v>54.000915999999997</v>
      </c>
      <c r="D50" s="9">
        <v>1054.903092</v>
      </c>
      <c r="E50" s="9">
        <v>1831.202479</v>
      </c>
      <c r="F50" s="9">
        <v>1417.938165</v>
      </c>
      <c r="G50" s="9">
        <v>1478.950071</v>
      </c>
      <c r="H50" s="10" t="s">
        <v>117</v>
      </c>
      <c r="I50" s="9"/>
      <c r="J50" s="10" t="s">
        <v>117</v>
      </c>
      <c r="K50" s="10"/>
      <c r="L50" s="10" t="s">
        <v>117</v>
      </c>
      <c r="M50" s="10"/>
      <c r="N50" s="10" t="s">
        <v>117</v>
      </c>
      <c r="O50" s="10" t="s">
        <v>117</v>
      </c>
      <c r="P50" s="10" t="s">
        <v>117</v>
      </c>
      <c r="Q50" s="10" t="s">
        <v>117</v>
      </c>
      <c r="R50" s="10" t="s">
        <v>117</v>
      </c>
      <c r="S50" s="10" t="s">
        <v>117</v>
      </c>
      <c r="T50" s="10" t="s">
        <v>117</v>
      </c>
      <c r="U50" s="10" t="s">
        <v>117</v>
      </c>
      <c r="V50" s="10" t="s">
        <v>117</v>
      </c>
      <c r="W50" s="10" t="s">
        <v>117</v>
      </c>
      <c r="X50" s="10" t="s">
        <v>117</v>
      </c>
      <c r="Y50" s="3"/>
      <c r="Z50" s="10" t="s">
        <v>117</v>
      </c>
      <c r="AA50" s="10" t="s">
        <v>117</v>
      </c>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row>
    <row r="51" spans="1:59" ht="8.25" customHeight="1">
      <c r="A51" s="7"/>
      <c r="B51" s="9"/>
      <c r="C51" s="9"/>
      <c r="D51" s="9"/>
      <c r="E51" s="9"/>
      <c r="F51" s="9"/>
      <c r="G51" s="9"/>
      <c r="H51" s="9"/>
      <c r="I51" s="9"/>
      <c r="J51" s="9"/>
      <c r="K51" s="9"/>
      <c r="L51" s="9"/>
      <c r="M51" s="9"/>
      <c r="N51" s="9"/>
      <c r="O51" s="9"/>
      <c r="P51" s="9"/>
      <c r="Q51" s="9"/>
      <c r="R51" s="9"/>
      <c r="S51" s="9"/>
      <c r="T51" s="9"/>
      <c r="U51" s="9"/>
      <c r="V51" s="9"/>
      <c r="W51" s="9"/>
      <c r="X51" s="9"/>
      <c r="Y51" s="3"/>
      <c r="Z51" s="3"/>
      <c r="AA51" s="17"/>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row>
    <row r="52" spans="1:59" ht="22" customHeight="1">
      <c r="A52" s="42" t="s">
        <v>320</v>
      </c>
      <c r="B52" s="8">
        <v>1479.5366813232706</v>
      </c>
      <c r="C52" s="8">
        <v>2429.6820268362499</v>
      </c>
      <c r="D52" s="8">
        <v>2659.9692527750167</v>
      </c>
      <c r="E52" s="8">
        <v>2962.9244709349286</v>
      </c>
      <c r="F52" s="8">
        <v>2707.1315167757461</v>
      </c>
      <c r="G52" s="8">
        <v>2829.2969905785699</v>
      </c>
      <c r="H52" s="8">
        <v>1256.5209509219708</v>
      </c>
      <c r="I52" s="8"/>
      <c r="J52" s="8">
        <v>1443.2104510944328</v>
      </c>
      <c r="K52" s="8"/>
      <c r="L52" s="8">
        <v>1740.2514136298023</v>
      </c>
      <c r="M52" s="8"/>
      <c r="N52" s="8">
        <v>1411.3681603353048</v>
      </c>
      <c r="O52" s="8">
        <v>1469.3527485916786</v>
      </c>
      <c r="P52" s="8">
        <v>1563.4988325852717</v>
      </c>
      <c r="Q52" s="8">
        <v>1487.6533966468833</v>
      </c>
      <c r="R52" s="8">
        <v>1475.14092806702</v>
      </c>
      <c r="S52" s="8">
        <v>1204.1924262021262</v>
      </c>
      <c r="T52" s="8">
        <v>1364.4009715949812</v>
      </c>
      <c r="U52" s="8">
        <v>1309.9689985464754</v>
      </c>
      <c r="V52" s="8">
        <v>1328.9492622228856</v>
      </c>
      <c r="W52" s="8">
        <v>1312.072730854889</v>
      </c>
      <c r="X52" s="8">
        <v>1285.5634295956334</v>
      </c>
      <c r="Y52" s="3"/>
      <c r="Z52" s="8">
        <v>1039.1377334865738</v>
      </c>
      <c r="AA52" s="19">
        <v>1119.9168809392206</v>
      </c>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row>
    <row r="53" spans="1:59" ht="22" customHeight="1">
      <c r="A53" s="210" t="s">
        <v>381</v>
      </c>
      <c r="B53" s="213" t="s">
        <v>117</v>
      </c>
      <c r="C53" s="213" t="s">
        <v>117</v>
      </c>
      <c r="D53" s="213" t="s">
        <v>117</v>
      </c>
      <c r="E53" s="213" t="s">
        <v>117</v>
      </c>
      <c r="F53" s="213" t="s">
        <v>117</v>
      </c>
      <c r="G53" s="213" t="s">
        <v>117</v>
      </c>
      <c r="H53" s="213" t="s">
        <v>117</v>
      </c>
      <c r="I53" s="213"/>
      <c r="J53" s="213" t="s">
        <v>117</v>
      </c>
      <c r="K53" s="213"/>
      <c r="L53" s="213" t="s">
        <v>117</v>
      </c>
      <c r="M53" s="213"/>
      <c r="N53" s="213" t="s">
        <v>117</v>
      </c>
      <c r="O53" s="213" t="s">
        <v>117</v>
      </c>
      <c r="P53" s="213" t="s">
        <v>117</v>
      </c>
      <c r="Q53" s="213" t="s">
        <v>117</v>
      </c>
      <c r="R53" s="213" t="s">
        <v>117</v>
      </c>
      <c r="S53" s="213" t="s">
        <v>117</v>
      </c>
      <c r="T53" s="213" t="s">
        <v>117</v>
      </c>
      <c r="U53" s="213" t="s">
        <v>117</v>
      </c>
      <c r="V53" s="213" t="s">
        <v>117</v>
      </c>
      <c r="W53" s="213" t="s">
        <v>117</v>
      </c>
      <c r="X53" s="213" t="s">
        <v>117</v>
      </c>
      <c r="Y53" s="3"/>
      <c r="Z53" s="10" t="s">
        <v>117</v>
      </c>
      <c r="AA53" s="770" t="s">
        <v>117</v>
      </c>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row>
    <row r="54" spans="1:59" ht="22" customHeight="1">
      <c r="A54" s="210" t="s">
        <v>382</v>
      </c>
      <c r="B54" s="9">
        <v>1479.5366813232706</v>
      </c>
      <c r="C54" s="9">
        <v>2429.6820268362499</v>
      </c>
      <c r="D54" s="9">
        <v>2659.9692527750167</v>
      </c>
      <c r="E54" s="9">
        <v>2962.9244709349286</v>
      </c>
      <c r="F54" s="9">
        <v>2707.1315167757461</v>
      </c>
      <c r="G54" s="9">
        <v>2829.2969905785699</v>
      </c>
      <c r="H54" s="9">
        <v>1256.5209509219708</v>
      </c>
      <c r="I54" s="9"/>
      <c r="J54" s="9">
        <v>1443.2104510944328</v>
      </c>
      <c r="K54" s="9"/>
      <c r="L54" s="9">
        <v>1740.2514136298023</v>
      </c>
      <c r="M54" s="9"/>
      <c r="N54" s="9">
        <v>1411.3681603353048</v>
      </c>
      <c r="O54" s="9">
        <v>1469.3527485916786</v>
      </c>
      <c r="P54" s="9">
        <v>1563.4988325852717</v>
      </c>
      <c r="Q54" s="9">
        <v>1487.6533966468833</v>
      </c>
      <c r="R54" s="9">
        <v>1475.14092806702</v>
      </c>
      <c r="S54" s="9">
        <v>1204.1924262021262</v>
      </c>
      <c r="T54" s="9">
        <v>1364.4009715949812</v>
      </c>
      <c r="U54" s="9">
        <v>1309.9689985464754</v>
      </c>
      <c r="V54" s="9">
        <v>1328.9492622228856</v>
      </c>
      <c r="W54" s="9">
        <v>1312.072730854889</v>
      </c>
      <c r="X54" s="9">
        <v>1285.5634295956334</v>
      </c>
      <c r="Y54" s="3"/>
      <c r="Z54" s="9">
        <v>1039.1377334865738</v>
      </c>
      <c r="AA54" s="17">
        <v>1119.9168809392206</v>
      </c>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row>
    <row r="55" spans="1:59" ht="6.75" customHeight="1">
      <c r="A55" s="210"/>
      <c r="B55" s="9"/>
      <c r="C55" s="9"/>
      <c r="D55" s="9"/>
      <c r="E55" s="9"/>
      <c r="F55" s="9"/>
      <c r="G55" s="9"/>
      <c r="H55" s="9"/>
      <c r="I55" s="9"/>
      <c r="J55" s="9"/>
      <c r="K55" s="9"/>
      <c r="L55" s="9"/>
      <c r="M55" s="9"/>
      <c r="N55" s="9"/>
      <c r="O55" s="9"/>
      <c r="P55" s="9"/>
      <c r="Q55" s="9"/>
      <c r="R55" s="9"/>
      <c r="S55" s="9"/>
      <c r="T55" s="9"/>
      <c r="U55" s="9"/>
      <c r="V55" s="9"/>
      <c r="W55" s="9"/>
      <c r="X55" s="9"/>
      <c r="Y55" s="3"/>
      <c r="Z55" s="3"/>
      <c r="AA55" s="17"/>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row>
    <row r="56" spans="1:59" ht="22" customHeight="1">
      <c r="A56" s="42" t="s">
        <v>389</v>
      </c>
      <c r="B56" s="8">
        <v>2994.6283359899994</v>
      </c>
      <c r="C56" s="8">
        <v>3133.4109113</v>
      </c>
      <c r="D56" s="8">
        <v>3780.9827435594766</v>
      </c>
      <c r="E56" s="8">
        <v>3630.2243668706196</v>
      </c>
      <c r="F56" s="8">
        <v>4362.2775447899994</v>
      </c>
      <c r="G56" s="8">
        <v>4646.8383596733338</v>
      </c>
      <c r="H56" s="8">
        <v>4892.4561609771408</v>
      </c>
      <c r="I56" s="8"/>
      <c r="J56" s="8">
        <v>4759.8418400767132</v>
      </c>
      <c r="K56" s="8"/>
      <c r="L56" s="8">
        <v>4679.9091004699994</v>
      </c>
      <c r="M56" s="8"/>
      <c r="N56" s="8">
        <v>4476.5958660754795</v>
      </c>
      <c r="O56" s="8">
        <v>3988.3732858086305</v>
      </c>
      <c r="P56" s="8">
        <v>3974.8084741878083</v>
      </c>
      <c r="Q56" s="8">
        <v>3985.7333821669863</v>
      </c>
      <c r="R56" s="8">
        <v>3902.5941953930137</v>
      </c>
      <c r="S56" s="8">
        <v>3515.3697202232879</v>
      </c>
      <c r="T56" s="8">
        <v>3419.2643090135621</v>
      </c>
      <c r="U56" s="8">
        <v>3633.3559635747947</v>
      </c>
      <c r="V56" s="8">
        <v>3356.89525116</v>
      </c>
      <c r="W56" s="8">
        <v>3551.6490841247942</v>
      </c>
      <c r="X56" s="8">
        <v>3676.8004024778079</v>
      </c>
      <c r="Y56" s="3"/>
      <c r="Z56" s="8">
        <v>3548.7405516256163</v>
      </c>
      <c r="AA56" s="19">
        <v>3609.5894524379451</v>
      </c>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row>
    <row r="57" spans="1:59" ht="9" customHeight="1">
      <c r="A57" s="7" t="s">
        <v>317</v>
      </c>
      <c r="B57" s="8"/>
      <c r="C57" s="8"/>
      <c r="D57" s="8"/>
      <c r="E57" s="8"/>
      <c r="F57" s="8"/>
      <c r="G57" s="8"/>
      <c r="H57" s="8"/>
      <c r="I57" s="8"/>
      <c r="J57" s="8"/>
      <c r="K57" s="8"/>
      <c r="L57" s="8"/>
      <c r="M57" s="8"/>
      <c r="N57" s="8"/>
      <c r="O57" s="8"/>
      <c r="P57" s="8"/>
      <c r="Q57" s="8"/>
      <c r="R57" s="8"/>
      <c r="S57" s="8"/>
      <c r="T57" s="8"/>
      <c r="U57" s="8"/>
      <c r="V57" s="8"/>
      <c r="W57" s="8"/>
      <c r="X57" s="8"/>
      <c r="Y57" s="3"/>
      <c r="Z57" s="3"/>
      <c r="AA57" s="19"/>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row>
    <row r="58" spans="1:59" ht="22" customHeight="1">
      <c r="A58" s="42" t="s">
        <v>322</v>
      </c>
      <c r="B58" s="8">
        <v>96.889220088601732</v>
      </c>
      <c r="C58" s="8">
        <v>181.79430067568657</v>
      </c>
      <c r="D58" s="8">
        <v>101.48223511469858</v>
      </c>
      <c r="E58" s="8">
        <v>145.74243069282616</v>
      </c>
      <c r="F58" s="8">
        <v>139.33260979022447</v>
      </c>
      <c r="G58" s="8">
        <v>141.89915685592359</v>
      </c>
      <c r="H58" s="8">
        <v>183.80734315000004</v>
      </c>
      <c r="I58" s="8"/>
      <c r="J58" s="8">
        <v>131.11894115000001</v>
      </c>
      <c r="K58" s="8"/>
      <c r="L58" s="8">
        <v>195.00272870999996</v>
      </c>
      <c r="M58" s="8"/>
      <c r="N58" s="8">
        <v>101.54136124000001</v>
      </c>
      <c r="O58" s="8">
        <v>118.5461977756112</v>
      </c>
      <c r="P58" s="8">
        <v>147.00147647272891</v>
      </c>
      <c r="Q58" s="8">
        <v>110.69938272</v>
      </c>
      <c r="R58" s="8">
        <v>113.57914380750027</v>
      </c>
      <c r="S58" s="8">
        <v>227.47705821749133</v>
      </c>
      <c r="T58" s="8">
        <v>193.73081051749136</v>
      </c>
      <c r="U58" s="8">
        <v>244.85222442000003</v>
      </c>
      <c r="V58" s="8">
        <v>309.55911962263525</v>
      </c>
      <c r="W58" s="8">
        <v>234.61209722207698</v>
      </c>
      <c r="X58" s="8">
        <v>240.90499275770748</v>
      </c>
      <c r="Y58" s="3"/>
      <c r="Z58" s="8">
        <v>182.83461872000001</v>
      </c>
      <c r="AA58" s="19">
        <v>176.4509276977075</v>
      </c>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row>
    <row r="59" spans="1:59" ht="5.25" customHeight="1">
      <c r="A59" s="7" t="s">
        <v>317</v>
      </c>
      <c r="B59" s="9"/>
      <c r="C59" s="8"/>
      <c r="D59" s="8"/>
      <c r="E59" s="8"/>
      <c r="F59" s="8"/>
      <c r="G59" s="8"/>
      <c r="H59" s="8"/>
      <c r="I59" s="8"/>
      <c r="J59" s="8"/>
      <c r="K59" s="8"/>
      <c r="L59" s="8"/>
      <c r="M59" s="8"/>
      <c r="N59" s="8"/>
      <c r="O59" s="8"/>
      <c r="P59" s="8"/>
      <c r="Q59" s="8"/>
      <c r="R59" s="8"/>
      <c r="S59" s="8"/>
      <c r="T59" s="8"/>
      <c r="U59" s="8"/>
      <c r="V59" s="8"/>
      <c r="W59" s="8"/>
      <c r="X59" s="8"/>
      <c r="Y59" s="3"/>
      <c r="Z59" s="3"/>
      <c r="AA59" s="19"/>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5"/>
      <c r="AX59" s="425"/>
      <c r="AY59" s="425"/>
      <c r="AZ59" s="425"/>
      <c r="BA59" s="425"/>
      <c r="BB59" s="425"/>
      <c r="BC59" s="425"/>
      <c r="BD59" s="425"/>
      <c r="BE59" s="425"/>
      <c r="BF59" s="425"/>
      <c r="BG59" s="425"/>
    </row>
    <row r="60" spans="1:59" ht="22" customHeight="1">
      <c r="A60" s="42" t="s">
        <v>346</v>
      </c>
      <c r="B60" s="8">
        <v>36979.509010687667</v>
      </c>
      <c r="C60" s="8">
        <v>36998.923778018252</v>
      </c>
      <c r="D60" s="8">
        <v>35352.870102136265</v>
      </c>
      <c r="E60" s="8">
        <v>34933.245806684485</v>
      </c>
      <c r="F60" s="8">
        <v>41018.354317922662</v>
      </c>
      <c r="G60" s="8">
        <v>42530.541040364405</v>
      </c>
      <c r="H60" s="8">
        <v>37774.208842704335</v>
      </c>
      <c r="I60" s="8"/>
      <c r="J60" s="8">
        <v>46331.475484046496</v>
      </c>
      <c r="K60" s="8"/>
      <c r="L60" s="8">
        <v>49025.413404717678</v>
      </c>
      <c r="M60" s="8"/>
      <c r="N60" s="8">
        <v>50922.272012053727</v>
      </c>
      <c r="O60" s="8">
        <v>50835.417987268826</v>
      </c>
      <c r="P60" s="8">
        <v>51606.243263213903</v>
      </c>
      <c r="Q60" s="8">
        <v>51242.502534590312</v>
      </c>
      <c r="R60" s="8">
        <v>51047.891151890806</v>
      </c>
      <c r="S60" s="8">
        <v>52945.477201638889</v>
      </c>
      <c r="T60" s="8">
        <v>52685.53680589897</v>
      </c>
      <c r="U60" s="8">
        <v>53805.921736998789</v>
      </c>
      <c r="V60" s="8">
        <v>56680.665720127312</v>
      </c>
      <c r="W60" s="8">
        <v>56769.638078190372</v>
      </c>
      <c r="X60" s="8">
        <v>48893.457100588188</v>
      </c>
      <c r="Y60" s="3"/>
      <c r="Z60" s="8">
        <v>51091.27916495673</v>
      </c>
      <c r="AA60" s="19">
        <v>52385.091991155103</v>
      </c>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5"/>
      <c r="AX60" s="425"/>
      <c r="AY60" s="425"/>
      <c r="AZ60" s="425"/>
      <c r="BA60" s="425"/>
      <c r="BB60" s="425"/>
      <c r="BC60" s="425"/>
      <c r="BD60" s="425"/>
      <c r="BE60" s="425"/>
      <c r="BF60" s="425"/>
      <c r="BG60" s="425"/>
    </row>
    <row r="61" spans="1:59" ht="22" customHeight="1">
      <c r="A61" s="210" t="s">
        <v>381</v>
      </c>
      <c r="B61" s="9">
        <v>26627.051375999999</v>
      </c>
      <c r="C61" s="9">
        <v>26309.628478999999</v>
      </c>
      <c r="D61" s="9">
        <v>24188.524782999997</v>
      </c>
      <c r="E61" s="9">
        <v>23125.751059000002</v>
      </c>
      <c r="F61" s="9">
        <v>29010.617350999997</v>
      </c>
      <c r="G61" s="9">
        <v>31054.570297999999</v>
      </c>
      <c r="H61" s="9">
        <v>24800.347474999999</v>
      </c>
      <c r="I61" s="9"/>
      <c r="J61" s="9">
        <v>31957.702952</v>
      </c>
      <c r="K61" s="9"/>
      <c r="L61" s="9">
        <v>33664.617301000006</v>
      </c>
      <c r="M61" s="9"/>
      <c r="N61" s="9">
        <v>34335.837473000007</v>
      </c>
      <c r="O61" s="9">
        <v>33933.944452000003</v>
      </c>
      <c r="P61" s="9">
        <v>34418.458505999995</v>
      </c>
      <c r="Q61" s="9">
        <v>34442.767767999998</v>
      </c>
      <c r="R61" s="9">
        <v>35054.881270999998</v>
      </c>
      <c r="S61" s="9">
        <v>35685.488773999998</v>
      </c>
      <c r="T61" s="9">
        <v>36004.597103</v>
      </c>
      <c r="U61" s="9">
        <v>36797.210214999999</v>
      </c>
      <c r="V61" s="9">
        <v>39425.930672999995</v>
      </c>
      <c r="W61" s="9">
        <v>39364.546245000005</v>
      </c>
      <c r="X61" s="9">
        <v>31619.173192000002</v>
      </c>
      <c r="Y61" s="3"/>
      <c r="Z61" s="9">
        <v>33142.559379999999</v>
      </c>
      <c r="AA61" s="17">
        <v>34246.761482000002</v>
      </c>
      <c r="AB61" s="425"/>
      <c r="AC61" s="425"/>
      <c r="AD61" s="425"/>
      <c r="AE61" s="425"/>
      <c r="AF61" s="425"/>
      <c r="AG61" s="425"/>
      <c r="AH61" s="425"/>
      <c r="AI61" s="425"/>
      <c r="AJ61" s="425"/>
      <c r="AK61" s="425"/>
      <c r="AL61" s="425"/>
      <c r="AM61" s="425"/>
      <c r="AN61" s="425"/>
      <c r="AO61" s="425"/>
      <c r="AP61" s="425"/>
      <c r="AQ61" s="425"/>
      <c r="AR61" s="425"/>
      <c r="AS61" s="425"/>
      <c r="AT61" s="425"/>
      <c r="AU61" s="425"/>
      <c r="AV61" s="425"/>
      <c r="AW61" s="425"/>
      <c r="AX61" s="425"/>
      <c r="AY61" s="425"/>
      <c r="AZ61" s="425"/>
      <c r="BA61" s="425"/>
      <c r="BB61" s="425"/>
      <c r="BC61" s="425"/>
      <c r="BD61" s="425"/>
      <c r="BE61" s="425"/>
      <c r="BF61" s="425"/>
      <c r="BG61" s="425"/>
    </row>
    <row r="62" spans="1:59" ht="22" customHeight="1">
      <c r="A62" s="210" t="s">
        <v>382</v>
      </c>
      <c r="B62" s="9">
        <v>10352.457634687669</v>
      </c>
      <c r="C62" s="9">
        <v>10689.295299018255</v>
      </c>
      <c r="D62" s="9">
        <v>11164.345319136271</v>
      </c>
      <c r="E62" s="9">
        <v>11807.494747684485</v>
      </c>
      <c r="F62" s="9">
        <v>12007.736966922665</v>
      </c>
      <c r="G62" s="9">
        <v>11475.970742364409</v>
      </c>
      <c r="H62" s="9">
        <v>12973.861367704334</v>
      </c>
      <c r="I62" s="9"/>
      <c r="J62" s="9">
        <v>14373.772532046496</v>
      </c>
      <c r="K62" s="9"/>
      <c r="L62" s="9">
        <v>15360.796103717676</v>
      </c>
      <c r="M62" s="9"/>
      <c r="N62" s="9">
        <v>16586.43453905372</v>
      </c>
      <c r="O62" s="9">
        <v>16901.473535268819</v>
      </c>
      <c r="P62" s="9">
        <v>17187.784757213907</v>
      </c>
      <c r="Q62" s="9">
        <v>16799.734766590318</v>
      </c>
      <c r="R62" s="9">
        <v>15993.00988089081</v>
      </c>
      <c r="S62" s="9">
        <v>17259.988427638895</v>
      </c>
      <c r="T62" s="9">
        <v>16680.939702898966</v>
      </c>
      <c r="U62" s="9">
        <v>17008.71152199879</v>
      </c>
      <c r="V62" s="9">
        <v>17254.735047127317</v>
      </c>
      <c r="W62" s="9">
        <v>17405.091833190363</v>
      </c>
      <c r="X62" s="9">
        <v>17274.283908588186</v>
      </c>
      <c r="Y62" s="3"/>
      <c r="Z62" s="9">
        <v>17948.719784956731</v>
      </c>
      <c r="AA62" s="17">
        <v>18138.330509155097</v>
      </c>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c r="BA62" s="425"/>
      <c r="BB62" s="425"/>
      <c r="BC62" s="425"/>
      <c r="BD62" s="425"/>
      <c r="BE62" s="425"/>
      <c r="BF62" s="425"/>
      <c r="BG62" s="425"/>
    </row>
    <row r="63" spans="1:59" ht="9" customHeight="1">
      <c r="A63" s="7" t="s">
        <v>317</v>
      </c>
      <c r="B63" s="9"/>
      <c r="C63" s="9"/>
      <c r="D63" s="9"/>
      <c r="E63" s="9"/>
      <c r="F63" s="9"/>
      <c r="G63" s="9"/>
      <c r="H63" s="9"/>
      <c r="I63" s="9"/>
      <c r="J63" s="9"/>
      <c r="K63" s="9"/>
      <c r="L63" s="9"/>
      <c r="M63" s="9"/>
      <c r="N63" s="9"/>
      <c r="O63" s="9"/>
      <c r="P63" s="9"/>
      <c r="Q63" s="9"/>
      <c r="R63" s="9"/>
      <c r="S63" s="9"/>
      <c r="T63" s="9"/>
      <c r="U63" s="9"/>
      <c r="V63" s="9"/>
      <c r="W63" s="9"/>
      <c r="X63" s="9"/>
      <c r="Y63" s="3"/>
      <c r="Z63" s="3"/>
      <c r="AA63" s="17"/>
      <c r="AB63" s="425"/>
      <c r="AC63" s="425"/>
      <c r="AD63" s="425"/>
      <c r="AE63" s="425"/>
      <c r="AF63" s="425"/>
      <c r="AG63" s="425"/>
      <c r="AH63" s="425"/>
      <c r="AI63" s="425"/>
      <c r="AJ63" s="425"/>
      <c r="AK63" s="425"/>
      <c r="AL63" s="425"/>
      <c r="AM63" s="425"/>
      <c r="AN63" s="425"/>
      <c r="AO63" s="425"/>
      <c r="AP63" s="425"/>
      <c r="AQ63" s="425"/>
      <c r="AR63" s="425"/>
      <c r="AS63" s="425"/>
      <c r="AT63" s="425"/>
      <c r="AU63" s="425"/>
      <c r="AV63" s="425"/>
      <c r="AW63" s="425"/>
      <c r="AX63" s="425"/>
      <c r="AY63" s="425"/>
      <c r="AZ63" s="425"/>
      <c r="BA63" s="425"/>
      <c r="BB63" s="425"/>
      <c r="BC63" s="425"/>
      <c r="BD63" s="425"/>
      <c r="BE63" s="425"/>
      <c r="BF63" s="425"/>
      <c r="BG63" s="425"/>
    </row>
    <row r="64" spans="1:59" ht="22" customHeight="1">
      <c r="A64" s="42" t="s">
        <v>352</v>
      </c>
      <c r="B64" s="8">
        <v>-12540.77316060355</v>
      </c>
      <c r="C64" s="8">
        <v>-10697.785612949458</v>
      </c>
      <c r="D64" s="8">
        <v>-12750.884158131932</v>
      </c>
      <c r="E64" s="8">
        <v>-13810.432907043829</v>
      </c>
      <c r="F64" s="8">
        <v>-12925.64855808181</v>
      </c>
      <c r="G64" s="8">
        <v>-7351.8014821623292</v>
      </c>
      <c r="H64" s="8">
        <v>-7094.300443391021</v>
      </c>
      <c r="I64" s="8"/>
      <c r="J64" s="8">
        <v>-8394.207022812483</v>
      </c>
      <c r="K64" s="8"/>
      <c r="L64" s="8">
        <v>-3694.4880671469873</v>
      </c>
      <c r="M64" s="8"/>
      <c r="N64" s="8">
        <v>-5001.0939771734702</v>
      </c>
      <c r="O64" s="8">
        <v>-5095.7903896052921</v>
      </c>
      <c r="P64" s="8">
        <v>-3413.577714698371</v>
      </c>
      <c r="Q64" s="8">
        <v>-3686.1932511413943</v>
      </c>
      <c r="R64" s="8">
        <v>-2639.8841091476461</v>
      </c>
      <c r="S64" s="8">
        <v>-2752.9335978828713</v>
      </c>
      <c r="T64" s="8">
        <v>-2958.9433065116245</v>
      </c>
      <c r="U64" s="8">
        <v>-4303.3586391781137</v>
      </c>
      <c r="V64" s="8">
        <v>-2550.9725263772561</v>
      </c>
      <c r="W64" s="8">
        <v>-3577.7056090734259</v>
      </c>
      <c r="X64" s="8">
        <v>-3324.0757623533573</v>
      </c>
      <c r="Y64" s="3"/>
      <c r="Z64" s="8">
        <v>-4437.9205761731537</v>
      </c>
      <c r="AA64" s="19">
        <v>-6917.7251794567674</v>
      </c>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425"/>
      <c r="BD64" s="425"/>
      <c r="BE64" s="425"/>
      <c r="BF64" s="425"/>
      <c r="BG64" s="425"/>
    </row>
    <row r="65" spans="1:59" ht="22" customHeight="1">
      <c r="A65" s="210" t="s">
        <v>357</v>
      </c>
      <c r="B65" s="9">
        <v>3622.3345538399999</v>
      </c>
      <c r="C65" s="9">
        <v>2998.1464119499997</v>
      </c>
      <c r="D65" s="9">
        <v>3067.3552576500001</v>
      </c>
      <c r="E65" s="9">
        <v>3023.8493450600004</v>
      </c>
      <c r="F65" s="9">
        <v>2102.5269046599997</v>
      </c>
      <c r="G65" s="9">
        <v>1825.49849494</v>
      </c>
      <c r="H65" s="9">
        <v>1594.7842980099999</v>
      </c>
      <c r="I65" s="9"/>
      <c r="J65" s="9">
        <v>6368.0030682999995</v>
      </c>
      <c r="K65" s="9"/>
      <c r="L65" s="9">
        <v>2444.8842466900001</v>
      </c>
      <c r="M65" s="9"/>
      <c r="N65" s="9">
        <v>1218.7421603400001</v>
      </c>
      <c r="O65" s="9">
        <v>2023.38224937</v>
      </c>
      <c r="P65" s="9">
        <v>2316.91046654</v>
      </c>
      <c r="Q65" s="9">
        <v>2234.0843697099999</v>
      </c>
      <c r="R65" s="9">
        <v>1949.5440968800001</v>
      </c>
      <c r="S65" s="9">
        <v>2688.39103505</v>
      </c>
      <c r="T65" s="9">
        <v>2212.0960852200001</v>
      </c>
      <c r="U65" s="9">
        <v>949.96013439000001</v>
      </c>
      <c r="V65" s="9">
        <v>2308.2664145600002</v>
      </c>
      <c r="W65" s="9">
        <v>1880.6249367299999</v>
      </c>
      <c r="X65" s="9">
        <v>2223.4162693899998</v>
      </c>
      <c r="Y65" s="3"/>
      <c r="Z65" s="9">
        <v>3932.7061160500002</v>
      </c>
      <c r="AA65" s="17">
        <v>3160.5311637099999</v>
      </c>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5"/>
      <c r="AY65" s="425"/>
      <c r="AZ65" s="425"/>
      <c r="BA65" s="425"/>
      <c r="BB65" s="425"/>
      <c r="BC65" s="425"/>
      <c r="BD65" s="425"/>
      <c r="BE65" s="425"/>
      <c r="BF65" s="425"/>
      <c r="BG65" s="425"/>
    </row>
    <row r="66" spans="1:59" ht="22" customHeight="1">
      <c r="A66" s="210" t="s">
        <v>370</v>
      </c>
      <c r="B66" s="9">
        <v>11.49</v>
      </c>
      <c r="C66" s="9">
        <v>26.550999999999998</v>
      </c>
      <c r="D66" s="9">
        <v>13.661</v>
      </c>
      <c r="E66" s="10" t="s">
        <v>117</v>
      </c>
      <c r="F66" s="9">
        <v>45.028151460000011</v>
      </c>
      <c r="G66" s="10" t="s">
        <v>117</v>
      </c>
      <c r="H66" s="10">
        <v>249.08955796000001</v>
      </c>
      <c r="I66" s="10"/>
      <c r="J66" s="10" t="s">
        <v>117</v>
      </c>
      <c r="K66" s="10"/>
      <c r="L66" s="10">
        <v>4174.1956758999995</v>
      </c>
      <c r="M66" s="10"/>
      <c r="N66" s="10">
        <v>3009.360221012334</v>
      </c>
      <c r="O66" s="10">
        <v>3318.1215943799998</v>
      </c>
      <c r="P66" s="10">
        <v>1832.6592065690743</v>
      </c>
      <c r="Q66" s="10">
        <v>1323.4048084600001</v>
      </c>
      <c r="R66" s="10">
        <v>2638.5840491381941</v>
      </c>
      <c r="S66" s="10">
        <v>1462.0795786209042</v>
      </c>
      <c r="T66" s="10">
        <v>1407.7215137275084</v>
      </c>
      <c r="U66" s="10">
        <v>762.21177257305919</v>
      </c>
      <c r="V66" s="10">
        <v>1224.4074508489705</v>
      </c>
      <c r="W66" s="10">
        <v>1908.7565766832938</v>
      </c>
      <c r="X66" s="10">
        <v>3391.3062878145283</v>
      </c>
      <c r="Y66" s="3"/>
      <c r="Z66" s="9">
        <v>2512.3036679057632</v>
      </c>
      <c r="AA66" s="17">
        <v>1708.6261955473417</v>
      </c>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c r="BA66" s="425"/>
      <c r="BB66" s="425"/>
      <c r="BC66" s="425"/>
      <c r="BD66" s="425"/>
      <c r="BE66" s="425"/>
      <c r="BF66" s="425"/>
      <c r="BG66" s="425"/>
    </row>
    <row r="67" spans="1:59" ht="22" customHeight="1">
      <c r="A67" s="210" t="s">
        <v>358</v>
      </c>
      <c r="B67" s="9">
        <v>7096.5120024651224</v>
      </c>
      <c r="C67" s="9">
        <v>7526.0601543411203</v>
      </c>
      <c r="D67" s="9">
        <v>7522.2611020573504</v>
      </c>
      <c r="E67" s="9">
        <v>9583.7441904893058</v>
      </c>
      <c r="F67" s="9">
        <v>7580.7426208108745</v>
      </c>
      <c r="G67" s="9">
        <v>8928.4084493207247</v>
      </c>
      <c r="H67" s="9">
        <v>9837.1832632462992</v>
      </c>
      <c r="I67" s="9"/>
      <c r="J67" s="9">
        <v>10268.739508446535</v>
      </c>
      <c r="K67" s="9"/>
      <c r="L67" s="9">
        <v>12976.072389994268</v>
      </c>
      <c r="M67" s="9"/>
      <c r="N67" s="9">
        <v>12087.56249584563</v>
      </c>
      <c r="O67" s="9">
        <v>13334.66106142508</v>
      </c>
      <c r="P67" s="9">
        <v>12302.123057178151</v>
      </c>
      <c r="Q67" s="9">
        <v>12292.737590451439</v>
      </c>
      <c r="R67" s="9">
        <v>13255.488192877938</v>
      </c>
      <c r="S67" s="9">
        <v>12395.913079796366</v>
      </c>
      <c r="T67" s="9">
        <v>13594.136883928513</v>
      </c>
      <c r="U67" s="9">
        <v>15221.003306667717</v>
      </c>
      <c r="V67" s="9">
        <v>15391.981414455957</v>
      </c>
      <c r="W67" s="9">
        <v>15803.878434267692</v>
      </c>
      <c r="X67" s="9">
        <v>14767.9495568074</v>
      </c>
      <c r="Y67" s="3"/>
      <c r="Z67" s="9">
        <v>16401.93087354839</v>
      </c>
      <c r="AA67" s="17">
        <v>14808.676935080406</v>
      </c>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c r="BA67" s="425"/>
      <c r="BB67" s="425"/>
      <c r="BC67" s="425"/>
      <c r="BD67" s="425"/>
      <c r="BE67" s="425"/>
      <c r="BF67" s="425"/>
      <c r="BG67" s="425"/>
    </row>
    <row r="68" spans="1:59" ht="22" customHeight="1">
      <c r="A68" s="210" t="s">
        <v>390</v>
      </c>
      <c r="B68" s="9">
        <v>1090.4182840821356</v>
      </c>
      <c r="C68" s="9">
        <v>1244.3669460433903</v>
      </c>
      <c r="D68" s="9">
        <v>1467.0418185471499</v>
      </c>
      <c r="E68" s="9">
        <v>1899.3583281450003</v>
      </c>
      <c r="F68" s="9">
        <v>2048.5341538033704</v>
      </c>
      <c r="G68" s="9">
        <v>1780.0493452138003</v>
      </c>
      <c r="H68" s="9">
        <v>1806.8812514292135</v>
      </c>
      <c r="I68" s="9"/>
      <c r="J68" s="9">
        <v>2018.3305668787305</v>
      </c>
      <c r="K68" s="9"/>
      <c r="L68" s="9">
        <v>2088.7685782237404</v>
      </c>
      <c r="M68" s="9"/>
      <c r="N68" s="9">
        <v>1532.1217138898801</v>
      </c>
      <c r="O68" s="9">
        <v>1429.4875715302089</v>
      </c>
      <c r="P68" s="9">
        <v>1595.8534071669499</v>
      </c>
      <c r="Q68" s="9">
        <v>1530.6299973601499</v>
      </c>
      <c r="R68" s="9">
        <v>1515.4150332653501</v>
      </c>
      <c r="S68" s="9">
        <v>1658.4895990464597</v>
      </c>
      <c r="T68" s="9">
        <v>1449.3947452895102</v>
      </c>
      <c r="U68" s="9">
        <v>1703.6519810709001</v>
      </c>
      <c r="V68" s="9">
        <v>1600.476979452</v>
      </c>
      <c r="W68" s="9">
        <v>1494.9374529714898</v>
      </c>
      <c r="X68" s="9">
        <v>2106.6283328538334</v>
      </c>
      <c r="Y68" s="3"/>
      <c r="Z68" s="9">
        <v>1545.8513104993397</v>
      </c>
      <c r="AA68" s="17">
        <v>1471.79727979465</v>
      </c>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c r="BA68" s="425"/>
      <c r="BB68" s="425"/>
      <c r="BC68" s="425"/>
      <c r="BD68" s="425"/>
      <c r="BE68" s="425"/>
      <c r="BF68" s="425"/>
      <c r="BG68" s="425"/>
    </row>
    <row r="69" spans="1:59" ht="22" customHeight="1">
      <c r="A69" s="210" t="s">
        <v>391</v>
      </c>
      <c r="B69" s="9">
        <v>13908.783728536193</v>
      </c>
      <c r="C69" s="9">
        <v>10578.93624313339</v>
      </c>
      <c r="D69" s="9">
        <v>13749.343840477151</v>
      </c>
      <c r="E69" s="9">
        <v>15415.700575237812</v>
      </c>
      <c r="F69" s="9">
        <v>14412.561308307804</v>
      </c>
      <c r="G69" s="9">
        <v>7458.6619583838001</v>
      </c>
      <c r="H69" s="9">
        <v>6673.7780600792139</v>
      </c>
      <c r="I69" s="9"/>
      <c r="J69" s="9">
        <v>13494.837213428731</v>
      </c>
      <c r="K69" s="9"/>
      <c r="L69" s="9">
        <v>5703.4854390437413</v>
      </c>
      <c r="M69" s="9"/>
      <c r="N69" s="9">
        <v>4001.3660495798799</v>
      </c>
      <c r="O69" s="9">
        <v>4207.8860134002089</v>
      </c>
      <c r="P69" s="9">
        <v>4970.08216639695</v>
      </c>
      <c r="Q69" s="9">
        <v>4640.3611995101501</v>
      </c>
      <c r="R69" s="9">
        <v>5034.8332769653498</v>
      </c>
      <c r="S69" s="9">
        <v>5161.2364003164594</v>
      </c>
      <c r="T69" s="9">
        <v>5107.0239707495111</v>
      </c>
      <c r="U69" s="9">
        <v>5883.0764188309013</v>
      </c>
      <c r="V69" s="9">
        <v>5695.2292547519983</v>
      </c>
      <c r="W69" s="9">
        <v>6162.9858007314897</v>
      </c>
      <c r="X69" s="9">
        <v>5885.0299693738343</v>
      </c>
      <c r="Y69" s="3"/>
      <c r="Z69" s="9">
        <v>8564.7727283093409</v>
      </c>
      <c r="AA69" s="17">
        <v>9182.601459830541</v>
      </c>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c r="BA69" s="425"/>
      <c r="BB69" s="425"/>
      <c r="BC69" s="425"/>
      <c r="BD69" s="425"/>
      <c r="BE69" s="425"/>
      <c r="BF69" s="425"/>
      <c r="BG69" s="425"/>
    </row>
    <row r="70" spans="1:59" ht="22" customHeight="1">
      <c r="A70" s="210" t="s">
        <v>392</v>
      </c>
      <c r="B70" s="10" t="s">
        <v>117</v>
      </c>
      <c r="C70" s="10" t="s">
        <v>117</v>
      </c>
      <c r="D70" s="10" t="s">
        <v>117</v>
      </c>
      <c r="E70" s="10" t="s">
        <v>117</v>
      </c>
      <c r="F70" s="10" t="s">
        <v>117</v>
      </c>
      <c r="G70" s="10" t="s">
        <v>117</v>
      </c>
      <c r="H70" s="10">
        <v>248.96493899999999</v>
      </c>
      <c r="I70" s="10"/>
      <c r="J70" s="10" t="s">
        <v>117</v>
      </c>
      <c r="K70" s="10"/>
      <c r="L70" s="10">
        <v>4149.43055</v>
      </c>
      <c r="M70" s="10"/>
      <c r="N70" s="10">
        <v>4104.6672799999997</v>
      </c>
      <c r="O70" s="10">
        <v>4839.4342769999994</v>
      </c>
      <c r="P70" s="10">
        <v>1832.8048040000001</v>
      </c>
      <c r="Q70" s="10">
        <v>1319.5018419999999</v>
      </c>
      <c r="R70" s="10">
        <v>2640.5218909999999</v>
      </c>
      <c r="S70" s="10">
        <v>1857.738533</v>
      </c>
      <c r="T70" s="10">
        <v>1401.3679930000001</v>
      </c>
      <c r="U70" s="10">
        <v>903.47826399999997</v>
      </c>
      <c r="V70" s="10">
        <v>1211.8671440000001</v>
      </c>
      <c r="W70" s="10">
        <v>2332.432824</v>
      </c>
      <c r="X70" s="10">
        <v>3744.8747189999999</v>
      </c>
      <c r="Y70" s="3"/>
      <c r="Z70" s="9">
        <v>2860.3009830000001</v>
      </c>
      <c r="AA70" s="17">
        <v>1689.459196</v>
      </c>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row>
    <row r="71" spans="1:59" ht="22" customHeight="1">
      <c r="A71" s="210" t="s">
        <v>377</v>
      </c>
      <c r="B71" s="9">
        <v>10452.744272454614</v>
      </c>
      <c r="C71" s="9">
        <v>11913.973882150576</v>
      </c>
      <c r="D71" s="9">
        <v>11071.859495909282</v>
      </c>
      <c r="E71" s="9">
        <v>12901.684195500322</v>
      </c>
      <c r="F71" s="9">
        <v>10289.919080508251</v>
      </c>
      <c r="G71" s="9">
        <v>12427.095813253052</v>
      </c>
      <c r="H71" s="9">
        <v>13659.495814957318</v>
      </c>
      <c r="I71" s="9"/>
      <c r="J71" s="9">
        <v>13554.442953009018</v>
      </c>
      <c r="K71" s="9"/>
      <c r="L71" s="9">
        <v>15525.492968911252</v>
      </c>
      <c r="M71" s="9"/>
      <c r="N71" s="9">
        <v>14742.847238681434</v>
      </c>
      <c r="O71" s="9">
        <v>16154.122575910369</v>
      </c>
      <c r="P71" s="9">
        <v>14658.236881755593</v>
      </c>
      <c r="Q71" s="9">
        <v>15107.186975612833</v>
      </c>
      <c r="R71" s="9">
        <v>14323.560413343781</v>
      </c>
      <c r="S71" s="9">
        <v>13938.831957080147</v>
      </c>
      <c r="T71" s="9">
        <v>15113.900570927646</v>
      </c>
      <c r="U71" s="9">
        <v>16153.63115104889</v>
      </c>
      <c r="V71" s="9">
        <v>16169.008386942185</v>
      </c>
      <c r="W71" s="9">
        <v>16170.48438499441</v>
      </c>
      <c r="X71" s="9">
        <v>16183.471520845284</v>
      </c>
      <c r="Y71" s="3"/>
      <c r="Z71" s="9">
        <v>17405.638832867306</v>
      </c>
      <c r="AA71" s="17">
        <v>17195.296097758623</v>
      </c>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5"/>
      <c r="AY71" s="425"/>
      <c r="AZ71" s="425"/>
      <c r="BA71" s="425"/>
      <c r="BB71" s="425"/>
      <c r="BC71" s="425"/>
      <c r="BD71" s="425"/>
      <c r="BE71" s="425"/>
      <c r="BF71" s="425"/>
      <c r="BG71" s="425"/>
    </row>
    <row r="72" spans="1:59" ht="6.75" customHeight="1">
      <c r="A72" s="7" t="s">
        <v>317</v>
      </c>
      <c r="B72" s="9"/>
      <c r="C72" s="9"/>
      <c r="D72" s="9"/>
      <c r="E72" s="9"/>
      <c r="F72" s="9"/>
      <c r="G72" s="9"/>
      <c r="H72" s="9"/>
      <c r="I72" s="9"/>
      <c r="J72" s="9"/>
      <c r="K72" s="9"/>
      <c r="L72" s="9"/>
      <c r="M72" s="9"/>
      <c r="N72" s="9"/>
      <c r="O72" s="9"/>
      <c r="P72" s="9"/>
      <c r="Q72" s="9"/>
      <c r="R72" s="9"/>
      <c r="S72" s="9"/>
      <c r="T72" s="9"/>
      <c r="U72" s="9"/>
      <c r="V72" s="9"/>
      <c r="W72" s="9"/>
      <c r="X72" s="9"/>
      <c r="Y72" s="3"/>
      <c r="Z72" s="3"/>
      <c r="AA72" s="17"/>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5"/>
      <c r="AY72" s="425"/>
      <c r="AZ72" s="425"/>
      <c r="BA72" s="425"/>
      <c r="BB72" s="425"/>
      <c r="BC72" s="425"/>
      <c r="BD72" s="425"/>
      <c r="BE72" s="425"/>
      <c r="BF72" s="425"/>
      <c r="BG72" s="425"/>
    </row>
    <row r="73" spans="1:59" ht="22" customHeight="1">
      <c r="A73" s="42" t="s">
        <v>393</v>
      </c>
      <c r="B73" s="8">
        <v>108781.01043558224</v>
      </c>
      <c r="C73" s="8">
        <v>110844.71126058482</v>
      </c>
      <c r="D73" s="8">
        <v>116887.24220791951</v>
      </c>
      <c r="E73" s="8">
        <v>123069.55793660662</v>
      </c>
      <c r="F73" s="8">
        <v>134260.78269634192</v>
      </c>
      <c r="G73" s="8">
        <v>140843.91402406344</v>
      </c>
      <c r="H73" s="8">
        <v>140983.59962034776</v>
      </c>
      <c r="I73" s="8"/>
      <c r="J73" s="8">
        <v>160345.20584750356</v>
      </c>
      <c r="K73" s="8"/>
      <c r="L73" s="8">
        <v>168503.03843681241</v>
      </c>
      <c r="M73" s="8"/>
      <c r="N73" s="8">
        <v>167429.02483492333</v>
      </c>
      <c r="O73" s="8">
        <v>165727.02862408035</v>
      </c>
      <c r="P73" s="8">
        <v>172318.29010763433</v>
      </c>
      <c r="Q73" s="8">
        <v>174338.44077626898</v>
      </c>
      <c r="R73" s="8">
        <v>174014.50363072709</v>
      </c>
      <c r="S73" s="8">
        <v>174551.31754782592</v>
      </c>
      <c r="T73" s="8">
        <v>174828.52052266913</v>
      </c>
      <c r="U73" s="8">
        <v>175067.93345360941</v>
      </c>
      <c r="V73" s="8">
        <v>179354.70405596768</v>
      </c>
      <c r="W73" s="8">
        <v>180750.24926248047</v>
      </c>
      <c r="X73" s="8">
        <v>170833.02309683734</v>
      </c>
      <c r="Y73" s="3"/>
      <c r="Z73" s="8">
        <v>172229.01805821058</v>
      </c>
      <c r="AA73" s="19">
        <v>172820.71523524559</v>
      </c>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5"/>
      <c r="AY73" s="425"/>
      <c r="AZ73" s="425"/>
      <c r="BA73" s="425"/>
      <c r="BB73" s="425"/>
      <c r="BC73" s="425"/>
      <c r="BD73" s="425"/>
      <c r="BE73" s="425"/>
      <c r="BF73" s="425"/>
      <c r="BG73" s="425"/>
    </row>
    <row r="74" spans="1:59" ht="8.25" customHeight="1">
      <c r="A74" s="42"/>
      <c r="B74" s="9"/>
      <c r="C74" s="9"/>
      <c r="D74" s="9"/>
      <c r="E74" s="9"/>
      <c r="F74" s="9"/>
      <c r="G74" s="9"/>
      <c r="H74" s="9"/>
      <c r="I74" s="9"/>
      <c r="J74" s="9"/>
      <c r="K74" s="9"/>
      <c r="L74" s="9"/>
      <c r="M74" s="9"/>
      <c r="N74" s="9"/>
      <c r="O74" s="9"/>
      <c r="P74" s="9"/>
      <c r="Q74" s="9"/>
      <c r="R74" s="9"/>
      <c r="S74" s="9"/>
      <c r="T74" s="9"/>
      <c r="U74" s="9"/>
      <c r="V74" s="9"/>
      <c r="W74" s="9"/>
      <c r="X74" s="9"/>
      <c r="Y74" s="3"/>
      <c r="Z74" s="3"/>
      <c r="AA74" s="3"/>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5"/>
      <c r="AY74" s="425"/>
      <c r="AZ74" s="425"/>
      <c r="BA74" s="425"/>
      <c r="BB74" s="425"/>
      <c r="BC74" s="425"/>
      <c r="BD74" s="425"/>
      <c r="BE74" s="425"/>
      <c r="BF74" s="425"/>
      <c r="BG74" s="425"/>
    </row>
    <row r="75" spans="1:59" ht="22" customHeight="1">
      <c r="A75" s="42" t="s">
        <v>355</v>
      </c>
      <c r="B75" s="9"/>
      <c r="C75" s="9"/>
      <c r="D75" s="9"/>
      <c r="E75" s="9"/>
      <c r="F75" s="9"/>
      <c r="G75" s="9"/>
      <c r="H75" s="9"/>
      <c r="I75" s="9"/>
      <c r="J75" s="9"/>
      <c r="K75" s="9"/>
      <c r="L75" s="9"/>
      <c r="M75" s="9"/>
      <c r="N75" s="9"/>
      <c r="O75" s="9"/>
      <c r="P75" s="9"/>
      <c r="Q75" s="9"/>
      <c r="R75" s="9"/>
      <c r="S75" s="9"/>
      <c r="T75" s="9"/>
      <c r="U75" s="9"/>
      <c r="V75" s="9"/>
      <c r="W75" s="9"/>
      <c r="X75" s="9"/>
      <c r="Y75" s="3"/>
      <c r="Z75" s="3"/>
      <c r="AA75" s="17"/>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row>
    <row r="76" spans="1:59" ht="9" customHeight="1">
      <c r="A76" s="7"/>
      <c r="B76" s="9"/>
      <c r="C76" s="9"/>
      <c r="D76" s="9"/>
      <c r="E76" s="9"/>
      <c r="F76" s="9"/>
      <c r="G76" s="9"/>
      <c r="H76" s="9"/>
      <c r="I76" s="9"/>
      <c r="J76" s="9"/>
      <c r="K76" s="9"/>
      <c r="L76" s="9"/>
      <c r="M76" s="9"/>
      <c r="N76" s="9"/>
      <c r="O76" s="9"/>
      <c r="P76" s="9"/>
      <c r="Q76" s="9"/>
      <c r="R76" s="9"/>
      <c r="S76" s="9"/>
      <c r="T76" s="9"/>
      <c r="U76" s="9"/>
      <c r="V76" s="9"/>
      <c r="W76" s="9"/>
      <c r="X76" s="9"/>
      <c r="Y76" s="3"/>
      <c r="Z76" s="3"/>
      <c r="AA76" s="17"/>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5"/>
      <c r="AY76" s="425"/>
      <c r="AZ76" s="425"/>
      <c r="BA76" s="425"/>
      <c r="BB76" s="425"/>
      <c r="BC76" s="425"/>
      <c r="BD76" s="425"/>
      <c r="BE76" s="425"/>
      <c r="BF76" s="425"/>
      <c r="BG76" s="425"/>
    </row>
    <row r="77" spans="1:59" ht="22" customHeight="1">
      <c r="A77" s="842" t="s">
        <v>394</v>
      </c>
      <c r="B77" s="9"/>
      <c r="C77" s="9"/>
      <c r="D77" s="9"/>
      <c r="E77" s="9"/>
      <c r="F77" s="9"/>
      <c r="G77" s="9"/>
      <c r="H77" s="9"/>
      <c r="I77" s="9"/>
      <c r="J77" s="9"/>
      <c r="K77" s="9"/>
      <c r="L77" s="9"/>
      <c r="M77" s="9"/>
      <c r="N77" s="9"/>
      <c r="O77" s="9"/>
      <c r="P77" s="9"/>
      <c r="Q77" s="9"/>
      <c r="R77" s="9"/>
      <c r="S77" s="9"/>
      <c r="T77" s="9"/>
      <c r="U77" s="9"/>
      <c r="V77" s="9"/>
      <c r="W77" s="9"/>
      <c r="X77" s="9"/>
      <c r="Y77" s="3"/>
      <c r="Z77" s="3"/>
      <c r="AA77" s="17"/>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row>
    <row r="78" spans="1:59" ht="22" customHeight="1">
      <c r="A78" s="211" t="s">
        <v>395</v>
      </c>
      <c r="B78" s="8">
        <v>15873.625539482746</v>
      </c>
      <c r="C78" s="8">
        <v>17329.334237820032</v>
      </c>
      <c r="D78" s="8">
        <v>17310.011833984438</v>
      </c>
      <c r="E78" s="8">
        <v>20026.376369975591</v>
      </c>
      <c r="F78" s="8">
        <v>23515.34487296933</v>
      </c>
      <c r="G78" s="8">
        <v>24399.246809188426</v>
      </c>
      <c r="H78" s="8">
        <v>24922.979934948115</v>
      </c>
      <c r="I78" s="8"/>
      <c r="J78" s="8">
        <v>31099.714934602944</v>
      </c>
      <c r="K78" s="8"/>
      <c r="L78" s="8">
        <v>33567.096837061508</v>
      </c>
      <c r="M78" s="8"/>
      <c r="N78" s="8">
        <v>32437.355148188832</v>
      </c>
      <c r="O78" s="8">
        <v>31650.528044921746</v>
      </c>
      <c r="P78" s="8">
        <v>33111.806087071804</v>
      </c>
      <c r="Q78" s="8">
        <v>35491.292347069219</v>
      </c>
      <c r="R78" s="8">
        <v>35998.716186373415</v>
      </c>
      <c r="S78" s="8">
        <v>34396.408802827347</v>
      </c>
      <c r="T78" s="8">
        <v>33558.84519683112</v>
      </c>
      <c r="U78" s="8">
        <v>34306.798183360297</v>
      </c>
      <c r="V78" s="8">
        <v>34471.781807964173</v>
      </c>
      <c r="W78" s="8">
        <v>36236.25363091749</v>
      </c>
      <c r="X78" s="8">
        <v>35518.23741215295</v>
      </c>
      <c r="Y78" s="3"/>
      <c r="Z78" s="8">
        <v>33789.687615467388</v>
      </c>
      <c r="AA78" s="19">
        <v>33367.048669873839</v>
      </c>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5"/>
      <c r="AY78" s="425"/>
      <c r="AZ78" s="425"/>
      <c r="BA78" s="425"/>
      <c r="BB78" s="425"/>
      <c r="BC78" s="425"/>
      <c r="BD78" s="425"/>
      <c r="BE78" s="425"/>
      <c r="BF78" s="425"/>
      <c r="BG78" s="425"/>
    </row>
    <row r="79" spans="1:59" ht="22" customHeight="1">
      <c r="A79" s="405" t="s">
        <v>396</v>
      </c>
      <c r="B79" s="668">
        <v>70549.970993096256</v>
      </c>
      <c r="C79" s="668">
        <v>72466.776440704096</v>
      </c>
      <c r="D79" s="668">
        <v>78495.248910465991</v>
      </c>
      <c r="E79" s="668">
        <v>84767.083089467589</v>
      </c>
      <c r="F79" s="668">
        <v>89761.949480145078</v>
      </c>
      <c r="G79" s="668">
        <v>94268.34628775352</v>
      </c>
      <c r="H79" s="668">
        <v>100697.09671598535</v>
      </c>
      <c r="I79" s="668"/>
      <c r="J79" s="668">
        <v>110075.69815431841</v>
      </c>
      <c r="K79" s="668"/>
      <c r="L79" s="668">
        <v>115357.31573643192</v>
      </c>
      <c r="M79" s="668"/>
      <c r="N79" s="668">
        <v>114413.54169739228</v>
      </c>
      <c r="O79" s="668">
        <v>113371.20299424091</v>
      </c>
      <c r="P79" s="668">
        <v>117480.56384587298</v>
      </c>
      <c r="Q79" s="668">
        <v>120298.2733012862</v>
      </c>
      <c r="R79" s="668">
        <v>118725.3000907164</v>
      </c>
      <c r="S79" s="668">
        <v>118621.85164142697</v>
      </c>
      <c r="T79" s="668">
        <v>118989.91542715573</v>
      </c>
      <c r="U79" s="668">
        <v>117997.86256924746</v>
      </c>
      <c r="V79" s="668">
        <v>118385.0557342121</v>
      </c>
      <c r="W79" s="668">
        <v>119456.29089616175</v>
      </c>
      <c r="X79" s="668">
        <v>118651.16836377134</v>
      </c>
      <c r="Y79" s="754"/>
      <c r="Z79" s="668">
        <v>117706.17541559483</v>
      </c>
      <c r="AA79" s="774">
        <v>117994.14792247237</v>
      </c>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5"/>
      <c r="AY79" s="425"/>
      <c r="AZ79" s="425"/>
      <c r="BA79" s="425"/>
      <c r="BB79" s="425"/>
      <c r="BC79" s="425"/>
      <c r="BD79" s="425"/>
      <c r="BE79" s="425"/>
      <c r="BF79" s="425"/>
      <c r="BG79" s="425"/>
    </row>
    <row r="80" spans="1:59" ht="22" customHeight="1">
      <c r="A80" s="7" t="s">
        <v>397</v>
      </c>
      <c r="B80" s="3"/>
      <c r="C80" s="3"/>
      <c r="D80" s="3"/>
      <c r="E80" s="3"/>
      <c r="F80" s="3"/>
      <c r="G80" s="3"/>
      <c r="H80" s="3"/>
      <c r="I80" s="3"/>
      <c r="J80" s="212"/>
      <c r="K80" s="3"/>
      <c r="L80" s="3"/>
      <c r="M80" s="3"/>
      <c r="N80" s="3"/>
      <c r="O80" s="3"/>
      <c r="P80" s="3"/>
      <c r="Q80" s="3"/>
      <c r="R80" s="3"/>
      <c r="S80" s="3"/>
      <c r="T80" s="3"/>
      <c r="U80" s="3"/>
      <c r="V80" s="3"/>
      <c r="W80" s="3"/>
      <c r="X80" s="3"/>
      <c r="Y80" s="3"/>
      <c r="Z80" s="3"/>
      <c r="AA80" s="3"/>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5"/>
      <c r="AY80" s="425"/>
      <c r="AZ80" s="425"/>
      <c r="BA80" s="425"/>
      <c r="BB80" s="425"/>
      <c r="BC80" s="425"/>
      <c r="BD80" s="425"/>
      <c r="BE80" s="425"/>
      <c r="BF80" s="425"/>
      <c r="BG80" s="425"/>
    </row>
    <row r="81" spans="1:59" ht="22" customHeight="1">
      <c r="A81" s="7" t="s">
        <v>398</v>
      </c>
      <c r="B81" s="3"/>
      <c r="C81" s="3"/>
      <c r="D81" s="3"/>
      <c r="E81" s="3"/>
      <c r="F81" s="3"/>
      <c r="G81" s="3"/>
      <c r="H81" s="3"/>
      <c r="I81" s="3"/>
      <c r="J81" s="212"/>
      <c r="K81" s="3"/>
      <c r="L81" s="3"/>
      <c r="M81" s="3"/>
      <c r="N81" s="3"/>
      <c r="O81" s="3"/>
      <c r="P81" s="3"/>
      <c r="Q81" s="3"/>
      <c r="R81" s="3"/>
      <c r="S81" s="3"/>
      <c r="T81" s="3"/>
      <c r="U81" s="3"/>
      <c r="V81" s="3"/>
      <c r="W81" s="3"/>
      <c r="X81" s="3"/>
      <c r="Y81" s="3"/>
      <c r="Z81" s="3"/>
      <c r="AA81" s="3"/>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5"/>
      <c r="AY81" s="425"/>
      <c r="AZ81" s="425"/>
      <c r="BA81" s="425"/>
      <c r="BB81" s="425"/>
      <c r="BC81" s="425"/>
      <c r="BD81" s="425"/>
      <c r="BE81" s="425"/>
      <c r="BF81" s="425"/>
      <c r="BG81" s="425"/>
    </row>
  </sheetData>
  <hyperlinks>
    <hyperlink ref="H1" location="'Contents Page'!A1" display="BACK TO CONTENTS" xr:uid="{B1A52D01-03FE-44F1-A8CA-F2146133846F}"/>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topLeftCell="A21" workbookViewId="0">
      <selection activeCell="P40" sqref="P40"/>
    </sheetView>
  </sheetViews>
  <sheetFormatPr baseColWidth="10" defaultColWidth="8.83203125" defaultRowHeight="15"/>
  <cols>
    <col min="16" max="16" width="18" customWidth="1"/>
  </cols>
  <sheetData>
    <row r="1" spans="14:35">
      <c r="N1" s="1"/>
      <c r="O1" s="1"/>
      <c r="P1" s="6"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4"/>
  <sheetViews>
    <sheetView topLeftCell="A40" zoomScaleNormal="100" workbookViewId="0"/>
  </sheetViews>
  <sheetFormatPr baseColWidth="10" defaultColWidth="8.83203125" defaultRowHeight="15"/>
  <cols>
    <col min="1" max="1" width="18.6640625" customWidth="1"/>
    <col min="2" max="2" width="11" customWidth="1"/>
    <col min="3" max="6" width="18.6640625" customWidth="1"/>
    <col min="7" max="7" width="22.5" customWidth="1"/>
    <col min="8" max="10" width="18.6640625" customWidth="1"/>
  </cols>
  <sheetData>
    <row r="1" spans="1:11" ht="22" customHeight="1">
      <c r="A1" s="41" t="s">
        <v>399</v>
      </c>
      <c r="B1" s="41"/>
      <c r="C1" s="41"/>
      <c r="D1" s="41"/>
      <c r="E1" s="41"/>
      <c r="F1" s="41"/>
      <c r="G1" s="41"/>
      <c r="H1" s="41"/>
      <c r="I1" s="41"/>
      <c r="J1" s="41"/>
      <c r="K1" s="6" t="s">
        <v>85</v>
      </c>
    </row>
    <row r="2" spans="1:11" ht="22" customHeight="1">
      <c r="A2" s="41"/>
      <c r="B2" s="41"/>
      <c r="C2" s="41"/>
      <c r="D2" s="41"/>
      <c r="E2" s="41"/>
      <c r="F2" s="41"/>
      <c r="G2" s="41"/>
      <c r="H2" s="41"/>
      <c r="I2" s="41"/>
      <c r="J2" s="41"/>
    </row>
    <row r="3" spans="1:11" ht="22" customHeight="1">
      <c r="A3" s="41" t="s">
        <v>400</v>
      </c>
      <c r="B3" s="41"/>
      <c r="C3" s="41"/>
      <c r="D3" s="41"/>
      <c r="E3" s="41"/>
      <c r="F3" s="41"/>
      <c r="G3" s="41"/>
      <c r="H3" s="41"/>
      <c r="I3" s="41"/>
      <c r="J3" s="41"/>
    </row>
    <row r="4" spans="1:11" ht="22" customHeight="1">
      <c r="A4" s="41" t="s">
        <v>88</v>
      </c>
      <c r="B4" s="41"/>
      <c r="C4" s="41"/>
      <c r="D4" s="41"/>
      <c r="E4" s="41"/>
      <c r="F4" s="41"/>
      <c r="G4" s="41"/>
      <c r="H4" s="41"/>
      <c r="I4" s="41"/>
      <c r="J4" s="41"/>
    </row>
    <row r="5" spans="1:11" ht="22" customHeight="1">
      <c r="A5" s="685"/>
      <c r="B5" s="685"/>
      <c r="C5" s="824" t="s">
        <v>401</v>
      </c>
      <c r="D5" s="687"/>
      <c r="E5" s="687"/>
      <c r="F5" s="687"/>
      <c r="G5" s="687" t="s">
        <v>402</v>
      </c>
      <c r="H5" s="687"/>
      <c r="I5" s="687"/>
      <c r="J5" s="687"/>
    </row>
    <row r="6" spans="1:11" ht="22" customHeight="1">
      <c r="A6" s="199"/>
      <c r="B6" s="199"/>
      <c r="C6" s="687"/>
      <c r="D6" s="687"/>
      <c r="E6" s="687" t="s">
        <v>403</v>
      </c>
      <c r="F6" s="687" t="s">
        <v>99</v>
      </c>
      <c r="G6" s="197" t="s">
        <v>404</v>
      </c>
      <c r="H6" s="200" t="s">
        <v>99</v>
      </c>
      <c r="I6" s="200" t="s">
        <v>99</v>
      </c>
      <c r="J6" s="200" t="s">
        <v>99</v>
      </c>
    </row>
    <row r="7" spans="1:11" ht="22" customHeight="1">
      <c r="A7" s="199"/>
      <c r="B7" s="199"/>
      <c r="C7" s="200" t="s">
        <v>405</v>
      </c>
      <c r="D7" s="200" t="s">
        <v>406</v>
      </c>
      <c r="E7" s="200" t="s">
        <v>407</v>
      </c>
      <c r="F7" s="200" t="s">
        <v>408</v>
      </c>
      <c r="G7" s="827" t="s">
        <v>409</v>
      </c>
      <c r="H7" s="200" t="s">
        <v>410</v>
      </c>
      <c r="I7" s="200" t="s">
        <v>366</v>
      </c>
      <c r="J7" s="200" t="s">
        <v>408</v>
      </c>
    </row>
    <row r="8" spans="1:11" ht="22" customHeight="1">
      <c r="A8" s="688" t="s">
        <v>411</v>
      </c>
      <c r="B8" s="688"/>
      <c r="C8" s="689" t="s">
        <v>412</v>
      </c>
      <c r="D8" s="689" t="s">
        <v>413</v>
      </c>
      <c r="E8" s="689" t="s">
        <v>414</v>
      </c>
      <c r="F8" s="689" t="s">
        <v>415</v>
      </c>
      <c r="G8" s="689" t="s">
        <v>416</v>
      </c>
      <c r="H8" s="689" t="s">
        <v>417</v>
      </c>
      <c r="I8" s="689" t="s">
        <v>418</v>
      </c>
      <c r="J8" s="689" t="s">
        <v>419</v>
      </c>
    </row>
    <row r="9" spans="1:11" ht="22" customHeight="1">
      <c r="A9" s="107">
        <v>2016</v>
      </c>
      <c r="B9" s="12"/>
      <c r="C9" s="9">
        <v>54145.499933999999</v>
      </c>
      <c r="D9" s="9">
        <v>21211.469733000002</v>
      </c>
      <c r="E9" s="9">
        <v>1425.452765</v>
      </c>
      <c r="F9" s="8">
        <v>76782.422431999992</v>
      </c>
      <c r="G9" s="10" t="s">
        <v>117</v>
      </c>
      <c r="H9" s="9">
        <v>395.77085</v>
      </c>
      <c r="I9" s="9">
        <v>415.14030799999995</v>
      </c>
      <c r="J9" s="8">
        <v>77593.333589999995</v>
      </c>
    </row>
    <row r="10" spans="1:11" ht="22" customHeight="1">
      <c r="A10" s="107">
        <v>2017</v>
      </c>
      <c r="B10" s="41"/>
      <c r="C10" s="9">
        <v>55998.024508000002</v>
      </c>
      <c r="D10" s="9">
        <v>16353.256850000002</v>
      </c>
      <c r="E10" s="9">
        <v>1320.164477</v>
      </c>
      <c r="F10" s="11">
        <v>73671.445835000006</v>
      </c>
      <c r="G10" s="10" t="s">
        <v>117</v>
      </c>
      <c r="H10" s="9">
        <v>407.82043900000002</v>
      </c>
      <c r="I10" s="12">
        <v>251.41410300000001</v>
      </c>
      <c r="J10" s="8">
        <v>74330.680377000012</v>
      </c>
    </row>
    <row r="11" spans="1:11" ht="22" customHeight="1">
      <c r="A11" s="107">
        <v>2018</v>
      </c>
      <c r="B11" s="7"/>
      <c r="C11" s="9">
        <v>47469.559605999995</v>
      </c>
      <c r="D11" s="9">
        <v>22537.038866999999</v>
      </c>
      <c r="E11" s="9">
        <v>1397.3384620000002</v>
      </c>
      <c r="F11" s="8">
        <v>71403.936934999991</v>
      </c>
      <c r="G11" s="10" t="s">
        <v>117</v>
      </c>
      <c r="H11" s="9">
        <v>449.544082</v>
      </c>
      <c r="I11" s="9">
        <v>296.55534699999998</v>
      </c>
      <c r="J11" s="8">
        <v>72150.036363999985</v>
      </c>
    </row>
    <row r="12" spans="1:11" ht="22" customHeight="1">
      <c r="A12" s="107">
        <v>2019</v>
      </c>
      <c r="B12" s="12"/>
      <c r="C12" s="9">
        <v>46025.329354000001</v>
      </c>
      <c r="D12" s="9">
        <v>17729.992509</v>
      </c>
      <c r="E12" s="9">
        <v>1451.6569980000002</v>
      </c>
      <c r="F12" s="8">
        <v>65206.978861000003</v>
      </c>
      <c r="G12" s="10" t="s">
        <v>117</v>
      </c>
      <c r="H12" s="9">
        <v>520.91042099999993</v>
      </c>
      <c r="I12" s="12">
        <v>261.68580900000001</v>
      </c>
      <c r="J12" s="8">
        <v>65989.575091000006</v>
      </c>
    </row>
    <row r="13" spans="1:11" ht="22" customHeight="1">
      <c r="A13" s="107">
        <v>2020</v>
      </c>
      <c r="B13" s="41"/>
      <c r="C13" s="9">
        <v>46018.756915999998</v>
      </c>
      <c r="D13" s="9">
        <v>5649.0989700000009</v>
      </c>
      <c r="E13" s="9">
        <v>1672.1641440000001</v>
      </c>
      <c r="F13" s="8">
        <v>53340.02003</v>
      </c>
      <c r="G13" s="10" t="s">
        <v>117</v>
      </c>
      <c r="H13" s="17">
        <v>712.99332499999991</v>
      </c>
      <c r="I13" s="17">
        <v>448.14844099999999</v>
      </c>
      <c r="J13" s="8">
        <v>54501.161796</v>
      </c>
    </row>
    <row r="14" spans="1:11" ht="22" customHeight="1">
      <c r="A14" s="107">
        <v>2021</v>
      </c>
      <c r="B14" s="12"/>
      <c r="C14" s="212">
        <v>49248.986016000003</v>
      </c>
      <c r="D14" s="212">
        <v>1825.414618</v>
      </c>
      <c r="E14" s="212">
        <v>4918.5063260000006</v>
      </c>
      <c r="F14" s="187">
        <v>55992.906960000008</v>
      </c>
      <c r="G14" s="10" t="s">
        <v>117</v>
      </c>
      <c r="H14" s="17">
        <v>931.996848</v>
      </c>
      <c r="I14" s="17">
        <v>279.42192</v>
      </c>
      <c r="J14" s="187">
        <v>57204.325728000011</v>
      </c>
    </row>
    <row r="15" spans="1:11" ht="8.25" customHeight="1">
      <c r="A15" s="41"/>
      <c r="B15" s="41"/>
      <c r="C15" s="41"/>
      <c r="D15" s="41"/>
      <c r="E15" s="41"/>
      <c r="F15" s="41"/>
      <c r="G15" s="41"/>
      <c r="H15" s="41"/>
      <c r="I15" s="41"/>
      <c r="J15" s="41"/>
    </row>
    <row r="16" spans="1:11" ht="22" customHeight="1">
      <c r="A16" s="107">
        <v>2022</v>
      </c>
      <c r="B16" s="12" t="s">
        <v>206</v>
      </c>
      <c r="C16" s="212">
        <v>44496.208696000002</v>
      </c>
      <c r="D16" s="212">
        <v>3722.4793119999999</v>
      </c>
      <c r="E16" s="212">
        <v>4823.2996040000007</v>
      </c>
      <c r="F16" s="187">
        <v>53041.987612000004</v>
      </c>
      <c r="G16" s="10" t="s">
        <v>117</v>
      </c>
      <c r="H16" s="17">
        <v>969.089879</v>
      </c>
      <c r="I16" s="17">
        <v>427.60682800000001</v>
      </c>
      <c r="J16" s="187">
        <v>54438.684319000007</v>
      </c>
    </row>
    <row r="17" spans="1:10" ht="22" customHeight="1">
      <c r="A17" s="41"/>
      <c r="B17" s="12" t="s">
        <v>207</v>
      </c>
      <c r="C17" s="212">
        <v>42524.065990000003</v>
      </c>
      <c r="D17" s="212">
        <v>6668.3929790000002</v>
      </c>
      <c r="E17" s="212">
        <v>5020.2602280000001</v>
      </c>
      <c r="F17" s="187">
        <v>54212.719196999999</v>
      </c>
      <c r="G17" s="10">
        <v>245.55973900000001</v>
      </c>
      <c r="H17" s="212">
        <v>1016.535034</v>
      </c>
      <c r="I17" s="212">
        <v>445.78688599999998</v>
      </c>
      <c r="J17" s="187">
        <v>55920.600855999997</v>
      </c>
    </row>
    <row r="18" spans="1:10" ht="22" customHeight="1">
      <c r="A18" s="41"/>
      <c r="B18" s="12" t="s">
        <v>208</v>
      </c>
      <c r="C18" s="9">
        <v>42479.879972999996</v>
      </c>
      <c r="D18" s="9">
        <v>6847.9946069999996</v>
      </c>
      <c r="E18" s="9">
        <v>5193.4313860000002</v>
      </c>
      <c r="F18" s="8">
        <v>54521.305966</v>
      </c>
      <c r="G18" s="9">
        <v>550.56392599999992</v>
      </c>
      <c r="H18" s="9">
        <v>1077.553864</v>
      </c>
      <c r="I18" s="9">
        <v>257.32536799999997</v>
      </c>
      <c r="J18" s="8">
        <v>56406.749124000002</v>
      </c>
    </row>
    <row r="19" spans="1:10" ht="22" customHeight="1">
      <c r="A19" s="41"/>
      <c r="B19" s="12" t="s">
        <v>200</v>
      </c>
      <c r="C19" s="9">
        <v>43705.892173</v>
      </c>
      <c r="D19" s="9">
        <v>5596.807334000001</v>
      </c>
      <c r="E19" s="9">
        <v>5205.8857700000008</v>
      </c>
      <c r="F19" s="8">
        <v>54508.585276999998</v>
      </c>
      <c r="G19" s="9">
        <v>248.96493900000002</v>
      </c>
      <c r="H19" s="9">
        <v>1162.2850120000001</v>
      </c>
      <c r="I19" s="9">
        <v>402.46183399999995</v>
      </c>
      <c r="J19" s="8">
        <v>56322.297061999998</v>
      </c>
    </row>
    <row r="20" spans="1:10" ht="10.5" customHeight="1">
      <c r="A20" s="41"/>
      <c r="B20" s="41"/>
      <c r="C20" s="9"/>
      <c r="D20" s="9"/>
      <c r="E20" s="9"/>
      <c r="F20" s="8"/>
      <c r="G20" s="9"/>
      <c r="H20" s="9"/>
      <c r="I20" s="9"/>
      <c r="J20" s="8"/>
    </row>
    <row r="21" spans="1:10" ht="22" customHeight="1">
      <c r="A21" s="107">
        <v>2023</v>
      </c>
      <c r="B21" s="12" t="s">
        <v>209</v>
      </c>
      <c r="C21" s="9">
        <v>46499.570508000004</v>
      </c>
      <c r="D21" s="9">
        <v>8678.2132959999999</v>
      </c>
      <c r="E21" s="9">
        <v>5305.9196320000001</v>
      </c>
      <c r="F21" s="8">
        <v>60483.703436000003</v>
      </c>
      <c r="G21" s="9">
        <v>302.99514799999997</v>
      </c>
      <c r="H21" s="9">
        <v>1160.0787479999999</v>
      </c>
      <c r="I21" s="9">
        <v>377.66528999999997</v>
      </c>
      <c r="J21" s="8">
        <v>62324.442622000002</v>
      </c>
    </row>
    <row r="22" spans="1:10" ht="22" customHeight="1">
      <c r="A22" s="41"/>
      <c r="B22" s="12" t="s">
        <v>210</v>
      </c>
      <c r="C22" s="9">
        <v>46355.747038999994</v>
      </c>
      <c r="D22" s="9">
        <v>4244.7280209999999</v>
      </c>
      <c r="E22" s="9">
        <v>5409.6652180000001</v>
      </c>
      <c r="F22" s="8">
        <v>56010.140277999999</v>
      </c>
      <c r="G22" s="9">
        <v>254.89348699999999</v>
      </c>
      <c r="H22" s="9">
        <v>1173.1501880000001</v>
      </c>
      <c r="I22" s="9">
        <v>497.03694200000007</v>
      </c>
      <c r="J22" s="8">
        <v>57935.220894999999</v>
      </c>
    </row>
    <row r="23" spans="1:10" ht="22" customHeight="1">
      <c r="A23" s="41"/>
      <c r="B23" s="12" t="s">
        <v>206</v>
      </c>
      <c r="C23" s="9">
        <v>46814.376308999999</v>
      </c>
      <c r="D23" s="9">
        <v>3677.6078130000001</v>
      </c>
      <c r="E23" s="9">
        <v>5371.2853059999998</v>
      </c>
      <c r="F23" s="8">
        <v>55863.269428</v>
      </c>
      <c r="G23" s="10" t="s">
        <v>117</v>
      </c>
      <c r="H23" s="9">
        <v>1191.8684480000002</v>
      </c>
      <c r="I23" s="9">
        <v>343.15021999999999</v>
      </c>
      <c r="J23" s="8">
        <v>57398.288096000004</v>
      </c>
    </row>
    <row r="24" spans="1:10" ht="22" customHeight="1">
      <c r="A24" s="41"/>
      <c r="B24" s="12" t="s">
        <v>211</v>
      </c>
      <c r="C24" s="9">
        <v>47732.569016000001</v>
      </c>
      <c r="D24" s="9">
        <v>11638.014409999998</v>
      </c>
      <c r="E24" s="9">
        <v>5467.0654510000004</v>
      </c>
      <c r="F24" s="8">
        <v>64837.648877</v>
      </c>
      <c r="G24" s="10" t="s">
        <v>117</v>
      </c>
      <c r="H24" s="9">
        <v>1206.1931880000002</v>
      </c>
      <c r="I24" s="9">
        <v>328.66264000000001</v>
      </c>
      <c r="J24" s="8">
        <v>66372.504704999999</v>
      </c>
    </row>
    <row r="25" spans="1:10" ht="22" customHeight="1">
      <c r="A25" s="41"/>
      <c r="B25" s="12" t="s">
        <v>212</v>
      </c>
      <c r="C25" s="9">
        <v>49154.944034</v>
      </c>
      <c r="D25" s="9">
        <v>11056.968326</v>
      </c>
      <c r="E25" s="9">
        <v>5627.6581619999997</v>
      </c>
      <c r="F25" s="8">
        <v>65839.570521999995</v>
      </c>
      <c r="G25" s="10" t="s">
        <v>117</v>
      </c>
      <c r="H25" s="9">
        <v>1229.9893549999999</v>
      </c>
      <c r="I25" s="9">
        <v>339.05214100000001</v>
      </c>
      <c r="J25" s="8">
        <v>67408.612017999985</v>
      </c>
    </row>
    <row r="26" spans="1:10" ht="22" customHeight="1">
      <c r="A26" s="41"/>
      <c r="B26" s="12" t="s">
        <v>207</v>
      </c>
      <c r="C26" s="9">
        <v>49577.262848999999</v>
      </c>
      <c r="D26" s="9">
        <v>10968.548252000001</v>
      </c>
      <c r="E26" s="9">
        <v>5535.9259850000008</v>
      </c>
      <c r="F26" s="8">
        <v>66081.737085999994</v>
      </c>
      <c r="G26" s="9">
        <v>300.66521799999998</v>
      </c>
      <c r="H26" s="9">
        <v>1259.7763030000001</v>
      </c>
      <c r="I26" s="9">
        <v>339.54776900000002</v>
      </c>
      <c r="J26" s="8">
        <v>67981.726375999991</v>
      </c>
    </row>
    <row r="27" spans="1:10" ht="22" customHeight="1">
      <c r="A27" s="41"/>
      <c r="B27" s="12" t="s">
        <v>213</v>
      </c>
      <c r="C27" s="9">
        <v>49274.118101</v>
      </c>
      <c r="D27" s="9">
        <v>15496.692195999998</v>
      </c>
      <c r="E27" s="9">
        <v>5412.9801639999996</v>
      </c>
      <c r="F27" s="8">
        <v>70183.790460999997</v>
      </c>
      <c r="G27" s="9">
        <v>5.55</v>
      </c>
      <c r="H27" s="9">
        <v>1276.940118</v>
      </c>
      <c r="I27" s="9">
        <v>630.177955</v>
      </c>
      <c r="J27" s="8">
        <v>72096.458534000005</v>
      </c>
    </row>
    <row r="28" spans="1:10" ht="22" customHeight="1">
      <c r="A28" s="41"/>
      <c r="B28" s="12" t="s">
        <v>214</v>
      </c>
      <c r="C28" s="9">
        <v>49758.816681999997</v>
      </c>
      <c r="D28" s="9">
        <v>13062.661899999999</v>
      </c>
      <c r="E28" s="9">
        <v>5556.2443309999999</v>
      </c>
      <c r="F28" s="8">
        <v>68377.722912999991</v>
      </c>
      <c r="G28" s="10" t="s">
        <v>117</v>
      </c>
      <c r="H28" s="9">
        <v>1312.1590940000001</v>
      </c>
      <c r="I28" s="9">
        <v>624.45132899999987</v>
      </c>
      <c r="J28" s="8">
        <v>70314.333335999996</v>
      </c>
    </row>
    <row r="29" spans="1:10" ht="22" customHeight="1">
      <c r="A29" s="41"/>
      <c r="B29" s="12" t="s">
        <v>208</v>
      </c>
      <c r="C29" s="9">
        <v>48343.433921999997</v>
      </c>
      <c r="D29" s="9">
        <v>9975.9466150000007</v>
      </c>
      <c r="E29" s="9">
        <v>5526.4943810000004</v>
      </c>
      <c r="F29" s="8">
        <v>63845.874918000001</v>
      </c>
      <c r="G29" s="9">
        <v>120.026618</v>
      </c>
      <c r="H29" s="9">
        <v>1331.5671380000001</v>
      </c>
      <c r="I29" s="9">
        <v>736.13167899999996</v>
      </c>
      <c r="J29" s="8">
        <v>66033.600353000002</v>
      </c>
    </row>
    <row r="30" spans="1:10" ht="22" customHeight="1">
      <c r="A30" s="41"/>
      <c r="B30" s="12" t="s">
        <v>215</v>
      </c>
      <c r="C30" s="9">
        <v>47126.618493000002</v>
      </c>
      <c r="D30" s="9">
        <v>12193.443612999999</v>
      </c>
      <c r="E30" s="9">
        <v>5510.5803560000004</v>
      </c>
      <c r="F30" s="8">
        <v>64830.642461999996</v>
      </c>
      <c r="G30" s="10" t="s">
        <v>117</v>
      </c>
      <c r="H30" s="9">
        <v>1332.1676669999999</v>
      </c>
      <c r="I30" s="9">
        <v>707.08409700000004</v>
      </c>
      <c r="J30" s="8">
        <v>66869.894225999989</v>
      </c>
    </row>
    <row r="31" spans="1:10" ht="22" customHeight="1">
      <c r="A31" s="41"/>
      <c r="B31" s="12" t="s">
        <v>216</v>
      </c>
      <c r="C31" s="9">
        <v>50352.230996999999</v>
      </c>
      <c r="D31" s="9">
        <v>9750.3424170000017</v>
      </c>
      <c r="E31" s="9">
        <v>5593.5927410000004</v>
      </c>
      <c r="F31" s="8">
        <v>65696.166154999999</v>
      </c>
      <c r="G31" s="9">
        <v>13.7</v>
      </c>
      <c r="H31" s="9">
        <v>1384.9080330000002</v>
      </c>
      <c r="I31" s="9">
        <v>657.22129200000006</v>
      </c>
      <c r="J31" s="8">
        <v>67751.995479999998</v>
      </c>
    </row>
    <row r="32" spans="1:10" ht="22" customHeight="1">
      <c r="A32" s="41"/>
      <c r="B32" s="12" t="s">
        <v>200</v>
      </c>
      <c r="C32" s="9">
        <v>51829.427152999997</v>
      </c>
      <c r="D32" s="9">
        <v>6301.9001959999996</v>
      </c>
      <c r="E32" s="9">
        <v>5529.0872819999995</v>
      </c>
      <c r="F32" s="8">
        <v>63660.414631</v>
      </c>
      <c r="G32" s="10" t="s">
        <v>117</v>
      </c>
      <c r="H32" s="9">
        <v>1414.1913570000002</v>
      </c>
      <c r="I32" s="9">
        <v>612.86602200000004</v>
      </c>
      <c r="J32" s="8">
        <v>65687.472009999998</v>
      </c>
    </row>
    <row r="33" spans="1:10" ht="9.5" customHeight="1">
      <c r="A33" s="41"/>
      <c r="B33" s="41"/>
      <c r="C33" s="9"/>
      <c r="D33" s="9"/>
      <c r="E33" s="9"/>
      <c r="F33" s="8"/>
      <c r="G33" s="9"/>
      <c r="H33" s="9"/>
      <c r="I33" s="9"/>
      <c r="J33" s="8"/>
    </row>
    <row r="34" spans="1:10" ht="22" customHeight="1">
      <c r="A34" s="107">
        <v>2024</v>
      </c>
      <c r="B34" s="12" t="s">
        <v>209</v>
      </c>
      <c r="C34" s="9">
        <v>52355.133740000005</v>
      </c>
      <c r="D34" s="9">
        <v>6661.329729</v>
      </c>
      <c r="E34" s="9">
        <v>5555.4612829999996</v>
      </c>
      <c r="F34" s="8">
        <v>64571.924751999999</v>
      </c>
      <c r="G34" s="10" t="s">
        <v>117</v>
      </c>
      <c r="H34" s="9">
        <v>1407.5614509999998</v>
      </c>
      <c r="I34" s="9">
        <v>589.57359699999995</v>
      </c>
      <c r="J34" s="8">
        <v>66569.059799999988</v>
      </c>
    </row>
    <row r="35" spans="1:10" ht="22" customHeight="1">
      <c r="A35" s="41"/>
      <c r="B35" s="12" t="s">
        <v>210</v>
      </c>
      <c r="C35" s="9">
        <v>54318.484995999999</v>
      </c>
      <c r="D35" s="9">
        <v>7533.6191169999993</v>
      </c>
      <c r="E35" s="9">
        <v>5629.8492100000003</v>
      </c>
      <c r="F35" s="8">
        <v>67481.953322999994</v>
      </c>
      <c r="G35" s="10" t="s">
        <v>117</v>
      </c>
      <c r="H35" s="9">
        <v>1406.7938179999999</v>
      </c>
      <c r="I35" s="9">
        <v>589.79639500000008</v>
      </c>
      <c r="J35" s="8">
        <v>69478.543535999997</v>
      </c>
    </row>
    <row r="36" spans="1:10" ht="22" customHeight="1">
      <c r="A36" s="41"/>
      <c r="B36" s="12" t="s">
        <v>206</v>
      </c>
      <c r="C36" s="9">
        <v>55118.017447999999</v>
      </c>
      <c r="D36" s="9">
        <v>4011.2786879999999</v>
      </c>
      <c r="E36" s="9">
        <v>5589.4283830000004</v>
      </c>
      <c r="F36" s="8">
        <v>64718.724518999996</v>
      </c>
      <c r="G36" s="10" t="s">
        <v>117</v>
      </c>
      <c r="H36" s="9">
        <v>1402.6051050000001</v>
      </c>
      <c r="I36" s="9">
        <v>535.08108499999992</v>
      </c>
      <c r="J36" s="8">
        <v>66656.410708999989</v>
      </c>
    </row>
    <row r="37" spans="1:10" ht="22" customHeight="1">
      <c r="A37" s="41"/>
      <c r="B37" s="12" t="s">
        <v>211</v>
      </c>
      <c r="C37" s="9">
        <v>53821.340271000001</v>
      </c>
      <c r="D37" s="9">
        <v>7942.3234709999997</v>
      </c>
      <c r="E37" s="9">
        <v>5581.4177440000003</v>
      </c>
      <c r="F37" s="8">
        <v>67345.08148600001</v>
      </c>
      <c r="G37" s="10" t="s">
        <v>117</v>
      </c>
      <c r="H37" s="9">
        <v>1403.954837</v>
      </c>
      <c r="I37" s="9">
        <v>480.81024500000001</v>
      </c>
      <c r="J37" s="8">
        <v>69229.846568000008</v>
      </c>
    </row>
    <row r="38" spans="1:10" ht="22" customHeight="1">
      <c r="A38" s="41"/>
      <c r="B38" s="12" t="s">
        <v>212</v>
      </c>
      <c r="C38" s="9">
        <v>55314.956745999996</v>
      </c>
      <c r="D38" s="9">
        <v>4332.4112579999992</v>
      </c>
      <c r="E38" s="9">
        <v>5602.2902320000003</v>
      </c>
      <c r="F38" s="8">
        <v>65249.658235999996</v>
      </c>
      <c r="G38" s="10" t="s">
        <v>117</v>
      </c>
      <c r="H38" s="9">
        <v>1430.4848470000002</v>
      </c>
      <c r="I38" s="9">
        <v>435.59747000000004</v>
      </c>
      <c r="J38" s="8">
        <v>67115.740552999996</v>
      </c>
    </row>
    <row r="39" spans="1:10" ht="22" customHeight="1">
      <c r="A39" s="41"/>
      <c r="B39" s="12" t="s">
        <v>207</v>
      </c>
      <c r="C39" s="9">
        <v>53064.294580000002</v>
      </c>
      <c r="D39" s="9">
        <v>3499.9333509999997</v>
      </c>
      <c r="E39" s="9">
        <v>5455.7258770000008</v>
      </c>
      <c r="F39" s="8">
        <v>62019.953808000006</v>
      </c>
      <c r="G39" s="9">
        <v>1.6531600000000002</v>
      </c>
      <c r="H39" s="9">
        <v>1429.1718030000002</v>
      </c>
      <c r="I39" s="9">
        <v>439.98854899999998</v>
      </c>
      <c r="J39" s="8">
        <v>63890.767320000006</v>
      </c>
    </row>
    <row r="40" spans="1:10" ht="22" customHeight="1">
      <c r="A40" s="41"/>
      <c r="B40" s="12" t="s">
        <v>213</v>
      </c>
      <c r="C40" s="9">
        <v>53702.843906000002</v>
      </c>
      <c r="D40" s="9">
        <v>5740.5243719999999</v>
      </c>
      <c r="E40" s="9">
        <v>5478.4767550000006</v>
      </c>
      <c r="F40" s="8">
        <v>64921.845033000005</v>
      </c>
      <c r="G40" s="10" t="s">
        <v>117</v>
      </c>
      <c r="H40" s="9">
        <v>1424.37643</v>
      </c>
      <c r="I40" s="9">
        <v>501.21841499999999</v>
      </c>
      <c r="J40" s="8">
        <v>66847.439878000005</v>
      </c>
    </row>
    <row r="41" spans="1:10" ht="22" customHeight="1">
      <c r="A41" s="41"/>
      <c r="B41" s="12" t="s">
        <v>214</v>
      </c>
      <c r="C41" s="9">
        <v>50854.428064</v>
      </c>
      <c r="D41" s="9">
        <v>1454.777102</v>
      </c>
      <c r="E41" s="9">
        <v>5447.9844299999995</v>
      </c>
      <c r="F41" s="8">
        <v>57757.189595999997</v>
      </c>
      <c r="G41" s="9">
        <v>122.659746</v>
      </c>
      <c r="H41" s="9">
        <v>1421.169439</v>
      </c>
      <c r="I41" s="9">
        <v>435.70326299999999</v>
      </c>
      <c r="J41" s="8">
        <v>59736.722043999995</v>
      </c>
    </row>
    <row r="42" spans="1:10" ht="22" customHeight="1">
      <c r="A42" s="41"/>
      <c r="B42" s="12" t="s">
        <v>208</v>
      </c>
      <c r="C42" s="9">
        <v>44626.932639999999</v>
      </c>
      <c r="D42" s="9">
        <v>2778.3999779999999</v>
      </c>
      <c r="E42" s="9">
        <v>5388.6815889999998</v>
      </c>
      <c r="F42" s="8">
        <v>52794.014207</v>
      </c>
      <c r="G42" s="9">
        <v>1828.0065979999999</v>
      </c>
      <c r="H42" s="9">
        <v>1418.5737860000002</v>
      </c>
      <c r="I42" s="9">
        <v>432.90022400000004</v>
      </c>
      <c r="J42" s="8">
        <v>56473.494814999998</v>
      </c>
    </row>
    <row r="43" spans="1:10" ht="22" customHeight="1">
      <c r="A43" s="41"/>
      <c r="B43" s="12" t="s">
        <v>215</v>
      </c>
      <c r="C43" s="9">
        <v>39502.480715000005</v>
      </c>
      <c r="D43" s="9">
        <v>11155.584102999999</v>
      </c>
      <c r="E43" s="9">
        <v>5432.073265</v>
      </c>
      <c r="F43" s="8">
        <v>56090.138083000005</v>
      </c>
      <c r="G43" s="9">
        <v>1042.6716859999999</v>
      </c>
      <c r="H43" s="9">
        <v>1414.411807</v>
      </c>
      <c r="I43" s="9">
        <v>439.54050999999998</v>
      </c>
      <c r="J43" s="8">
        <v>58986.762086000002</v>
      </c>
    </row>
    <row r="44" spans="1:10" ht="22" customHeight="1">
      <c r="A44" s="41"/>
      <c r="B44" s="12" t="s">
        <v>216</v>
      </c>
      <c r="C44" s="9">
        <v>40366.946029999999</v>
      </c>
      <c r="D44" s="9">
        <v>7751.347584000001</v>
      </c>
      <c r="E44" s="9">
        <v>5474.9349259999999</v>
      </c>
      <c r="F44" s="8">
        <v>53593.228540000004</v>
      </c>
      <c r="G44" s="9">
        <v>2656.5544789999999</v>
      </c>
      <c r="H44" s="9">
        <v>1410.849913</v>
      </c>
      <c r="I44" s="9">
        <v>528.335826</v>
      </c>
      <c r="J44" s="8">
        <v>58188.968758000003</v>
      </c>
    </row>
    <row r="45" spans="1:10" ht="22" customHeight="1">
      <c r="A45" s="41"/>
      <c r="B45" s="12" t="s">
        <v>200</v>
      </c>
      <c r="C45" s="9">
        <v>38460.469128999997</v>
      </c>
      <c r="D45" s="9">
        <v>4135.3639729999995</v>
      </c>
      <c r="E45" s="9">
        <v>5506.8177189999997</v>
      </c>
      <c r="F45" s="8">
        <v>48102.650820999996</v>
      </c>
      <c r="G45" s="9">
        <v>4149.43055</v>
      </c>
      <c r="H45" s="9">
        <v>1418.9078459999998</v>
      </c>
      <c r="I45" s="9">
        <v>522.58823700000005</v>
      </c>
      <c r="J45" s="8">
        <v>54193.577453999998</v>
      </c>
    </row>
    <row r="46" spans="1:10" ht="9" customHeight="1">
      <c r="A46" s="41"/>
      <c r="B46" s="41"/>
      <c r="C46" s="41"/>
      <c r="D46" s="41"/>
      <c r="E46" s="41"/>
      <c r="F46" s="41"/>
      <c r="G46" s="41"/>
      <c r="H46" s="41"/>
      <c r="I46" s="41"/>
      <c r="J46" s="41"/>
    </row>
    <row r="47" spans="1:10" ht="22" customHeight="1">
      <c r="A47" s="107">
        <v>2025</v>
      </c>
      <c r="B47" s="12" t="s">
        <v>209</v>
      </c>
      <c r="C47" s="9">
        <v>39349.284226000003</v>
      </c>
      <c r="D47" s="9">
        <v>6715.3344360000001</v>
      </c>
      <c r="E47" s="9">
        <v>5514.8139750000009</v>
      </c>
      <c r="F47" s="8">
        <v>51579.432637000005</v>
      </c>
      <c r="G47" s="9">
        <v>2500.4968599999997</v>
      </c>
      <c r="H47" s="9">
        <v>1412.260634</v>
      </c>
      <c r="I47" s="9">
        <v>513.13017400000001</v>
      </c>
      <c r="J47" s="8">
        <v>56005.320305000001</v>
      </c>
    </row>
    <row r="48" spans="1:10" ht="22" customHeight="1">
      <c r="A48" s="41"/>
      <c r="B48" s="12" t="s">
        <v>210</v>
      </c>
      <c r="C48" s="9">
        <v>24919.810004999999</v>
      </c>
      <c r="D48" s="9">
        <v>16358.66157</v>
      </c>
      <c r="E48" s="9">
        <v>5498.7660960000003</v>
      </c>
      <c r="F48" s="8">
        <v>46777.237671000003</v>
      </c>
      <c r="G48" s="9">
        <v>4104.6672799999997</v>
      </c>
      <c r="H48" s="9">
        <v>1423.852459</v>
      </c>
      <c r="I48" s="9">
        <v>2931.3956480000002</v>
      </c>
      <c r="J48" s="8">
        <v>55237.153058000004</v>
      </c>
    </row>
    <row r="49" spans="1:10" ht="22" customHeight="1">
      <c r="A49" s="41"/>
      <c r="B49" s="12" t="s">
        <v>206</v>
      </c>
      <c r="C49" s="9">
        <v>24536.004668999998</v>
      </c>
      <c r="D49" s="9">
        <v>16270.087289000001</v>
      </c>
      <c r="E49" s="9">
        <v>5514.6544359999998</v>
      </c>
      <c r="F49" s="8">
        <v>46320.746393999994</v>
      </c>
      <c r="G49" s="9">
        <v>4839.4342769999994</v>
      </c>
      <c r="H49" s="9">
        <v>1415.549837</v>
      </c>
      <c r="I49" s="9">
        <v>3342.3005189999999</v>
      </c>
      <c r="J49" s="8">
        <v>55918.03102699999</v>
      </c>
    </row>
    <row r="50" spans="1:10" ht="22" customHeight="1">
      <c r="A50" s="41"/>
      <c r="B50" s="12" t="s">
        <v>211</v>
      </c>
      <c r="C50" s="9">
        <v>24952.548579999999</v>
      </c>
      <c r="D50" s="9">
        <v>17817.937513999997</v>
      </c>
      <c r="E50" s="9">
        <v>5720.7035359999991</v>
      </c>
      <c r="F50" s="8">
        <v>48491.189629999993</v>
      </c>
      <c r="G50" s="9">
        <v>1832.8048040000001</v>
      </c>
      <c r="H50" s="9">
        <v>1413.7414709999998</v>
      </c>
      <c r="I50" s="9">
        <v>3332.6359780000003</v>
      </c>
      <c r="J50" s="8">
        <v>55070.371882999993</v>
      </c>
    </row>
    <row r="51" spans="1:10" ht="22" customHeight="1">
      <c r="A51" s="41"/>
      <c r="B51" s="12" t="s">
        <v>212</v>
      </c>
      <c r="C51" s="9">
        <v>25137.494282000003</v>
      </c>
      <c r="D51" s="9">
        <v>16372.895945</v>
      </c>
      <c r="E51" s="9">
        <v>5622.7557639999995</v>
      </c>
      <c r="F51" s="8">
        <v>47133.145991000005</v>
      </c>
      <c r="G51" s="9">
        <v>1319.5018419999999</v>
      </c>
      <c r="H51" s="9">
        <v>1408.362801</v>
      </c>
      <c r="I51" s="9">
        <v>845.16764299999988</v>
      </c>
      <c r="J51" s="8">
        <v>50706.178277000006</v>
      </c>
    </row>
    <row r="52" spans="1:10" ht="22" customHeight="1">
      <c r="A52" s="41"/>
      <c r="B52" s="12" t="s">
        <v>207</v>
      </c>
      <c r="C52" s="9">
        <v>25688.413636000001</v>
      </c>
      <c r="D52" s="9">
        <v>13632.215901000001</v>
      </c>
      <c r="E52" s="9">
        <v>5606.7252639999997</v>
      </c>
      <c r="F52" s="8">
        <v>44927.354801000001</v>
      </c>
      <c r="G52" s="9">
        <v>2640.5218909999999</v>
      </c>
      <c r="H52" s="9">
        <v>1405.1291100000001</v>
      </c>
      <c r="I52" s="9">
        <v>2978.4138260000004</v>
      </c>
      <c r="J52" s="8">
        <v>51951.419628000003</v>
      </c>
    </row>
    <row r="53" spans="1:10" ht="22" customHeight="1">
      <c r="A53" s="41"/>
      <c r="B53" s="12" t="s">
        <v>213</v>
      </c>
      <c r="C53" s="9">
        <v>26131.220985</v>
      </c>
      <c r="D53" s="9">
        <v>16032.592417</v>
      </c>
      <c r="E53" s="9">
        <v>5623.2199500000006</v>
      </c>
      <c r="F53" s="8">
        <v>47787.033351999999</v>
      </c>
      <c r="G53" s="9">
        <v>1857.738533</v>
      </c>
      <c r="H53" s="9">
        <v>1399.0031289999999</v>
      </c>
      <c r="I53" s="9">
        <v>2987.0482179999999</v>
      </c>
      <c r="J53" s="8">
        <v>54030.823231999995</v>
      </c>
    </row>
    <row r="54" spans="1:10" ht="22" customHeight="1">
      <c r="A54" s="41"/>
      <c r="B54" s="12" t="s">
        <v>214</v>
      </c>
      <c r="C54" s="9">
        <v>26286.446677</v>
      </c>
      <c r="D54" s="9">
        <v>17325.441249</v>
      </c>
      <c r="E54" s="9">
        <v>5613.1260930000008</v>
      </c>
      <c r="F54" s="8">
        <v>49225.014018999995</v>
      </c>
      <c r="G54" s="9">
        <v>1401.3679930000001</v>
      </c>
      <c r="H54" s="9">
        <v>1392.8753389999999</v>
      </c>
      <c r="I54" s="9">
        <v>2988.4583399999997</v>
      </c>
      <c r="J54" s="8">
        <v>55007.71569099999</v>
      </c>
    </row>
    <row r="55" spans="1:10" ht="22" customHeight="1">
      <c r="A55" s="41"/>
      <c r="B55" s="12" t="s">
        <v>208</v>
      </c>
      <c r="C55" s="9">
        <v>26835.940160000002</v>
      </c>
      <c r="D55" s="9">
        <v>18059.962241999998</v>
      </c>
      <c r="E55" s="9">
        <v>5591.7995060000003</v>
      </c>
      <c r="F55" s="8">
        <v>50487.701908000003</v>
      </c>
      <c r="G55" s="9">
        <v>903.47826399999997</v>
      </c>
      <c r="H55" s="9">
        <v>1384.902922</v>
      </c>
      <c r="I55" s="9">
        <v>459.42478900000003</v>
      </c>
      <c r="J55" s="8">
        <v>53235.507882999998</v>
      </c>
    </row>
    <row r="56" spans="1:10" ht="22" customHeight="1">
      <c r="A56" s="41"/>
      <c r="B56" s="12" t="s">
        <v>215</v>
      </c>
      <c r="C56" s="9">
        <v>28338.259822</v>
      </c>
      <c r="D56" s="9">
        <v>21173.355217</v>
      </c>
      <c r="E56" s="9">
        <v>5795.3593249999994</v>
      </c>
      <c r="F56" s="8">
        <v>55306.974363999994</v>
      </c>
      <c r="G56" s="9">
        <v>1211.8671439999998</v>
      </c>
      <c r="H56" s="9">
        <v>1398.3081480000001</v>
      </c>
      <c r="I56" s="9">
        <v>669.81779800000004</v>
      </c>
      <c r="J56" s="8">
        <v>58586.967453999998</v>
      </c>
    </row>
    <row r="57" spans="1:10" ht="22" customHeight="1">
      <c r="A57" s="41"/>
      <c r="B57" s="12" t="s">
        <v>216</v>
      </c>
      <c r="C57" s="9">
        <v>28189.357931999999</v>
      </c>
      <c r="D57" s="9">
        <v>18590.923949</v>
      </c>
      <c r="E57" s="9">
        <v>5783.9104879999995</v>
      </c>
      <c r="F57" s="8">
        <v>52564.192369000004</v>
      </c>
      <c r="G57" s="9">
        <v>2332.4328239999995</v>
      </c>
      <c r="H57" s="9">
        <v>1394.74684</v>
      </c>
      <c r="I57" s="9">
        <v>3552.0192499999998</v>
      </c>
      <c r="J57" s="8">
        <v>59843.391282999997</v>
      </c>
    </row>
    <row r="58" spans="1:10" ht="22" customHeight="1">
      <c r="A58" s="41"/>
      <c r="B58" s="12" t="s">
        <v>200</v>
      </c>
      <c r="C58" s="9">
        <v>27865.155000999999</v>
      </c>
      <c r="D58" s="9">
        <v>13861.232488</v>
      </c>
      <c r="E58" s="9">
        <v>5673.254206999999</v>
      </c>
      <c r="F58" s="8">
        <v>47399.641695999999</v>
      </c>
      <c r="G58" s="9">
        <v>3744.8747189999999</v>
      </c>
      <c r="H58" s="9">
        <v>1396.942552</v>
      </c>
      <c r="I58" s="9">
        <v>4068.8691830000002</v>
      </c>
      <c r="J58" s="8">
        <v>56610.328150000001</v>
      </c>
    </row>
    <row r="59" spans="1:10" ht="10.5" customHeight="1">
      <c r="A59" s="41"/>
      <c r="B59" s="41"/>
      <c r="C59" s="41"/>
      <c r="D59" s="41"/>
      <c r="E59" s="41"/>
      <c r="F59" s="41"/>
      <c r="G59" s="41"/>
      <c r="H59" s="41"/>
      <c r="I59" s="41"/>
      <c r="J59" s="41"/>
    </row>
    <row r="60" spans="1:10" ht="22" customHeight="1">
      <c r="A60" s="107">
        <v>2026</v>
      </c>
      <c r="B60" s="12" t="s">
        <v>209</v>
      </c>
      <c r="C60" s="9">
        <v>28809.226487</v>
      </c>
      <c r="D60" s="9">
        <v>18929.130215999998</v>
      </c>
      <c r="E60" s="9">
        <v>5793.8367939999998</v>
      </c>
      <c r="F60" s="8">
        <v>53532.193497</v>
      </c>
      <c r="G60" s="9">
        <v>2860.3009830000001</v>
      </c>
      <c r="H60" s="9">
        <v>1392.0567100000001</v>
      </c>
      <c r="I60" s="9">
        <v>3992.562218</v>
      </c>
      <c r="J60" s="8">
        <v>61777.113407999997</v>
      </c>
    </row>
    <row r="61" spans="1:10" ht="22" customHeight="1">
      <c r="A61" s="41"/>
      <c r="B61" s="12" t="s">
        <v>210</v>
      </c>
      <c r="C61" s="17">
        <v>29666.021390000002</v>
      </c>
      <c r="D61" s="17">
        <v>19729.489819999999</v>
      </c>
      <c r="E61" s="17">
        <v>5832.3635030000005</v>
      </c>
      <c r="F61" s="19">
        <v>55227.874712999997</v>
      </c>
      <c r="G61" s="17">
        <v>1689.459196</v>
      </c>
      <c r="H61" s="17">
        <v>1387.133963</v>
      </c>
      <c r="I61" s="17">
        <v>3981.7575830000001</v>
      </c>
      <c r="J61" s="19">
        <v>62286.225455</v>
      </c>
    </row>
    <row r="62" spans="1:10" ht="22" customHeight="1">
      <c r="A62" s="828" t="s">
        <v>420</v>
      </c>
      <c r="B62" s="684" t="s">
        <v>421</v>
      </c>
      <c r="C62" s="684"/>
      <c r="D62" s="672"/>
      <c r="E62" s="672"/>
      <c r="F62" s="660"/>
      <c r="G62" s="596"/>
      <c r="H62" s="596"/>
      <c r="I62" s="596"/>
      <c r="J62" s="596"/>
    </row>
    <row r="63" spans="1:10" ht="22" customHeight="1">
      <c r="A63" s="65" t="s">
        <v>422</v>
      </c>
      <c r="B63" s="12" t="s">
        <v>423</v>
      </c>
      <c r="C63" s="12"/>
      <c r="D63" s="9"/>
      <c r="E63" s="19"/>
      <c r="F63" s="19"/>
      <c r="G63" s="19"/>
      <c r="H63" s="19"/>
      <c r="I63" s="19"/>
      <c r="J63" s="19"/>
    </row>
    <row r="64" spans="1:10" ht="22" customHeight="1">
      <c r="A64" s="12" t="s">
        <v>281</v>
      </c>
      <c r="B64" s="190" t="s">
        <v>424</v>
      </c>
      <c r="C64" s="12"/>
      <c r="D64" s="41"/>
      <c r="E64" s="19"/>
      <c r="F64" s="19"/>
      <c r="G64" s="41"/>
      <c r="H64" s="41"/>
      <c r="I64" s="41"/>
      <c r="J64" s="41"/>
    </row>
    <row r="65" spans="1:10" ht="22" customHeight="1">
      <c r="A65" s="41"/>
      <c r="B65" s="12"/>
      <c r="C65" s="9"/>
      <c r="D65" s="9"/>
      <c r="E65" s="9"/>
      <c r="F65" s="8"/>
      <c r="G65" s="9"/>
      <c r="H65" s="9"/>
      <c r="I65" s="9"/>
      <c r="J65" s="8"/>
    </row>
    <row r="66" spans="1:10" ht="22" customHeight="1">
      <c r="A66" s="41"/>
      <c r="B66" s="12"/>
      <c r="C66" s="9"/>
      <c r="D66" s="9"/>
      <c r="E66" s="9"/>
      <c r="F66" s="8"/>
      <c r="G66" s="9"/>
      <c r="H66" s="9"/>
      <c r="I66" s="9"/>
      <c r="J66" s="8"/>
    </row>
    <row r="67" spans="1:10" ht="22" customHeight="1">
      <c r="A67" s="41"/>
      <c r="B67" s="12"/>
      <c r="C67" s="9"/>
      <c r="D67" s="9"/>
      <c r="E67" s="9"/>
      <c r="F67" s="8"/>
      <c r="G67" s="9"/>
      <c r="H67" s="9"/>
      <c r="I67" s="9"/>
      <c r="J67" s="8"/>
    </row>
    <row r="68" spans="1:10" ht="22" customHeight="1">
      <c r="A68" s="41"/>
      <c r="B68" s="12"/>
      <c r="C68" s="9"/>
      <c r="D68" s="9"/>
      <c r="E68" s="9"/>
      <c r="F68" s="8"/>
      <c r="G68" s="9"/>
      <c r="H68" s="9"/>
      <c r="I68" s="9"/>
      <c r="J68" s="8"/>
    </row>
    <row r="69" spans="1:10" ht="18">
      <c r="A69" s="41"/>
      <c r="B69" s="12"/>
      <c r="C69" s="9"/>
      <c r="D69" s="9"/>
      <c r="E69" s="9"/>
      <c r="F69" s="8"/>
      <c r="G69" s="9"/>
      <c r="H69" s="9"/>
      <c r="I69" s="9"/>
      <c r="J69" s="8"/>
    </row>
    <row r="70" spans="1:10" ht="18">
      <c r="A70" s="41"/>
      <c r="B70" s="12"/>
      <c r="C70" s="9"/>
      <c r="D70" s="9"/>
      <c r="E70" s="9"/>
      <c r="F70" s="8"/>
      <c r="G70" s="9"/>
      <c r="H70" s="9"/>
      <c r="I70" s="9"/>
      <c r="J70" s="8"/>
    </row>
    <row r="71" spans="1:10" ht="18">
      <c r="A71" s="41"/>
      <c r="B71" s="12"/>
      <c r="C71" s="9"/>
      <c r="D71" s="9"/>
      <c r="E71" s="9"/>
      <c r="F71" s="8"/>
      <c r="G71" s="9"/>
      <c r="H71" s="9"/>
      <c r="I71" s="9"/>
      <c r="J71" s="8"/>
    </row>
    <row r="72" spans="1:10" ht="18">
      <c r="A72" s="65"/>
      <c r="B72" s="12"/>
      <c r="C72" s="12"/>
      <c r="D72" s="9"/>
      <c r="E72" s="9"/>
      <c r="F72" s="8"/>
      <c r="G72" s="19"/>
      <c r="H72" s="19"/>
      <c r="I72" s="19"/>
      <c r="J72" s="19"/>
    </row>
    <row r="73" spans="1:10" ht="18">
      <c r="A73" s="65"/>
      <c r="B73" s="12"/>
      <c r="C73" s="12"/>
      <c r="D73" s="9"/>
      <c r="E73" s="19"/>
      <c r="F73" s="19"/>
      <c r="G73" s="19"/>
      <c r="H73" s="19"/>
      <c r="I73" s="19"/>
      <c r="J73" s="19"/>
    </row>
    <row r="74" spans="1:10" ht="18">
      <c r="A74" s="12"/>
      <c r="B74" s="190"/>
      <c r="C74" s="12"/>
      <c r="D74" s="41"/>
      <c r="E74" s="19"/>
      <c r="F74" s="19"/>
      <c r="G74" s="41"/>
      <c r="H74" s="41"/>
      <c r="I74" s="41"/>
      <c r="J74" s="41"/>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3"/>
  <sheetViews>
    <sheetView topLeftCell="E46" zoomScaleNormal="100" workbookViewId="0"/>
  </sheetViews>
  <sheetFormatPr baseColWidth="10" defaultColWidth="8.83203125" defaultRowHeight="15"/>
  <cols>
    <col min="1" max="1" width="18.6640625" customWidth="1"/>
    <col min="2" max="2" width="11" customWidth="1"/>
    <col min="3" max="3" width="4.5" customWidth="1"/>
    <col min="4" max="7" width="18.6640625" customWidth="1"/>
    <col min="8" max="8" width="2.1640625" customWidth="1"/>
    <col min="9" max="10" width="18.6640625" customWidth="1"/>
    <col min="11" max="11" width="2.1640625" customWidth="1"/>
    <col min="12" max="14" width="18.6640625" customWidth="1"/>
    <col min="15" max="15" width="2.5" customWidth="1"/>
    <col min="16" max="20" width="18.6640625" customWidth="1"/>
  </cols>
  <sheetData>
    <row r="1" spans="1:20" ht="22" customHeight="1">
      <c r="A1" s="41" t="s">
        <v>425</v>
      </c>
      <c r="B1" s="41"/>
      <c r="C1" s="41"/>
      <c r="D1" s="41"/>
      <c r="E1" s="41"/>
      <c r="F1" s="41"/>
      <c r="G1" s="41"/>
      <c r="H1" s="41"/>
      <c r="I1" s="41"/>
      <c r="J1" s="41"/>
      <c r="K1" s="41"/>
      <c r="L1" s="41"/>
      <c r="M1" s="6" t="s">
        <v>85</v>
      </c>
      <c r="N1" s="41"/>
      <c r="O1" s="41"/>
      <c r="P1" s="41"/>
      <c r="Q1" s="41"/>
      <c r="R1" s="41"/>
      <c r="S1" s="41"/>
      <c r="T1" s="41"/>
    </row>
    <row r="2" spans="1:20" ht="22" customHeight="1">
      <c r="A2" s="41"/>
      <c r="B2" s="41"/>
      <c r="C2" s="41"/>
      <c r="D2" s="41"/>
      <c r="E2" s="41"/>
      <c r="F2" s="41"/>
      <c r="G2" s="41"/>
      <c r="H2" s="41"/>
      <c r="I2" s="41"/>
      <c r="J2" s="41"/>
      <c r="K2" s="41"/>
      <c r="L2" s="41"/>
      <c r="M2" s="41"/>
      <c r="N2" s="41"/>
      <c r="O2" s="41"/>
      <c r="P2" s="41"/>
      <c r="Q2" s="41"/>
      <c r="R2" s="41"/>
      <c r="S2" s="41"/>
      <c r="T2" s="41"/>
    </row>
    <row r="3" spans="1:20" ht="22" customHeight="1">
      <c r="A3" s="41" t="s">
        <v>426</v>
      </c>
      <c r="B3" s="41"/>
      <c r="C3" s="41"/>
      <c r="D3" s="41"/>
      <c r="E3" s="41"/>
      <c r="F3" s="41"/>
      <c r="G3" s="41"/>
      <c r="H3" s="41"/>
      <c r="I3" s="41"/>
      <c r="J3" s="41"/>
      <c r="K3" s="41"/>
      <c r="L3" s="41" t="s">
        <v>99</v>
      </c>
      <c r="M3" s="41" t="s">
        <v>99</v>
      </c>
      <c r="N3" s="41"/>
      <c r="O3" s="41"/>
      <c r="P3" s="41" t="s">
        <v>99</v>
      </c>
      <c r="Q3" s="41" t="s">
        <v>99</v>
      </c>
      <c r="R3" s="41" t="s">
        <v>99</v>
      </c>
      <c r="S3" s="41" t="s">
        <v>99</v>
      </c>
      <c r="T3" s="41" t="s">
        <v>99</v>
      </c>
    </row>
    <row r="4" spans="1:20" ht="22" customHeight="1">
      <c r="A4" s="41" t="s">
        <v>88</v>
      </c>
      <c r="B4" s="41"/>
      <c r="C4" s="41"/>
      <c r="D4" s="41"/>
      <c r="E4" s="41"/>
      <c r="F4" s="41"/>
      <c r="G4" s="41"/>
      <c r="H4" s="41"/>
      <c r="I4" s="404" t="s">
        <v>99</v>
      </c>
      <c r="J4" s="41"/>
      <c r="K4" s="404"/>
      <c r="L4" s="41" t="s">
        <v>99</v>
      </c>
      <c r="M4" s="41" t="s">
        <v>99</v>
      </c>
      <c r="N4" s="404"/>
      <c r="O4" s="41"/>
      <c r="P4" s="41" t="s">
        <v>99</v>
      </c>
      <c r="Q4" s="41" t="s">
        <v>99</v>
      </c>
      <c r="R4" s="41" t="s">
        <v>99</v>
      </c>
      <c r="S4" s="41" t="s">
        <v>99</v>
      </c>
      <c r="T4" s="41" t="s">
        <v>99</v>
      </c>
    </row>
    <row r="5" spans="1:20" ht="22" customHeight="1">
      <c r="A5" s="685"/>
      <c r="B5" s="685"/>
      <c r="C5" s="685"/>
      <c r="D5" s="685" t="s">
        <v>99</v>
      </c>
      <c r="E5" s="685"/>
      <c r="F5" s="685"/>
      <c r="G5" s="685"/>
      <c r="H5" s="685"/>
      <c r="I5" s="822" t="s">
        <v>427</v>
      </c>
      <c r="J5" s="687" t="s">
        <v>428</v>
      </c>
      <c r="K5" s="41"/>
      <c r="L5" s="823"/>
      <c r="M5" s="685"/>
      <c r="N5" s="41"/>
      <c r="O5" s="687"/>
      <c r="P5" s="824" t="s">
        <v>429</v>
      </c>
      <c r="Q5" s="685"/>
      <c r="R5" s="685"/>
      <c r="S5" s="685" t="s">
        <v>99</v>
      </c>
      <c r="T5" s="400"/>
    </row>
    <row r="6" spans="1:20" ht="22" customHeight="1">
      <c r="A6" s="199"/>
      <c r="B6" s="199"/>
      <c r="C6" s="199"/>
      <c r="D6" s="199"/>
      <c r="E6" s="199" t="s">
        <v>430</v>
      </c>
      <c r="F6" s="199"/>
      <c r="G6" s="200" t="s">
        <v>408</v>
      </c>
      <c r="H6" s="200"/>
      <c r="I6" s="822" t="s">
        <v>431</v>
      </c>
      <c r="J6" s="200" t="s">
        <v>432</v>
      </c>
      <c r="K6" s="41"/>
      <c r="L6" s="822" t="s">
        <v>433</v>
      </c>
      <c r="M6" s="199"/>
      <c r="N6" s="689"/>
      <c r="O6" s="200"/>
      <c r="P6" s="687" t="s">
        <v>434</v>
      </c>
      <c r="Q6" s="687" t="s">
        <v>435</v>
      </c>
      <c r="R6" s="687" t="s">
        <v>436</v>
      </c>
      <c r="S6" s="200" t="s">
        <v>366</v>
      </c>
      <c r="T6" s="200" t="s">
        <v>408</v>
      </c>
    </row>
    <row r="7" spans="1:20" ht="22" customHeight="1">
      <c r="A7" s="688" t="s">
        <v>411</v>
      </c>
      <c r="B7" s="688"/>
      <c r="C7" s="688"/>
      <c r="D7" s="825" t="s">
        <v>437</v>
      </c>
      <c r="E7" s="825" t="s">
        <v>438</v>
      </c>
      <c r="F7" s="825" t="s">
        <v>439</v>
      </c>
      <c r="G7" s="689" t="s">
        <v>319</v>
      </c>
      <c r="H7" s="689"/>
      <c r="I7" s="826" t="s">
        <v>440</v>
      </c>
      <c r="J7" s="689" t="s">
        <v>441</v>
      </c>
      <c r="K7" s="404"/>
      <c r="L7" s="825" t="s">
        <v>0</v>
      </c>
      <c r="M7" s="825" t="s">
        <v>442</v>
      </c>
      <c r="N7" s="689" t="s">
        <v>408</v>
      </c>
      <c r="O7" s="689"/>
      <c r="P7" s="689" t="s">
        <v>443</v>
      </c>
      <c r="Q7" s="689" t="s">
        <v>444</v>
      </c>
      <c r="R7" s="689" t="s">
        <v>444</v>
      </c>
      <c r="S7" s="689" t="s">
        <v>445</v>
      </c>
      <c r="T7" s="689" t="s">
        <v>445</v>
      </c>
    </row>
    <row r="8" spans="1:20" ht="22" customHeight="1">
      <c r="A8" s="107">
        <v>2016</v>
      </c>
      <c r="B8" s="9"/>
      <c r="C8" s="41"/>
      <c r="D8" s="9">
        <v>3620.7773769999999</v>
      </c>
      <c r="E8" s="9">
        <v>30280.461316000001</v>
      </c>
      <c r="F8" s="9">
        <v>1602.1606280000001</v>
      </c>
      <c r="G8" s="8">
        <v>35503.399320999997</v>
      </c>
      <c r="H8" s="9"/>
      <c r="I8" s="9">
        <v>7918.3706050000001</v>
      </c>
      <c r="J8" s="9">
        <v>1302.8787500000001</v>
      </c>
      <c r="K8" s="9"/>
      <c r="L8" s="9">
        <v>2709.4569999999999</v>
      </c>
      <c r="M8" s="9">
        <v>148.678</v>
      </c>
      <c r="N8" s="8">
        <v>2858.1349999999998</v>
      </c>
      <c r="O8" s="9"/>
      <c r="P8" s="9">
        <v>25</v>
      </c>
      <c r="Q8" s="9">
        <v>1600</v>
      </c>
      <c r="R8" s="9">
        <v>25002.051375999999</v>
      </c>
      <c r="S8" s="9">
        <v>3383.4981800000005</v>
      </c>
      <c r="T8" s="8">
        <v>77593.33323199999</v>
      </c>
    </row>
    <row r="9" spans="1:20" ht="22" customHeight="1">
      <c r="A9" s="107">
        <v>2017</v>
      </c>
      <c r="B9" s="12"/>
      <c r="C9" s="41"/>
      <c r="D9" s="9">
        <v>2946.4704100000004</v>
      </c>
      <c r="E9" s="9">
        <v>31863.815861000003</v>
      </c>
      <c r="F9" s="9">
        <v>1698.5862279999999</v>
      </c>
      <c r="G9" s="8">
        <v>36508.872499000005</v>
      </c>
      <c r="H9" s="8"/>
      <c r="I9" s="9">
        <v>6277.9084999999995</v>
      </c>
      <c r="J9" s="9">
        <v>54.000915999999997</v>
      </c>
      <c r="K9" s="8"/>
      <c r="L9" s="9">
        <v>2980.7413620000002</v>
      </c>
      <c r="M9" s="9">
        <v>155.80329</v>
      </c>
      <c r="N9" s="8">
        <v>3136.544652</v>
      </c>
      <c r="O9" s="8"/>
      <c r="P9" s="9">
        <v>25</v>
      </c>
      <c r="Q9" s="9">
        <v>1600</v>
      </c>
      <c r="R9" s="9">
        <v>24684.628478999999</v>
      </c>
      <c r="S9" s="9">
        <v>2043.7253509999998</v>
      </c>
      <c r="T9" s="8">
        <v>74330.680396999989</v>
      </c>
    </row>
    <row r="10" spans="1:20" ht="22" customHeight="1">
      <c r="A10" s="107">
        <v>2018</v>
      </c>
      <c r="B10" s="41"/>
      <c r="C10" s="41"/>
      <c r="D10" s="9">
        <v>3061.687504</v>
      </c>
      <c r="E10" s="9">
        <v>25436.601153</v>
      </c>
      <c r="F10" s="9">
        <v>1558.9922709999998</v>
      </c>
      <c r="G10" s="8">
        <v>30057.280928</v>
      </c>
      <c r="H10" s="8"/>
      <c r="I10" s="9">
        <v>8192.6700300000011</v>
      </c>
      <c r="J10" s="9">
        <v>1054.903092</v>
      </c>
      <c r="K10" s="8"/>
      <c r="L10" s="9">
        <v>3121.515089</v>
      </c>
      <c r="M10" s="9">
        <v>165.40119000000001</v>
      </c>
      <c r="N10" s="8">
        <v>3286.916279</v>
      </c>
      <c r="O10" s="8"/>
      <c r="P10" s="9">
        <v>25</v>
      </c>
      <c r="Q10" s="9">
        <v>1600</v>
      </c>
      <c r="R10" s="9">
        <v>22563.524783000001</v>
      </c>
      <c r="S10" s="9">
        <v>5369.7412520000007</v>
      </c>
      <c r="T10" s="8">
        <v>72150.036364</v>
      </c>
    </row>
    <row r="11" spans="1:20" ht="22" customHeight="1">
      <c r="A11" s="107">
        <v>2019</v>
      </c>
      <c r="B11" s="12"/>
      <c r="C11" s="41"/>
      <c r="D11" s="9">
        <v>3013.5610940000001</v>
      </c>
      <c r="E11" s="9">
        <v>19708.886072000001</v>
      </c>
      <c r="F11" s="9">
        <v>1546.6775260000002</v>
      </c>
      <c r="G11" s="8">
        <v>24269.124692000001</v>
      </c>
      <c r="H11" s="8"/>
      <c r="I11" s="9">
        <v>8609.5681999999997</v>
      </c>
      <c r="J11" s="9">
        <v>1831.202479</v>
      </c>
      <c r="K11" s="8"/>
      <c r="L11" s="9">
        <v>3665.7934019999998</v>
      </c>
      <c r="M11" s="9">
        <v>116.237309</v>
      </c>
      <c r="N11" s="8">
        <v>3782.0307109999999</v>
      </c>
      <c r="O11" s="8"/>
      <c r="P11" s="9">
        <v>25</v>
      </c>
      <c r="Q11" s="9">
        <v>1600</v>
      </c>
      <c r="R11" s="9">
        <v>21500.751059000002</v>
      </c>
      <c r="S11" s="9">
        <v>4371.8979479999998</v>
      </c>
      <c r="T11" s="8">
        <v>65989.575089000005</v>
      </c>
    </row>
    <row r="12" spans="1:20" ht="22" customHeight="1">
      <c r="A12" s="107">
        <v>2020</v>
      </c>
      <c r="B12" s="41"/>
      <c r="C12" s="41"/>
      <c r="D12" s="9">
        <v>2098.8219520000002</v>
      </c>
      <c r="E12" s="9">
        <v>4678.2823619999999</v>
      </c>
      <c r="F12" s="9">
        <v>1545.835255</v>
      </c>
      <c r="G12" s="8">
        <v>8322.9395690000001</v>
      </c>
      <c r="H12" s="8"/>
      <c r="I12" s="9">
        <v>7779.4476199999999</v>
      </c>
      <c r="J12" s="9">
        <v>1417.938165</v>
      </c>
      <c r="K12" s="8"/>
      <c r="L12" s="9">
        <v>4328.8678660000005</v>
      </c>
      <c r="M12" s="9">
        <v>129.04110900000001</v>
      </c>
      <c r="N12" s="8">
        <v>4457.9089750000003</v>
      </c>
      <c r="O12" s="8"/>
      <c r="P12" s="9">
        <v>25</v>
      </c>
      <c r="Q12" s="9">
        <v>1600</v>
      </c>
      <c r="R12" s="9">
        <v>27385.617351000004</v>
      </c>
      <c r="S12" s="9">
        <v>3512.3101160000001</v>
      </c>
      <c r="T12" s="8">
        <v>54501.161796000008</v>
      </c>
    </row>
    <row r="13" spans="1:20" ht="22" customHeight="1">
      <c r="A13" s="107">
        <v>2021</v>
      </c>
      <c r="B13" s="12"/>
      <c r="C13" s="41"/>
      <c r="D13" s="9">
        <v>1817.1565360000002</v>
      </c>
      <c r="E13" s="9">
        <v>7597.4048279999997</v>
      </c>
      <c r="F13" s="9">
        <v>1339.6782229999999</v>
      </c>
      <c r="G13" s="8">
        <v>10754.239587</v>
      </c>
      <c r="H13" s="8"/>
      <c r="I13" s="9">
        <v>2299.8436000000002</v>
      </c>
      <c r="J13" s="9">
        <v>1478.950071</v>
      </c>
      <c r="K13" s="8"/>
      <c r="L13" s="9">
        <v>4064.8361320000004</v>
      </c>
      <c r="M13" s="9">
        <v>133.55010899999999</v>
      </c>
      <c r="N13" s="8">
        <v>4198.3862410000002</v>
      </c>
      <c r="O13" s="8"/>
      <c r="P13" s="9">
        <v>25</v>
      </c>
      <c r="Q13" s="9">
        <v>1600</v>
      </c>
      <c r="R13" s="9">
        <v>29429.570297999999</v>
      </c>
      <c r="S13" s="9">
        <v>7418.3359309999996</v>
      </c>
      <c r="T13" s="8">
        <v>57204.325728000003</v>
      </c>
    </row>
    <row r="14" spans="1:20" ht="9.75" customHeight="1">
      <c r="A14" s="41"/>
      <c r="B14" s="41"/>
      <c r="C14" s="41"/>
      <c r="D14" s="8"/>
      <c r="E14" s="8"/>
      <c r="F14" s="8"/>
      <c r="G14" s="8"/>
      <c r="H14" s="8"/>
      <c r="I14" s="8"/>
      <c r="J14" s="8"/>
      <c r="K14" s="8"/>
      <c r="L14" s="8"/>
      <c r="M14" s="8"/>
      <c r="N14" s="8"/>
      <c r="O14" s="8"/>
      <c r="P14" s="8"/>
      <c r="Q14" s="8"/>
      <c r="R14" s="8"/>
      <c r="S14" s="8"/>
      <c r="T14" s="8"/>
    </row>
    <row r="15" spans="1:20" ht="22" customHeight="1">
      <c r="A15" s="107">
        <v>2022</v>
      </c>
      <c r="B15" s="12" t="s">
        <v>206</v>
      </c>
      <c r="C15" s="41"/>
      <c r="D15" s="9">
        <v>1813.304445</v>
      </c>
      <c r="E15" s="9">
        <v>12821.429698</v>
      </c>
      <c r="F15" s="9">
        <v>1236.4749839999999</v>
      </c>
      <c r="G15" s="8">
        <v>15871.209127</v>
      </c>
      <c r="H15" s="8"/>
      <c r="I15" s="9">
        <v>3799.6693999999998</v>
      </c>
      <c r="J15" s="9">
        <v>809.93507700000009</v>
      </c>
      <c r="K15" s="9"/>
      <c r="L15" s="9">
        <v>3485.692278</v>
      </c>
      <c r="M15" s="9">
        <v>124.926709</v>
      </c>
      <c r="N15" s="8">
        <v>3610.6189869999998</v>
      </c>
      <c r="O15" s="8"/>
      <c r="P15" s="9">
        <v>25</v>
      </c>
      <c r="Q15" s="9">
        <v>1600</v>
      </c>
      <c r="R15" s="9">
        <v>24340.844772</v>
      </c>
      <c r="S15" s="9">
        <v>4381.4069559999998</v>
      </c>
      <c r="T15" s="8">
        <v>54438.684319</v>
      </c>
    </row>
    <row r="16" spans="1:20" ht="22" customHeight="1">
      <c r="A16" s="41"/>
      <c r="B16" s="12" t="s">
        <v>207</v>
      </c>
      <c r="C16" s="41"/>
      <c r="D16" s="212">
        <v>2599.1087790000001</v>
      </c>
      <c r="E16" s="212">
        <v>16693.741421999999</v>
      </c>
      <c r="F16" s="212">
        <v>2369.704158</v>
      </c>
      <c r="G16" s="187">
        <v>21662.554359000002</v>
      </c>
      <c r="H16" s="41"/>
      <c r="I16" s="212">
        <v>1894.0095649999998</v>
      </c>
      <c r="J16" s="10" t="s">
        <v>117</v>
      </c>
      <c r="K16" s="187"/>
      <c r="L16" s="212">
        <v>3674.7778480000002</v>
      </c>
      <c r="M16" s="212">
        <v>128.92471399999999</v>
      </c>
      <c r="N16" s="187">
        <v>3803.7025620000004</v>
      </c>
      <c r="O16" s="41"/>
      <c r="P16" s="212">
        <v>25</v>
      </c>
      <c r="Q16" s="212">
        <v>1600</v>
      </c>
      <c r="R16" s="212">
        <v>22236.879075000001</v>
      </c>
      <c r="S16" s="212">
        <v>4698.4552949999998</v>
      </c>
      <c r="T16" s="187">
        <v>55920.600855999997</v>
      </c>
    </row>
    <row r="17" spans="1:20" ht="22" customHeight="1">
      <c r="A17" s="41"/>
      <c r="B17" s="12" t="s">
        <v>208</v>
      </c>
      <c r="C17" s="41"/>
      <c r="D17" s="9">
        <v>3203.4510839999998</v>
      </c>
      <c r="E17" s="9">
        <v>16203.888295000001</v>
      </c>
      <c r="F17" s="9">
        <v>1778.3216929999999</v>
      </c>
      <c r="G17" s="8">
        <v>21185.661072000003</v>
      </c>
      <c r="H17" s="41"/>
      <c r="I17" s="9">
        <v>2898.5569</v>
      </c>
      <c r="J17" s="10" t="s">
        <v>117</v>
      </c>
      <c r="K17" s="8"/>
      <c r="L17" s="9">
        <v>3663.640969</v>
      </c>
      <c r="M17" s="9">
        <v>130.674409</v>
      </c>
      <c r="N17" s="8">
        <v>3794.3153780000002</v>
      </c>
      <c r="O17" s="8"/>
      <c r="P17" s="9">
        <v>25</v>
      </c>
      <c r="Q17" s="9">
        <v>1600</v>
      </c>
      <c r="R17" s="9">
        <v>22131.936913999998</v>
      </c>
      <c r="S17" s="9">
        <v>4771.2788600000003</v>
      </c>
      <c r="T17" s="8">
        <v>56406.749124000002</v>
      </c>
    </row>
    <row r="18" spans="1:20" ht="22" customHeight="1">
      <c r="A18" s="41"/>
      <c r="B18" s="12" t="s">
        <v>200</v>
      </c>
      <c r="C18" s="41"/>
      <c r="D18" s="9">
        <v>1592.8637670000001</v>
      </c>
      <c r="E18" s="9">
        <v>16461.378909999999</v>
      </c>
      <c r="F18" s="9">
        <v>1353.3487109999999</v>
      </c>
      <c r="G18" s="8">
        <v>19407.591387999997</v>
      </c>
      <c r="H18" s="8"/>
      <c r="I18" s="9">
        <v>3273.8100499999996</v>
      </c>
      <c r="J18" s="10" t="s">
        <v>117</v>
      </c>
      <c r="K18" s="9"/>
      <c r="L18" s="9">
        <v>3950.5351540000001</v>
      </c>
      <c r="M18" s="9">
        <v>135.34860900000001</v>
      </c>
      <c r="N18" s="8">
        <v>4085.8837630000003</v>
      </c>
      <c r="O18" s="8"/>
      <c r="P18" s="9">
        <v>25</v>
      </c>
      <c r="Q18" s="9">
        <v>1600</v>
      </c>
      <c r="R18" s="9">
        <v>23160.347474999999</v>
      </c>
      <c r="S18" s="9">
        <v>4769.6643860000004</v>
      </c>
      <c r="T18" s="8">
        <v>56322.297061999998</v>
      </c>
    </row>
    <row r="19" spans="1:20" ht="12" customHeight="1">
      <c r="A19" s="41"/>
      <c r="B19" s="41"/>
      <c r="C19" s="41"/>
      <c r="D19" s="9"/>
      <c r="E19" s="9"/>
      <c r="F19" s="9"/>
      <c r="G19" s="8"/>
      <c r="H19" s="8"/>
      <c r="I19" s="9"/>
      <c r="J19" s="10"/>
      <c r="K19" s="9"/>
      <c r="L19" s="9"/>
      <c r="M19" s="9"/>
      <c r="N19" s="8"/>
      <c r="O19" s="8"/>
      <c r="P19" s="9"/>
      <c r="Q19" s="9"/>
      <c r="R19" s="9"/>
      <c r="S19" s="9"/>
      <c r="T19" s="8"/>
    </row>
    <row r="20" spans="1:20" ht="22" customHeight="1">
      <c r="A20" s="107">
        <v>2023</v>
      </c>
      <c r="B20" s="12" t="s">
        <v>209</v>
      </c>
      <c r="C20" s="41"/>
      <c r="D20" s="9">
        <v>2330.9332999999997</v>
      </c>
      <c r="E20" s="9">
        <v>18965.320412999998</v>
      </c>
      <c r="F20" s="9">
        <v>1536.4628479999999</v>
      </c>
      <c r="G20" s="8">
        <v>22832.716560999997</v>
      </c>
      <c r="H20" s="8"/>
      <c r="I20" s="9">
        <v>3704.577014</v>
      </c>
      <c r="J20" s="10" t="s">
        <v>117</v>
      </c>
      <c r="K20" s="9"/>
      <c r="L20" s="9">
        <v>3372.0660630000002</v>
      </c>
      <c r="M20" s="9">
        <v>135.432951</v>
      </c>
      <c r="N20" s="8">
        <v>3507.499014</v>
      </c>
      <c r="O20" s="8"/>
      <c r="P20" s="9">
        <v>25</v>
      </c>
      <c r="Q20" s="9">
        <v>1600</v>
      </c>
      <c r="R20" s="9">
        <v>25945.319620999999</v>
      </c>
      <c r="S20" s="9">
        <v>4709.3304119999993</v>
      </c>
      <c r="T20" s="8">
        <v>62324.442621999988</v>
      </c>
    </row>
    <row r="21" spans="1:20" ht="22" customHeight="1">
      <c r="A21" s="41"/>
      <c r="B21" s="12" t="s">
        <v>210</v>
      </c>
      <c r="C21" s="41"/>
      <c r="D21" s="9">
        <v>2147.418009</v>
      </c>
      <c r="E21" s="9">
        <v>15788.672730999999</v>
      </c>
      <c r="F21" s="9">
        <v>1536.6816680000002</v>
      </c>
      <c r="G21" s="8">
        <v>19472.772408000001</v>
      </c>
      <c r="H21" s="8"/>
      <c r="I21" s="9">
        <v>2639.6256600000002</v>
      </c>
      <c r="J21" s="10" t="s">
        <v>117</v>
      </c>
      <c r="K21" s="9"/>
      <c r="L21" s="9">
        <v>3346.9604979999999</v>
      </c>
      <c r="M21" s="9">
        <v>135.527851</v>
      </c>
      <c r="N21" s="8">
        <v>3482.4883489999997</v>
      </c>
      <c r="O21" s="8"/>
      <c r="P21" s="9">
        <v>150</v>
      </c>
      <c r="Q21" s="9">
        <v>15000</v>
      </c>
      <c r="R21" s="9">
        <v>12314.113627999999</v>
      </c>
      <c r="S21" s="9">
        <v>4876.2208499999997</v>
      </c>
      <c r="T21" s="8">
        <v>57935.220894999999</v>
      </c>
    </row>
    <row r="22" spans="1:20" ht="22" customHeight="1">
      <c r="A22" s="41"/>
      <c r="B22" s="12" t="s">
        <v>206</v>
      </c>
      <c r="C22" s="41"/>
      <c r="D22" s="9">
        <v>3299.248372</v>
      </c>
      <c r="E22" s="9">
        <v>14022.101885000002</v>
      </c>
      <c r="F22" s="9">
        <v>1334.258186</v>
      </c>
      <c r="G22" s="8">
        <v>18655.608443000001</v>
      </c>
      <c r="H22" s="8"/>
      <c r="I22" s="9">
        <v>2804.2007100000001</v>
      </c>
      <c r="J22" s="10" t="s">
        <v>117</v>
      </c>
      <c r="K22" s="9"/>
      <c r="L22" s="9">
        <v>3461.8463270000002</v>
      </c>
      <c r="M22" s="9">
        <v>135.97785099999999</v>
      </c>
      <c r="N22" s="8">
        <v>3597.8241780000003</v>
      </c>
      <c r="O22" s="8"/>
      <c r="P22" s="9">
        <v>150</v>
      </c>
      <c r="Q22" s="9">
        <v>15000</v>
      </c>
      <c r="R22" s="9">
        <v>12739.594792</v>
      </c>
      <c r="S22" s="9">
        <v>4451.0599709999997</v>
      </c>
      <c r="T22" s="8">
        <v>57398.28809400001</v>
      </c>
    </row>
    <row r="23" spans="1:20" ht="22" customHeight="1">
      <c r="A23" s="41"/>
      <c r="B23" s="12" t="s">
        <v>211</v>
      </c>
      <c r="C23" s="41"/>
      <c r="D23" s="9">
        <v>4165.1246929999998</v>
      </c>
      <c r="E23" s="9">
        <v>20341.195906000001</v>
      </c>
      <c r="F23" s="9">
        <v>1650.6766270000001</v>
      </c>
      <c r="G23" s="8">
        <v>26156.997226</v>
      </c>
      <c r="H23" s="8"/>
      <c r="I23" s="9">
        <v>3603.97831</v>
      </c>
      <c r="J23" s="10" t="s">
        <v>117</v>
      </c>
      <c r="K23" s="9"/>
      <c r="L23" s="9">
        <v>3427.510753</v>
      </c>
      <c r="M23" s="9">
        <v>135.97785099999999</v>
      </c>
      <c r="N23" s="8">
        <v>3563.4886040000001</v>
      </c>
      <c r="O23" s="8"/>
      <c r="P23" s="9">
        <v>150</v>
      </c>
      <c r="Q23" s="9">
        <v>15000</v>
      </c>
      <c r="R23" s="9">
        <v>13606.200744000002</v>
      </c>
      <c r="S23" s="9">
        <v>4291.8398109999998</v>
      </c>
      <c r="T23" s="8">
        <v>66372.504694999996</v>
      </c>
    </row>
    <row r="24" spans="1:20" ht="22" customHeight="1">
      <c r="A24" s="41"/>
      <c r="B24" s="12" t="s">
        <v>212</v>
      </c>
      <c r="C24" s="41"/>
      <c r="D24" s="9">
        <v>3485.7522999999997</v>
      </c>
      <c r="E24" s="9">
        <v>20727.032753</v>
      </c>
      <c r="F24" s="9">
        <v>1886.1756559999999</v>
      </c>
      <c r="G24" s="8">
        <v>26098.960708999999</v>
      </c>
      <c r="H24" s="8"/>
      <c r="I24" s="9">
        <v>2928.1682299999998</v>
      </c>
      <c r="J24" s="10" t="s">
        <v>117</v>
      </c>
      <c r="K24" s="9"/>
      <c r="L24" s="9">
        <v>3569.3041749999998</v>
      </c>
      <c r="M24" s="9">
        <v>136.06275099999999</v>
      </c>
      <c r="N24" s="8">
        <v>3705.3669259999997</v>
      </c>
      <c r="O24" s="8"/>
      <c r="P24" s="9">
        <v>150</v>
      </c>
      <c r="Q24" s="9">
        <v>15000</v>
      </c>
      <c r="R24" s="9">
        <v>14952.724107</v>
      </c>
      <c r="S24" s="9">
        <v>4573.3920459999999</v>
      </c>
      <c r="T24" s="8">
        <v>67408.612018</v>
      </c>
    </row>
    <row r="25" spans="1:20" ht="22" customHeight="1">
      <c r="A25" s="41"/>
      <c r="B25" s="12" t="s">
        <v>207</v>
      </c>
      <c r="C25" s="41"/>
      <c r="D25" s="9">
        <v>4368.2191980000007</v>
      </c>
      <c r="E25" s="9">
        <v>18052.125294000001</v>
      </c>
      <c r="F25" s="9">
        <v>1919.40256</v>
      </c>
      <c r="G25" s="8">
        <v>24339.747052000002</v>
      </c>
      <c r="H25" s="8"/>
      <c r="I25" s="9">
        <v>4877.1983600000003</v>
      </c>
      <c r="J25" s="10" t="s">
        <v>117</v>
      </c>
      <c r="K25" s="9"/>
      <c r="L25" s="9">
        <v>3575.9722030000003</v>
      </c>
      <c r="M25" s="9">
        <v>136.41275099999999</v>
      </c>
      <c r="N25" s="8">
        <v>3712.3849540000001</v>
      </c>
      <c r="O25" s="8"/>
      <c r="P25" s="9">
        <v>150</v>
      </c>
      <c r="Q25" s="9">
        <v>15000</v>
      </c>
      <c r="R25" s="9">
        <v>15194.790925000001</v>
      </c>
      <c r="S25" s="9">
        <v>4707.6050850000001</v>
      </c>
      <c r="T25" s="8">
        <v>67981.726376000006</v>
      </c>
    </row>
    <row r="26" spans="1:20" ht="22" customHeight="1">
      <c r="A26" s="41"/>
      <c r="B26" s="12" t="s">
        <v>213</v>
      </c>
      <c r="C26" s="41"/>
      <c r="D26" s="9">
        <v>5004.0966740000003</v>
      </c>
      <c r="E26" s="9">
        <v>20716.584688999999</v>
      </c>
      <c r="F26" s="9">
        <v>1753.7625539999999</v>
      </c>
      <c r="G26" s="8">
        <v>27474.443917000001</v>
      </c>
      <c r="H26" s="8"/>
      <c r="I26" s="9">
        <v>6213.0592850000003</v>
      </c>
      <c r="J26" s="10" t="s">
        <v>117</v>
      </c>
      <c r="K26" s="9"/>
      <c r="L26" s="9">
        <v>3620.2260899999997</v>
      </c>
      <c r="M26" s="9">
        <v>136.48275099999998</v>
      </c>
      <c r="N26" s="8">
        <v>3756.7088409999997</v>
      </c>
      <c r="O26" s="8"/>
      <c r="P26" s="9">
        <v>150</v>
      </c>
      <c r="Q26" s="9">
        <v>15000</v>
      </c>
      <c r="R26" s="9">
        <v>14670.524602</v>
      </c>
      <c r="S26" s="9">
        <v>4831.7218889999995</v>
      </c>
      <c r="T26" s="8">
        <v>72096.45853399999</v>
      </c>
    </row>
    <row r="27" spans="1:20" ht="22" customHeight="1">
      <c r="A27" s="41"/>
      <c r="B27" s="12" t="s">
        <v>214</v>
      </c>
      <c r="C27" s="41"/>
      <c r="D27" s="9">
        <v>4451.5227100000002</v>
      </c>
      <c r="E27" s="9">
        <v>17184.878384</v>
      </c>
      <c r="F27" s="9">
        <v>1726.614489</v>
      </c>
      <c r="G27" s="8">
        <v>23363.015583</v>
      </c>
      <c r="H27" s="8"/>
      <c r="I27" s="9">
        <v>7881.4334100000005</v>
      </c>
      <c r="J27" s="10" t="s">
        <v>117</v>
      </c>
      <c r="K27" s="9"/>
      <c r="L27" s="9">
        <v>3649.361406</v>
      </c>
      <c r="M27" s="9">
        <v>137.64375099999998</v>
      </c>
      <c r="N27" s="8">
        <v>3787.0051570000001</v>
      </c>
      <c r="O27" s="8"/>
      <c r="P27" s="9">
        <v>150</v>
      </c>
      <c r="Q27" s="9">
        <v>15000</v>
      </c>
      <c r="R27" s="9">
        <v>15111.447451</v>
      </c>
      <c r="S27" s="9">
        <v>5021.4317339999998</v>
      </c>
      <c r="T27" s="8">
        <v>70314.333335000003</v>
      </c>
    </row>
    <row r="28" spans="1:20" ht="22" customHeight="1">
      <c r="A28" s="41"/>
      <c r="B28" s="12" t="s">
        <v>208</v>
      </c>
      <c r="C28" s="41"/>
      <c r="D28" s="9">
        <v>3063.6769709999999</v>
      </c>
      <c r="E28" s="9">
        <v>14163.416534</v>
      </c>
      <c r="F28" s="9">
        <v>2124.0791170000002</v>
      </c>
      <c r="G28" s="8">
        <v>19351.172622000002</v>
      </c>
      <c r="H28" s="8"/>
      <c r="I28" s="9">
        <v>8666.7618650000004</v>
      </c>
      <c r="J28" s="10" t="s">
        <v>117</v>
      </c>
      <c r="K28" s="9"/>
      <c r="L28" s="9">
        <v>3858.7694309999997</v>
      </c>
      <c r="M28" s="9">
        <v>138.67925099999999</v>
      </c>
      <c r="N28" s="8">
        <v>3997.4486819999997</v>
      </c>
      <c r="O28" s="8"/>
      <c r="P28" s="9">
        <v>150</v>
      </c>
      <c r="Q28" s="9">
        <v>15000</v>
      </c>
      <c r="R28" s="9">
        <v>13590.138388999998</v>
      </c>
      <c r="S28" s="9">
        <v>5278.0787950000004</v>
      </c>
      <c r="T28" s="8">
        <v>66033.600353000002</v>
      </c>
    </row>
    <row r="29" spans="1:20" ht="22" customHeight="1">
      <c r="A29" s="41"/>
      <c r="B29" s="12" t="s">
        <v>215</v>
      </c>
      <c r="C29" s="41"/>
      <c r="D29" s="9">
        <v>2606.1338519999999</v>
      </c>
      <c r="E29" s="9">
        <v>17604.746949</v>
      </c>
      <c r="F29" s="9">
        <v>1780.9127430000001</v>
      </c>
      <c r="G29" s="8">
        <v>21991.793544</v>
      </c>
      <c r="H29" s="8"/>
      <c r="I29" s="9">
        <v>8338.64696</v>
      </c>
      <c r="J29" s="10" t="s">
        <v>117</v>
      </c>
      <c r="K29" s="9"/>
      <c r="L29" s="9">
        <v>3810.7875980000003</v>
      </c>
      <c r="M29" s="9">
        <v>139.73025099999998</v>
      </c>
      <c r="N29" s="8">
        <v>3950.5178490000003</v>
      </c>
      <c r="O29" s="8"/>
      <c r="P29" s="9">
        <v>150</v>
      </c>
      <c r="Q29" s="9">
        <v>15000</v>
      </c>
      <c r="R29" s="9">
        <v>12396.592791999999</v>
      </c>
      <c r="S29" s="9">
        <v>5042.3430809999991</v>
      </c>
      <c r="T29" s="8">
        <v>66869.894226000004</v>
      </c>
    </row>
    <row r="30" spans="1:20" ht="22" customHeight="1">
      <c r="A30" s="41"/>
      <c r="B30" s="12" t="s">
        <v>216</v>
      </c>
      <c r="C30" s="41"/>
      <c r="D30" s="9">
        <v>5333.8926669999992</v>
      </c>
      <c r="E30" s="9">
        <v>13044.510213999998</v>
      </c>
      <c r="F30" s="9">
        <v>1817.858753</v>
      </c>
      <c r="G30" s="8">
        <v>20196.261633999999</v>
      </c>
      <c r="H30" s="8"/>
      <c r="I30" s="9">
        <v>7807.1161500000007</v>
      </c>
      <c r="J30" s="10" t="s">
        <v>117</v>
      </c>
      <c r="K30" s="9"/>
      <c r="L30" s="9">
        <v>3868.660316</v>
      </c>
      <c r="M30" s="9">
        <v>140.729309</v>
      </c>
      <c r="N30" s="8">
        <v>4009.3896249999998</v>
      </c>
      <c r="O30" s="8"/>
      <c r="P30" s="9">
        <v>150</v>
      </c>
      <c r="Q30" s="9">
        <v>15000</v>
      </c>
      <c r="R30" s="9">
        <v>15449.588383999999</v>
      </c>
      <c r="S30" s="9">
        <v>5139.6396869999999</v>
      </c>
      <c r="T30" s="8">
        <v>67751.995479999998</v>
      </c>
    </row>
    <row r="31" spans="1:20" ht="22" customHeight="1">
      <c r="A31" s="41"/>
      <c r="B31" s="12" t="s">
        <v>200</v>
      </c>
      <c r="C31" s="41"/>
      <c r="D31" s="9">
        <v>9485.2532910000009</v>
      </c>
      <c r="E31" s="9">
        <v>10220.379642999998</v>
      </c>
      <c r="F31" s="9">
        <v>1601.4517039999998</v>
      </c>
      <c r="G31" s="8">
        <v>21307.084638</v>
      </c>
      <c r="H31" s="8"/>
      <c r="I31" s="9">
        <v>2880.1782269999999</v>
      </c>
      <c r="J31" s="10" t="s">
        <v>117</v>
      </c>
      <c r="K31" s="9"/>
      <c r="L31" s="9">
        <v>4218.2914790000004</v>
      </c>
      <c r="M31" s="9">
        <v>141.810609</v>
      </c>
      <c r="N31" s="8">
        <v>4360.1020880000005</v>
      </c>
      <c r="O31" s="8"/>
      <c r="P31" s="9">
        <v>150</v>
      </c>
      <c r="Q31" s="9">
        <v>15000</v>
      </c>
      <c r="R31" s="9">
        <v>16807.702952</v>
      </c>
      <c r="S31" s="9">
        <v>5182.4041049999996</v>
      </c>
      <c r="T31" s="8">
        <v>65687.472009999998</v>
      </c>
    </row>
    <row r="32" spans="1:20" ht="8.25" customHeight="1">
      <c r="A32" s="41"/>
      <c r="B32" s="41"/>
      <c r="C32" s="41"/>
      <c r="D32" s="9"/>
      <c r="E32" s="9"/>
      <c r="F32" s="9"/>
      <c r="G32" s="8"/>
      <c r="H32" s="8"/>
      <c r="I32" s="9"/>
      <c r="J32" s="10"/>
      <c r="K32" s="9"/>
      <c r="L32" s="9"/>
      <c r="M32" s="9"/>
      <c r="N32" s="8"/>
      <c r="O32" s="8"/>
      <c r="P32" s="9"/>
      <c r="Q32" s="9"/>
      <c r="R32" s="9"/>
      <c r="S32" s="9"/>
      <c r="T32" s="8"/>
    </row>
    <row r="33" spans="1:20" ht="22" customHeight="1">
      <c r="A33" s="107">
        <v>2024</v>
      </c>
      <c r="B33" s="12" t="s">
        <v>209</v>
      </c>
      <c r="C33" s="41"/>
      <c r="D33" s="9">
        <v>3905.9132819999995</v>
      </c>
      <c r="E33" s="9">
        <v>12004.614606000001</v>
      </c>
      <c r="F33" s="9">
        <v>1704.2195220000001</v>
      </c>
      <c r="G33" s="8">
        <v>17614.74741</v>
      </c>
      <c r="H33" s="8"/>
      <c r="I33" s="9">
        <v>7927.2239400000008</v>
      </c>
      <c r="J33" s="10" t="s">
        <v>117</v>
      </c>
      <c r="K33" s="9"/>
      <c r="L33" s="9">
        <v>3501.0083029999996</v>
      </c>
      <c r="M33" s="9">
        <v>141.87760900000001</v>
      </c>
      <c r="N33" s="8">
        <v>3642.8859119999997</v>
      </c>
      <c r="O33" s="8"/>
      <c r="P33" s="9">
        <v>150</v>
      </c>
      <c r="Q33" s="9">
        <v>15000</v>
      </c>
      <c r="R33" s="9">
        <v>17231.575262999999</v>
      </c>
      <c r="S33" s="9">
        <v>5002.6272750000007</v>
      </c>
      <c r="T33" s="8">
        <v>66569.059800000003</v>
      </c>
    </row>
    <row r="34" spans="1:20" ht="22" customHeight="1">
      <c r="A34" s="41"/>
      <c r="B34" s="12" t="s">
        <v>210</v>
      </c>
      <c r="C34" s="41"/>
      <c r="D34" s="9">
        <v>3612.7200200000002</v>
      </c>
      <c r="E34" s="9">
        <v>11995.681173999999</v>
      </c>
      <c r="F34" s="9">
        <v>1823.960274</v>
      </c>
      <c r="G34" s="8">
        <v>17432.361467999999</v>
      </c>
      <c r="H34" s="8"/>
      <c r="I34" s="9">
        <v>9022.3346750000001</v>
      </c>
      <c r="J34" s="10" t="s">
        <v>117</v>
      </c>
      <c r="K34" s="9"/>
      <c r="L34" s="9">
        <v>3466.0284279999996</v>
      </c>
      <c r="M34" s="9">
        <v>141.91560899999999</v>
      </c>
      <c r="N34" s="8">
        <v>3607.9440369999998</v>
      </c>
      <c r="O34" s="8"/>
      <c r="P34" s="9">
        <v>150</v>
      </c>
      <c r="Q34" s="9">
        <v>15000</v>
      </c>
      <c r="R34" s="9">
        <v>18872.811739999997</v>
      </c>
      <c r="S34" s="9">
        <v>5393.0916160000006</v>
      </c>
      <c r="T34" s="8">
        <v>69478.543535999997</v>
      </c>
    </row>
    <row r="35" spans="1:20" ht="22" customHeight="1">
      <c r="A35" s="41"/>
      <c r="B35" s="12" t="s">
        <v>206</v>
      </c>
      <c r="C35" s="41"/>
      <c r="D35" s="9">
        <v>3980.277552</v>
      </c>
      <c r="E35" s="9">
        <v>8763.1755440000015</v>
      </c>
      <c r="F35" s="9">
        <v>1584.4480319999998</v>
      </c>
      <c r="G35" s="8">
        <v>14327.901128000001</v>
      </c>
      <c r="H35" s="8"/>
      <c r="I35" s="9">
        <v>8347.5324500000006</v>
      </c>
      <c r="J35" s="10" t="s">
        <v>117</v>
      </c>
      <c r="K35" s="9"/>
      <c r="L35" s="9">
        <v>3801.3264679999997</v>
      </c>
      <c r="M35" s="9">
        <v>142.056127</v>
      </c>
      <c r="N35" s="8">
        <v>3943.3825949999996</v>
      </c>
      <c r="O35" s="8"/>
      <c r="P35" s="9">
        <v>150</v>
      </c>
      <c r="Q35" s="9">
        <v>15000</v>
      </c>
      <c r="R35" s="9">
        <v>19191.819429000003</v>
      </c>
      <c r="S35" s="9">
        <v>5695.7751069999995</v>
      </c>
      <c r="T35" s="8">
        <v>66656.410709000003</v>
      </c>
    </row>
    <row r="36" spans="1:20" ht="22" customHeight="1">
      <c r="A36" s="41"/>
      <c r="B36" s="12" t="s">
        <v>211</v>
      </c>
      <c r="C36" s="41"/>
      <c r="D36" s="9">
        <v>5078.0420720000002</v>
      </c>
      <c r="E36" s="9">
        <v>6732.1110909999998</v>
      </c>
      <c r="F36" s="9">
        <v>1824.592007</v>
      </c>
      <c r="G36" s="8">
        <v>13634.745169999998</v>
      </c>
      <c r="H36" s="8"/>
      <c r="I36" s="9">
        <v>13163.196029999999</v>
      </c>
      <c r="J36" s="10" t="s">
        <v>117</v>
      </c>
      <c r="K36" s="9"/>
      <c r="L36" s="9">
        <v>3798.911458</v>
      </c>
      <c r="M36" s="9">
        <v>142.22118700000001</v>
      </c>
      <c r="N36" s="8">
        <v>3941.1326450000001</v>
      </c>
      <c r="O36" s="8"/>
      <c r="P36" s="9">
        <v>150</v>
      </c>
      <c r="Q36" s="9">
        <v>15000</v>
      </c>
      <c r="R36" s="9">
        <v>17715.694939999998</v>
      </c>
      <c r="S36" s="9">
        <v>5625.0777829999997</v>
      </c>
      <c r="T36" s="8">
        <v>69229.846567999994</v>
      </c>
    </row>
    <row r="37" spans="1:20" ht="22" customHeight="1">
      <c r="A37" s="41"/>
      <c r="B37" s="12" t="s">
        <v>212</v>
      </c>
      <c r="C37" s="41"/>
      <c r="D37" s="9">
        <v>4296.026296</v>
      </c>
      <c r="E37" s="9">
        <v>5672.785347</v>
      </c>
      <c r="F37" s="9">
        <v>1800.5088559999999</v>
      </c>
      <c r="G37" s="8">
        <v>11769.320499000001</v>
      </c>
      <c r="H37" s="8"/>
      <c r="I37" s="9">
        <v>11545.527300000002</v>
      </c>
      <c r="J37" s="10" t="s">
        <v>117</v>
      </c>
      <c r="K37" s="9"/>
      <c r="L37" s="9">
        <v>3791.6928420000004</v>
      </c>
      <c r="M37" s="9">
        <v>142.43958699999999</v>
      </c>
      <c r="N37" s="8">
        <v>3934.1324290000002</v>
      </c>
      <c r="O37" s="8"/>
      <c r="P37" s="9">
        <v>150</v>
      </c>
      <c r="Q37" s="9">
        <v>15000</v>
      </c>
      <c r="R37" s="9">
        <v>18991.901465999999</v>
      </c>
      <c r="S37" s="9">
        <v>5724.8588589999999</v>
      </c>
      <c r="T37" s="8">
        <v>67115.740552999996</v>
      </c>
    </row>
    <row r="38" spans="1:20" ht="22" customHeight="1">
      <c r="A38" s="41"/>
      <c r="B38" s="12" t="s">
        <v>207</v>
      </c>
      <c r="C38" s="41"/>
      <c r="D38" s="9">
        <v>3879.8776119999998</v>
      </c>
      <c r="E38" s="9">
        <v>4120.7288740000004</v>
      </c>
      <c r="F38" s="9">
        <v>2327.3706849999999</v>
      </c>
      <c r="G38" s="8">
        <v>10327.977171</v>
      </c>
      <c r="H38" s="8"/>
      <c r="I38" s="9">
        <v>9646.3018499999998</v>
      </c>
      <c r="J38" s="10" t="s">
        <v>117</v>
      </c>
      <c r="K38" s="9"/>
      <c r="L38" s="9">
        <v>3746.7428289999998</v>
      </c>
      <c r="M38" s="9">
        <v>143.72458699999999</v>
      </c>
      <c r="N38" s="8">
        <v>3890.467416</v>
      </c>
      <c r="O38" s="8"/>
      <c r="P38" s="9">
        <v>150</v>
      </c>
      <c r="Q38" s="9">
        <v>15000</v>
      </c>
      <c r="R38" s="9">
        <v>19175.640866999998</v>
      </c>
      <c r="S38" s="9">
        <v>5700.3800160000001</v>
      </c>
      <c r="T38" s="8">
        <v>63890.767320000006</v>
      </c>
    </row>
    <row r="39" spans="1:20" ht="22" customHeight="1">
      <c r="A39" s="41"/>
      <c r="B39" s="12" t="s">
        <v>213</v>
      </c>
      <c r="C39" s="41"/>
      <c r="D39" s="9">
        <v>5164.6759509999993</v>
      </c>
      <c r="E39" s="9">
        <v>8008.8466329999992</v>
      </c>
      <c r="F39" s="9">
        <v>2018.533234</v>
      </c>
      <c r="G39" s="8">
        <v>15192.055817999999</v>
      </c>
      <c r="H39" s="8"/>
      <c r="I39" s="9">
        <v>7046.8912499999997</v>
      </c>
      <c r="J39" s="10" t="s">
        <v>117</v>
      </c>
      <c r="K39" s="9"/>
      <c r="L39" s="9">
        <v>3977.415555</v>
      </c>
      <c r="M39" s="9">
        <v>144.167587</v>
      </c>
      <c r="N39" s="8">
        <v>4121.5831420000004</v>
      </c>
      <c r="O39" s="8"/>
      <c r="P39" s="9">
        <v>150</v>
      </c>
      <c r="Q39" s="9">
        <v>15000</v>
      </c>
      <c r="R39" s="9">
        <v>19601.471753000002</v>
      </c>
      <c r="S39" s="9">
        <v>5735.4379159999999</v>
      </c>
      <c r="T39" s="8">
        <v>66847.439878999998</v>
      </c>
    </row>
    <row r="40" spans="1:20" ht="22" customHeight="1">
      <c r="A40" s="41"/>
      <c r="B40" s="12" t="s">
        <v>214</v>
      </c>
      <c r="C40" s="41"/>
      <c r="D40" s="9">
        <v>4051.4278660000004</v>
      </c>
      <c r="E40" s="9">
        <v>3425.3126740000002</v>
      </c>
      <c r="F40" s="9">
        <v>1961.646651</v>
      </c>
      <c r="G40" s="8">
        <v>9438.3871910000016</v>
      </c>
      <c r="H40" s="8"/>
      <c r="I40" s="9">
        <v>5797.9384</v>
      </c>
      <c r="J40" s="10" t="s">
        <v>117</v>
      </c>
      <c r="K40" s="9"/>
      <c r="L40" s="9">
        <v>3946.957046</v>
      </c>
      <c r="M40" s="9">
        <v>146.31160399999999</v>
      </c>
      <c r="N40" s="8">
        <v>4093.26865</v>
      </c>
      <c r="O40" s="8"/>
      <c r="P40" s="9">
        <v>150</v>
      </c>
      <c r="Q40" s="9">
        <v>15000</v>
      </c>
      <c r="R40" s="9">
        <v>18265.240111000003</v>
      </c>
      <c r="S40" s="9">
        <v>6991.8876920000002</v>
      </c>
      <c r="T40" s="8">
        <v>59736.722044000009</v>
      </c>
    </row>
    <row r="41" spans="1:20" ht="22" customHeight="1">
      <c r="A41" s="41"/>
      <c r="B41" s="12" t="s">
        <v>208</v>
      </c>
      <c r="C41" s="41"/>
      <c r="D41" s="9">
        <v>1949.8592169999999</v>
      </c>
      <c r="E41" s="9">
        <v>2695.9579699999999</v>
      </c>
      <c r="F41" s="9">
        <v>2377.2263039999998</v>
      </c>
      <c r="G41" s="8">
        <v>7023.0434909999994</v>
      </c>
      <c r="H41" s="8"/>
      <c r="I41" s="9">
        <v>4633.4089800000002</v>
      </c>
      <c r="J41" s="10" t="s">
        <v>117</v>
      </c>
      <c r="K41" s="9"/>
      <c r="L41" s="9">
        <v>4203.2118</v>
      </c>
      <c r="M41" s="9">
        <v>148.40660399999999</v>
      </c>
      <c r="N41" s="8">
        <v>4351.6184039999998</v>
      </c>
      <c r="O41" s="8"/>
      <c r="P41" s="9">
        <v>150</v>
      </c>
      <c r="Q41" s="9">
        <v>15000</v>
      </c>
      <c r="R41" s="9">
        <v>17591.299587999998</v>
      </c>
      <c r="S41" s="9">
        <v>7724.1243519999998</v>
      </c>
      <c r="T41" s="8">
        <v>56473.494814999998</v>
      </c>
    </row>
    <row r="42" spans="1:20" ht="22" customHeight="1">
      <c r="A42" s="41"/>
      <c r="B42" s="12" t="s">
        <v>215</v>
      </c>
      <c r="C42" s="41"/>
      <c r="D42" s="9">
        <v>3923.5952549999997</v>
      </c>
      <c r="E42" s="9">
        <v>4068.650142</v>
      </c>
      <c r="F42" s="9">
        <v>2013.7284729999999</v>
      </c>
      <c r="G42" s="8">
        <v>10005.97387</v>
      </c>
      <c r="H42" s="8"/>
      <c r="I42" s="9">
        <v>4478.5417200000002</v>
      </c>
      <c r="J42" s="10" t="s">
        <v>117</v>
      </c>
      <c r="K42" s="9"/>
      <c r="L42" s="9">
        <v>4177.9589029999997</v>
      </c>
      <c r="M42" s="9">
        <v>149.89610399999998</v>
      </c>
      <c r="N42" s="8">
        <v>4327.8550070000001</v>
      </c>
      <c r="O42" s="8"/>
      <c r="P42" s="9">
        <v>150</v>
      </c>
      <c r="Q42" s="9">
        <v>15000</v>
      </c>
      <c r="R42" s="9">
        <v>17844.326191</v>
      </c>
      <c r="S42" s="9">
        <v>7180.0652980000004</v>
      </c>
      <c r="T42" s="8">
        <v>58986.762086000002</v>
      </c>
    </row>
    <row r="43" spans="1:20" ht="22" customHeight="1">
      <c r="A43" s="41"/>
      <c r="B43" s="12" t="s">
        <v>216</v>
      </c>
      <c r="C43" s="41"/>
      <c r="D43" s="9">
        <v>3789.6838169999996</v>
      </c>
      <c r="E43" s="9">
        <v>3804.9715510000005</v>
      </c>
      <c r="F43" s="9">
        <v>2185.6057949999999</v>
      </c>
      <c r="G43" s="8">
        <v>9780.2611629999992</v>
      </c>
      <c r="H43" s="8"/>
      <c r="I43" s="9">
        <v>2119.4506099999999</v>
      </c>
      <c r="J43" s="10" t="s">
        <v>117</v>
      </c>
      <c r="K43" s="9"/>
      <c r="L43" s="9">
        <v>4148.6640690000004</v>
      </c>
      <c r="M43" s="9">
        <v>150.66410399999998</v>
      </c>
      <c r="N43" s="8">
        <v>4299.3281730000008</v>
      </c>
      <c r="O43" s="8"/>
      <c r="P43" s="9">
        <v>150</v>
      </c>
      <c r="Q43" s="9">
        <v>15000</v>
      </c>
      <c r="R43" s="9">
        <v>18889.469517999998</v>
      </c>
      <c r="S43" s="9">
        <v>7950.4592939999993</v>
      </c>
      <c r="T43" s="8">
        <v>58188.968758000003</v>
      </c>
    </row>
    <row r="44" spans="1:20" ht="22" customHeight="1">
      <c r="A44" s="41"/>
      <c r="B44" s="12" t="s">
        <v>200</v>
      </c>
      <c r="C44" s="41"/>
      <c r="D44" s="9">
        <v>2443.4146949999999</v>
      </c>
      <c r="E44" s="9">
        <v>1912.4715210000002</v>
      </c>
      <c r="F44" s="9">
        <v>1744.4697329999999</v>
      </c>
      <c r="G44" s="8">
        <v>6100.3559489999998</v>
      </c>
      <c r="H44" s="8"/>
      <c r="I44" s="9">
        <v>1199.6341200000002</v>
      </c>
      <c r="J44" s="10" t="s">
        <v>117</v>
      </c>
      <c r="K44" s="9"/>
      <c r="L44" s="9">
        <v>4739.1675439999999</v>
      </c>
      <c r="M44" s="9">
        <v>151.889004</v>
      </c>
      <c r="N44" s="8">
        <v>4891.0565479999996</v>
      </c>
      <c r="O44" s="8"/>
      <c r="P44" s="9">
        <v>150</v>
      </c>
      <c r="Q44" s="9">
        <v>15000</v>
      </c>
      <c r="R44" s="9">
        <v>18514.617300999998</v>
      </c>
      <c r="S44" s="9">
        <v>8337.913532999999</v>
      </c>
      <c r="T44" s="8">
        <v>54193.577450999997</v>
      </c>
    </row>
    <row r="45" spans="1:20" ht="9.75" customHeight="1">
      <c r="A45" s="41"/>
      <c r="B45" s="41"/>
      <c r="C45" s="41"/>
      <c r="D45" s="41"/>
      <c r="E45" s="41"/>
      <c r="F45" s="41"/>
      <c r="G45" s="41"/>
      <c r="H45" s="41"/>
      <c r="I45" s="41"/>
      <c r="J45" s="41"/>
      <c r="K45" s="41"/>
      <c r="L45" s="41"/>
      <c r="M45" s="41"/>
      <c r="N45" s="41"/>
      <c r="O45" s="41"/>
      <c r="P45" s="41"/>
      <c r="Q45" s="41"/>
      <c r="R45" s="41"/>
      <c r="S45" s="41"/>
      <c r="T45" s="41"/>
    </row>
    <row r="46" spans="1:20" ht="22" customHeight="1">
      <c r="A46" s="107">
        <v>2025</v>
      </c>
      <c r="B46" s="12" t="s">
        <v>209</v>
      </c>
      <c r="C46" s="41"/>
      <c r="D46" s="9">
        <v>2618.3115839999996</v>
      </c>
      <c r="E46" s="9">
        <v>4205.1762529999996</v>
      </c>
      <c r="F46" s="9">
        <v>1846.1070260000001</v>
      </c>
      <c r="G46" s="8">
        <v>8669.5948629999984</v>
      </c>
      <c r="H46" s="8"/>
      <c r="I46" s="9">
        <v>604.890715</v>
      </c>
      <c r="J46" s="10" t="s">
        <v>117</v>
      </c>
      <c r="K46" s="9"/>
      <c r="L46" s="9">
        <v>3977.01206</v>
      </c>
      <c r="M46" s="9">
        <v>152.23300399999999</v>
      </c>
      <c r="N46" s="8">
        <v>4129.2450639999997</v>
      </c>
      <c r="O46" s="8"/>
      <c r="P46" s="9">
        <v>150</v>
      </c>
      <c r="Q46" s="9">
        <v>15000</v>
      </c>
      <c r="R46" s="9">
        <v>19236.211467000001</v>
      </c>
      <c r="S46" s="9">
        <v>8215.3781959999997</v>
      </c>
      <c r="T46" s="8">
        <v>56005.320304999994</v>
      </c>
    </row>
    <row r="47" spans="1:20" ht="22" customHeight="1">
      <c r="A47" s="41"/>
      <c r="B47" s="12" t="s">
        <v>210</v>
      </c>
      <c r="C47" s="41"/>
      <c r="D47" s="9">
        <v>1215.7765229999998</v>
      </c>
      <c r="E47" s="9">
        <v>4791.9594090000001</v>
      </c>
      <c r="F47" s="9">
        <v>1813.0126250000001</v>
      </c>
      <c r="G47" s="8">
        <v>7820.7485569999999</v>
      </c>
      <c r="H47" s="8"/>
      <c r="I47" s="9">
        <v>1104.7997150000001</v>
      </c>
      <c r="J47" s="10" t="s">
        <v>117</v>
      </c>
      <c r="K47" s="9"/>
      <c r="L47" s="9">
        <v>3785.1521860000003</v>
      </c>
      <c r="M47" s="9">
        <v>152.30900399999999</v>
      </c>
      <c r="N47" s="8">
        <v>3937.4611900000004</v>
      </c>
      <c r="O47" s="8"/>
      <c r="P47" s="9">
        <v>150</v>
      </c>
      <c r="Q47" s="9">
        <v>15000</v>
      </c>
      <c r="R47" s="9">
        <v>14382.241139</v>
      </c>
      <c r="S47" s="9">
        <v>12841.902456999998</v>
      </c>
      <c r="T47" s="8">
        <v>55237.153057999996</v>
      </c>
    </row>
    <row r="48" spans="1:20" ht="22" customHeight="1">
      <c r="A48" s="41"/>
      <c r="B48" s="12" t="s">
        <v>206</v>
      </c>
      <c r="C48" s="41"/>
      <c r="D48" s="9">
        <v>2019.319706</v>
      </c>
      <c r="E48" s="9">
        <v>8281.6274000000012</v>
      </c>
      <c r="F48" s="9">
        <v>1775.992641</v>
      </c>
      <c r="G48" s="8">
        <v>12076.939747000002</v>
      </c>
      <c r="H48" s="8"/>
      <c r="I48" s="9">
        <v>1039.9258</v>
      </c>
      <c r="J48" s="10" t="s">
        <v>117</v>
      </c>
      <c r="K48" s="9"/>
      <c r="L48" s="9">
        <v>3832.1976370000002</v>
      </c>
      <c r="M48" s="9">
        <v>149.555004</v>
      </c>
      <c r="N48" s="8">
        <v>3981.752641</v>
      </c>
      <c r="O48" s="8"/>
      <c r="P48" s="9">
        <v>150</v>
      </c>
      <c r="Q48" s="9">
        <v>15000</v>
      </c>
      <c r="R48" s="9">
        <v>13817.429511</v>
      </c>
      <c r="S48" s="9">
        <v>9851.9833280000003</v>
      </c>
      <c r="T48" s="8">
        <v>55918.031027000005</v>
      </c>
    </row>
    <row r="49" spans="1:20" ht="22" customHeight="1">
      <c r="A49" s="41"/>
      <c r="B49" s="12" t="s">
        <v>211</v>
      </c>
      <c r="C49" s="41"/>
      <c r="D49" s="9">
        <v>2312.4347330000001</v>
      </c>
      <c r="E49" s="9">
        <v>6319.2986280000005</v>
      </c>
      <c r="F49" s="9">
        <v>1928.6350930000001</v>
      </c>
      <c r="G49" s="8">
        <v>10560.368454000001</v>
      </c>
      <c r="H49" s="8"/>
      <c r="I49" s="9">
        <v>959.75193000000002</v>
      </c>
      <c r="J49" s="10" t="s">
        <v>117</v>
      </c>
      <c r="K49" s="9"/>
      <c r="L49" s="9">
        <v>4015.1100770000003</v>
      </c>
      <c r="M49" s="9">
        <v>149.69300399999997</v>
      </c>
      <c r="N49" s="8">
        <v>4164.803081</v>
      </c>
      <c r="O49" s="8"/>
      <c r="P49" s="9">
        <v>150</v>
      </c>
      <c r="Q49" s="9">
        <v>15000</v>
      </c>
      <c r="R49" s="9">
        <v>14174.44558</v>
      </c>
      <c r="S49" s="9">
        <v>10061.002838</v>
      </c>
      <c r="T49" s="8">
        <v>55070.371883</v>
      </c>
    </row>
    <row r="50" spans="1:20" ht="22" customHeight="1">
      <c r="A50" s="41"/>
      <c r="B50" s="12" t="s">
        <v>212</v>
      </c>
      <c r="C50" s="41"/>
      <c r="D50" s="9">
        <v>2232.7954460000001</v>
      </c>
      <c r="E50" s="9">
        <v>2098.597244</v>
      </c>
      <c r="F50" s="9">
        <v>1933.3297399999999</v>
      </c>
      <c r="G50" s="8">
        <v>6264.7224300000007</v>
      </c>
      <c r="H50" s="8"/>
      <c r="I50" s="9">
        <v>899.77202999999997</v>
      </c>
      <c r="J50" s="10" t="s">
        <v>117</v>
      </c>
      <c r="K50" s="9"/>
      <c r="L50" s="9">
        <v>4072.5086019999999</v>
      </c>
      <c r="M50" s="9">
        <v>150.575504</v>
      </c>
      <c r="N50" s="8">
        <v>4223.0841060000002</v>
      </c>
      <c r="O50" s="8"/>
      <c r="P50" s="9">
        <v>150</v>
      </c>
      <c r="Q50" s="9">
        <v>15000</v>
      </c>
      <c r="R50" s="9">
        <v>14051.706198000002</v>
      </c>
      <c r="S50" s="9">
        <v>10116.893513000001</v>
      </c>
      <c r="T50" s="8">
        <v>50706.178277000006</v>
      </c>
    </row>
    <row r="51" spans="1:20" ht="22" customHeight="1">
      <c r="A51" s="41"/>
      <c r="B51" s="12" t="s">
        <v>207</v>
      </c>
      <c r="C51" s="41"/>
      <c r="D51" s="9">
        <v>1941.1417329999999</v>
      </c>
      <c r="E51" s="9">
        <v>2194.9183330000001</v>
      </c>
      <c r="F51" s="9">
        <v>2405.837192</v>
      </c>
      <c r="G51" s="8">
        <v>6541.897258</v>
      </c>
      <c r="H51" s="8"/>
      <c r="I51" s="9">
        <v>1389.8822299999999</v>
      </c>
      <c r="J51" s="10" t="s">
        <v>117</v>
      </c>
      <c r="K51" s="9"/>
      <c r="L51" s="9">
        <v>3950.852621</v>
      </c>
      <c r="M51" s="9">
        <v>152.287904</v>
      </c>
      <c r="N51" s="8">
        <v>4103.1405249999998</v>
      </c>
      <c r="O51" s="8"/>
      <c r="P51" s="9">
        <v>150</v>
      </c>
      <c r="Q51" s="9">
        <v>15000</v>
      </c>
      <c r="R51" s="9">
        <v>14471.508576000002</v>
      </c>
      <c r="S51" s="9">
        <v>10294.991039</v>
      </c>
      <c r="T51" s="8">
        <v>51951.419628000003</v>
      </c>
    </row>
    <row r="52" spans="1:20" ht="22" customHeight="1">
      <c r="A52" s="41"/>
      <c r="B52" s="12" t="s">
        <v>213</v>
      </c>
      <c r="C52" s="41"/>
      <c r="D52" s="9">
        <v>2686.8752309999995</v>
      </c>
      <c r="E52" s="9">
        <v>3473.2995519999999</v>
      </c>
      <c r="F52" s="9">
        <v>2292.1261209999998</v>
      </c>
      <c r="G52" s="8">
        <v>8452.3009039999997</v>
      </c>
      <c r="H52" s="8"/>
      <c r="I52" s="9">
        <v>789.88309800000002</v>
      </c>
      <c r="J52" s="10" t="s">
        <v>117</v>
      </c>
      <c r="K52" s="9"/>
      <c r="L52" s="9">
        <v>4074.9979589999998</v>
      </c>
      <c r="M52" s="9">
        <v>152.939404</v>
      </c>
      <c r="N52" s="8">
        <v>4227.937363</v>
      </c>
      <c r="O52" s="8"/>
      <c r="P52" s="9">
        <v>150</v>
      </c>
      <c r="Q52" s="9">
        <v>15000</v>
      </c>
      <c r="R52" s="9">
        <v>14828.019031</v>
      </c>
      <c r="S52" s="9">
        <v>10582.682836</v>
      </c>
      <c r="T52" s="8">
        <v>54030.823232000002</v>
      </c>
    </row>
    <row r="53" spans="1:20" ht="22" customHeight="1">
      <c r="A53" s="41"/>
      <c r="B53" s="12" t="s">
        <v>214</v>
      </c>
      <c r="C53" s="41"/>
      <c r="D53" s="9">
        <v>2211.866841</v>
      </c>
      <c r="E53" s="9">
        <v>4740.8329590000003</v>
      </c>
      <c r="F53" s="9">
        <v>1942.0045770000002</v>
      </c>
      <c r="G53" s="8">
        <v>8894.704377</v>
      </c>
      <c r="H53" s="8"/>
      <c r="I53" s="9">
        <v>1134.615505</v>
      </c>
      <c r="J53" s="10" t="s">
        <v>117</v>
      </c>
      <c r="K53" s="9"/>
      <c r="L53" s="9">
        <v>3963.9281559999999</v>
      </c>
      <c r="M53" s="9">
        <v>155.16440400000002</v>
      </c>
      <c r="N53" s="8">
        <v>4119.09256</v>
      </c>
      <c r="O53" s="8"/>
      <c r="P53" s="9">
        <v>150</v>
      </c>
      <c r="Q53" s="9">
        <v>15000</v>
      </c>
      <c r="R53" s="9">
        <v>14689.62487</v>
      </c>
      <c r="S53" s="9">
        <v>11019.678379000001</v>
      </c>
      <c r="T53" s="8">
        <v>55007.715691000005</v>
      </c>
    </row>
    <row r="54" spans="1:20" ht="22" customHeight="1">
      <c r="A54" s="41"/>
      <c r="B54" s="12" t="s">
        <v>208</v>
      </c>
      <c r="C54" s="41"/>
      <c r="D54" s="9">
        <v>946.91754999999989</v>
      </c>
      <c r="E54" s="9">
        <v>1798.7722960000001</v>
      </c>
      <c r="F54" s="9">
        <v>2186.1895269999995</v>
      </c>
      <c r="G54" s="8">
        <v>4931.8793729999998</v>
      </c>
      <c r="H54" s="8"/>
      <c r="I54" s="9">
        <v>2379.3306000000002</v>
      </c>
      <c r="J54" s="10" t="s">
        <v>117</v>
      </c>
      <c r="K54" s="9"/>
      <c r="L54" s="9">
        <v>4165.8278579999997</v>
      </c>
      <c r="M54" s="9">
        <v>156.28690400000002</v>
      </c>
      <c r="N54" s="8">
        <v>4322.1147619999992</v>
      </c>
      <c r="O54" s="8"/>
      <c r="P54" s="9">
        <v>150</v>
      </c>
      <c r="Q54" s="9">
        <v>15000</v>
      </c>
      <c r="R54" s="9">
        <v>15157.939318000001</v>
      </c>
      <c r="S54" s="9">
        <v>11294.243829999998</v>
      </c>
      <c r="T54" s="8">
        <v>53235.507882999998</v>
      </c>
    </row>
    <row r="55" spans="1:20" ht="22" customHeight="1">
      <c r="A55" s="41"/>
      <c r="B55" s="12" t="s">
        <v>215</v>
      </c>
      <c r="C55" s="41"/>
      <c r="D55" s="9">
        <v>2307.1102900000001</v>
      </c>
      <c r="E55" s="9">
        <v>3559.4740879999999</v>
      </c>
      <c r="F55" s="9">
        <v>2096.1459850000001</v>
      </c>
      <c r="G55" s="8">
        <v>7962.7303629999997</v>
      </c>
      <c r="H55" s="8"/>
      <c r="I55" s="9">
        <v>1844.5514950000002</v>
      </c>
      <c r="J55" s="10" t="s">
        <v>117</v>
      </c>
      <c r="K55" s="9"/>
      <c r="L55" s="9">
        <v>4024.2029300000004</v>
      </c>
      <c r="M55" s="9">
        <v>156.66940400000001</v>
      </c>
      <c r="N55" s="8">
        <v>4180.8723340000006</v>
      </c>
      <c r="O55" s="8"/>
      <c r="P55" s="9">
        <v>150</v>
      </c>
      <c r="Q55" s="9">
        <v>15000</v>
      </c>
      <c r="R55" s="9">
        <v>17265.465955</v>
      </c>
      <c r="S55" s="9">
        <v>12183.347307</v>
      </c>
      <c r="T55" s="8">
        <v>58586.967453999998</v>
      </c>
    </row>
    <row r="56" spans="1:20" ht="22" customHeight="1">
      <c r="A56" s="41"/>
      <c r="B56" s="12" t="s">
        <v>216</v>
      </c>
      <c r="C56" s="41"/>
      <c r="D56" s="9">
        <v>1879.855372</v>
      </c>
      <c r="E56" s="9">
        <v>4317.3377460000002</v>
      </c>
      <c r="F56" s="9">
        <v>1902.1722590000002</v>
      </c>
      <c r="G56" s="8">
        <v>8099.3653770000001</v>
      </c>
      <c r="H56" s="8"/>
      <c r="I56" s="9">
        <v>3003.6919849999999</v>
      </c>
      <c r="J56" s="10" t="s">
        <v>117</v>
      </c>
      <c r="K56" s="9"/>
      <c r="L56" s="9">
        <v>3972.8013070000002</v>
      </c>
      <c r="M56" s="9">
        <v>157.36740400000002</v>
      </c>
      <c r="N56" s="8">
        <v>4130.1687110000003</v>
      </c>
      <c r="O56" s="8"/>
      <c r="P56" s="9">
        <v>150</v>
      </c>
      <c r="Q56" s="9">
        <v>15000</v>
      </c>
      <c r="R56" s="9">
        <v>16887.488370000003</v>
      </c>
      <c r="S56" s="9">
        <v>12572.67684</v>
      </c>
      <c r="T56" s="8">
        <v>59843.391283000004</v>
      </c>
    </row>
    <row r="57" spans="1:20" ht="22" customHeight="1">
      <c r="A57" s="41"/>
      <c r="B57" s="12" t="s">
        <v>200</v>
      </c>
      <c r="C57" s="41"/>
      <c r="D57" s="9">
        <v>2220.832656</v>
      </c>
      <c r="E57" s="9">
        <v>2178.566832</v>
      </c>
      <c r="F57" s="9">
        <v>1848.449255</v>
      </c>
      <c r="G57" s="8">
        <v>6247.8487430000005</v>
      </c>
      <c r="H57" s="8"/>
      <c r="I57" s="9">
        <v>1409.2045700000001</v>
      </c>
      <c r="J57" s="10" t="s">
        <v>117</v>
      </c>
      <c r="K57" s="9"/>
      <c r="L57" s="9">
        <v>4544.280135</v>
      </c>
      <c r="M57" s="9">
        <v>157.39390400000002</v>
      </c>
      <c r="N57" s="8">
        <v>4701.6740389999995</v>
      </c>
      <c r="O57" s="8"/>
      <c r="P57" s="9">
        <v>150</v>
      </c>
      <c r="Q57" s="9">
        <v>15000</v>
      </c>
      <c r="R57" s="9">
        <v>16319.173192</v>
      </c>
      <c r="S57" s="9">
        <v>12782.427605999999</v>
      </c>
      <c r="T57" s="8">
        <v>56610.328150000001</v>
      </c>
    </row>
    <row r="58" spans="1:20" ht="9" customHeight="1">
      <c r="A58" s="41"/>
      <c r="B58" s="41"/>
      <c r="C58" s="41"/>
      <c r="D58" s="41"/>
      <c r="E58" s="41"/>
      <c r="F58" s="41"/>
      <c r="G58" s="41"/>
      <c r="H58" s="41"/>
      <c r="I58" s="41"/>
      <c r="J58" s="41"/>
      <c r="K58" s="41"/>
      <c r="L58" s="41"/>
      <c r="M58" s="41"/>
      <c r="N58" s="41"/>
      <c r="O58" s="41"/>
      <c r="P58" s="41"/>
      <c r="Q58" s="41"/>
      <c r="R58" s="41"/>
      <c r="S58" s="41"/>
      <c r="T58" s="41"/>
    </row>
    <row r="59" spans="1:20" ht="22" customHeight="1">
      <c r="A59" s="107">
        <v>2026</v>
      </c>
      <c r="B59" s="12" t="s">
        <v>209</v>
      </c>
      <c r="C59" s="41"/>
      <c r="D59" s="9">
        <v>3930.8082539999996</v>
      </c>
      <c r="E59" s="9">
        <v>3082.7015940000001</v>
      </c>
      <c r="F59" s="9">
        <v>2086.558556</v>
      </c>
      <c r="G59" s="8">
        <v>9100.0684039999996</v>
      </c>
      <c r="H59" s="41"/>
      <c r="I59" s="9">
        <v>3098.77115</v>
      </c>
      <c r="J59" s="10" t="s">
        <v>117</v>
      </c>
      <c r="K59" s="9"/>
      <c r="L59" s="9">
        <v>3726.6234640000002</v>
      </c>
      <c r="M59" s="9">
        <v>157.39390400000002</v>
      </c>
      <c r="N59" s="8">
        <v>3884.0173680000003</v>
      </c>
      <c r="O59" s="41"/>
      <c r="P59" s="9">
        <v>150</v>
      </c>
      <c r="Q59" s="9">
        <v>15000</v>
      </c>
      <c r="R59" s="9">
        <v>17571.644448000003</v>
      </c>
      <c r="S59" s="9">
        <v>12972.612038000001</v>
      </c>
      <c r="T59" s="8">
        <v>61777.113408000005</v>
      </c>
    </row>
    <row r="60" spans="1:20" ht="22" customHeight="1">
      <c r="A60" s="41"/>
      <c r="B60" s="12" t="s">
        <v>210</v>
      </c>
      <c r="C60" s="41"/>
      <c r="D60" s="690">
        <v>3159.8190030000001</v>
      </c>
      <c r="E60" s="690">
        <v>2045.4386529999999</v>
      </c>
      <c r="F60" s="690">
        <v>2009.931178</v>
      </c>
      <c r="G60" s="774">
        <v>7215.1888339999996</v>
      </c>
      <c r="H60" s="41"/>
      <c r="I60" s="690">
        <v>4453.2432399999998</v>
      </c>
      <c r="J60" s="10" t="s">
        <v>117</v>
      </c>
      <c r="K60" s="690"/>
      <c r="L60" s="690">
        <v>3637.4035669999998</v>
      </c>
      <c r="M60" s="690">
        <v>157.38000399999999</v>
      </c>
      <c r="N60" s="774">
        <v>3794.7835709999999</v>
      </c>
      <c r="O60" s="41"/>
      <c r="P60" s="690">
        <v>150</v>
      </c>
      <c r="Q60" s="690">
        <v>15000</v>
      </c>
      <c r="R60" s="690">
        <v>18488.304142000001</v>
      </c>
      <c r="S60" s="690">
        <v>13184.685668000002</v>
      </c>
      <c r="T60" s="774">
        <v>62286.205455000003</v>
      </c>
    </row>
    <row r="61" spans="1:20" ht="22" customHeight="1">
      <c r="A61" s="683" t="s">
        <v>446</v>
      </c>
      <c r="B61" s="400"/>
      <c r="C61" s="400"/>
      <c r="D61" s="596"/>
      <c r="E61" s="596"/>
      <c r="F61" s="596"/>
      <c r="G61" s="596"/>
      <c r="H61" s="596"/>
      <c r="I61" s="400"/>
      <c r="J61" s="596"/>
      <c r="K61" s="596"/>
      <c r="L61" s="596"/>
      <c r="M61" s="400"/>
      <c r="N61" s="596"/>
      <c r="O61" s="596"/>
      <c r="P61" s="596"/>
      <c r="Q61" s="596"/>
      <c r="R61" s="596"/>
      <c r="S61" s="684"/>
      <c r="T61" s="684"/>
    </row>
    <row r="62" spans="1:20" ht="22" customHeight="1">
      <c r="A62" s="139" t="s">
        <v>447</v>
      </c>
      <c r="B62" s="41"/>
      <c r="C62" s="41"/>
      <c r="D62" s="19"/>
      <c r="E62" s="19"/>
      <c r="F62" s="19"/>
      <c r="G62" s="19"/>
      <c r="H62" s="19"/>
      <c r="I62" s="19"/>
      <c r="J62" s="19"/>
      <c r="K62" s="19"/>
      <c r="L62" s="19"/>
      <c r="M62" s="19"/>
      <c r="N62" s="19"/>
      <c r="O62" s="19"/>
      <c r="P62" s="19"/>
      <c r="Q62" s="19"/>
      <c r="R62" s="19"/>
      <c r="S62" s="12"/>
      <c r="T62" s="12"/>
    </row>
    <row r="63" spans="1:20" ht="22" customHeight="1">
      <c r="A63" s="12" t="s">
        <v>448</v>
      </c>
      <c r="B63" s="41"/>
      <c r="C63" s="41"/>
      <c r="D63" s="41"/>
      <c r="E63" s="41"/>
      <c r="F63" s="41"/>
      <c r="G63" s="41"/>
      <c r="H63" s="41"/>
      <c r="I63" s="41"/>
      <c r="J63" s="41"/>
      <c r="K63" s="41"/>
      <c r="L63" s="41"/>
      <c r="M63" s="41"/>
      <c r="N63" s="41"/>
      <c r="O63" s="41"/>
      <c r="P63" s="41"/>
      <c r="Q63" s="41"/>
      <c r="R63" s="41"/>
      <c r="S63" s="41"/>
      <c r="T63" s="41"/>
    </row>
    <row r="64" spans="1:20" ht="22" customHeight="1">
      <c r="A64" s="41"/>
      <c r="B64" s="12"/>
      <c r="C64" s="41"/>
      <c r="D64" s="9"/>
      <c r="E64" s="9"/>
      <c r="F64" s="9"/>
      <c r="G64" s="8"/>
      <c r="H64" s="8"/>
      <c r="I64" s="9"/>
      <c r="J64" s="10"/>
      <c r="K64" s="9"/>
      <c r="L64" s="9"/>
      <c r="M64" s="9"/>
      <c r="N64" s="8"/>
      <c r="O64" s="8"/>
      <c r="P64" s="9"/>
      <c r="Q64" s="9"/>
      <c r="R64" s="9"/>
      <c r="S64" s="9"/>
      <c r="T64" s="8"/>
    </row>
    <row r="65" spans="1:20" ht="22" customHeight="1">
      <c r="A65" s="41"/>
      <c r="B65" s="12"/>
      <c r="C65" s="41"/>
      <c r="D65" s="9"/>
      <c r="E65" s="9"/>
      <c r="F65" s="9"/>
      <c r="G65" s="8"/>
      <c r="H65" s="8"/>
      <c r="I65" s="9"/>
      <c r="J65" s="10"/>
      <c r="K65" s="9"/>
      <c r="L65" s="9"/>
      <c r="M65" s="9"/>
      <c r="N65" s="8"/>
      <c r="O65" s="8"/>
      <c r="P65" s="9"/>
      <c r="Q65" s="9"/>
      <c r="R65" s="9"/>
      <c r="S65" s="9"/>
      <c r="T65" s="8"/>
    </row>
    <row r="66" spans="1:20" ht="22" customHeight="1">
      <c r="A66" s="41"/>
      <c r="B66" s="12"/>
      <c r="C66" s="41"/>
      <c r="D66" s="9"/>
      <c r="E66" s="9"/>
      <c r="F66" s="9"/>
      <c r="G66" s="8"/>
      <c r="H66" s="8"/>
      <c r="I66" s="9"/>
      <c r="J66" s="10"/>
      <c r="K66" s="9"/>
      <c r="L66" s="9"/>
      <c r="M66" s="9"/>
      <c r="N66" s="8"/>
      <c r="O66" s="8"/>
      <c r="P66" s="9"/>
      <c r="Q66" s="9"/>
      <c r="R66" s="9"/>
      <c r="S66" s="9"/>
      <c r="T66" s="8"/>
    </row>
    <row r="67" spans="1:20" ht="22" customHeight="1">
      <c r="A67" s="41"/>
      <c r="B67" s="12"/>
      <c r="C67" s="41"/>
      <c r="D67" s="9"/>
      <c r="E67" s="9"/>
      <c r="F67" s="9"/>
      <c r="G67" s="8"/>
      <c r="H67" s="8"/>
      <c r="I67" s="9"/>
      <c r="J67" s="10"/>
      <c r="K67" s="9"/>
      <c r="L67" s="9"/>
      <c r="M67" s="9"/>
      <c r="N67" s="8"/>
      <c r="O67" s="8"/>
      <c r="P67" s="9"/>
      <c r="Q67" s="9"/>
      <c r="R67" s="9"/>
      <c r="S67" s="9"/>
      <c r="T67" s="8"/>
    </row>
    <row r="68" spans="1:20" ht="18">
      <c r="A68" s="41"/>
      <c r="B68" s="12"/>
      <c r="C68" s="41"/>
      <c r="D68" s="9"/>
      <c r="E68" s="9"/>
      <c r="F68" s="9"/>
      <c r="G68" s="8"/>
      <c r="H68" s="8"/>
      <c r="I68" s="9"/>
      <c r="J68" s="10"/>
      <c r="K68" s="9"/>
      <c r="L68" s="9"/>
      <c r="M68" s="9"/>
      <c r="N68" s="8"/>
      <c r="O68" s="8"/>
      <c r="P68" s="9"/>
      <c r="Q68" s="9"/>
      <c r="R68" s="9"/>
      <c r="S68" s="9"/>
      <c r="T68" s="8"/>
    </row>
    <row r="69" spans="1:20" ht="18">
      <c r="A69" s="41"/>
      <c r="B69" s="12"/>
      <c r="C69" s="41"/>
      <c r="D69" s="9"/>
      <c r="E69" s="9"/>
      <c r="F69" s="9"/>
      <c r="G69" s="8"/>
      <c r="H69" s="8"/>
      <c r="I69" s="9"/>
      <c r="J69" s="10"/>
      <c r="K69" s="9"/>
      <c r="L69" s="9"/>
      <c r="M69" s="9"/>
      <c r="N69" s="8"/>
      <c r="O69" s="8"/>
      <c r="P69" s="9"/>
      <c r="Q69" s="9"/>
      <c r="R69" s="9"/>
      <c r="S69" s="9"/>
      <c r="T69" s="8"/>
    </row>
    <row r="70" spans="1:20" ht="18">
      <c r="A70" s="41"/>
      <c r="B70" s="12"/>
      <c r="C70" s="41"/>
      <c r="D70" s="9"/>
      <c r="E70" s="9"/>
      <c r="F70" s="9"/>
      <c r="G70" s="8"/>
      <c r="H70" s="8"/>
      <c r="I70" s="9"/>
      <c r="J70" s="10"/>
      <c r="K70" s="9"/>
      <c r="L70" s="9"/>
      <c r="M70" s="9"/>
      <c r="N70" s="8"/>
      <c r="O70" s="8"/>
      <c r="P70" s="9"/>
      <c r="Q70" s="9"/>
      <c r="R70" s="9"/>
      <c r="S70" s="9"/>
      <c r="T70" s="8"/>
    </row>
    <row r="71" spans="1:20" ht="18">
      <c r="A71" s="139"/>
      <c r="B71" s="41"/>
      <c r="C71" s="41"/>
      <c r="D71" s="19"/>
      <c r="E71" s="19"/>
      <c r="F71" s="19"/>
      <c r="G71" s="19"/>
      <c r="H71" s="19"/>
      <c r="I71" s="41"/>
      <c r="J71" s="19"/>
      <c r="K71" s="19"/>
      <c r="L71" s="19"/>
      <c r="M71" s="41"/>
      <c r="N71" s="19"/>
      <c r="O71" s="19"/>
      <c r="P71" s="19"/>
      <c r="Q71" s="19"/>
      <c r="R71" s="19"/>
      <c r="S71" s="12"/>
      <c r="T71" s="12"/>
    </row>
    <row r="72" spans="1:20" ht="18">
      <c r="A72" s="139"/>
      <c r="B72" s="41"/>
      <c r="C72" s="41"/>
      <c r="D72" s="19"/>
      <c r="E72" s="19"/>
      <c r="F72" s="19"/>
      <c r="G72" s="19"/>
      <c r="H72" s="19"/>
      <c r="I72" s="19"/>
      <c r="J72" s="19"/>
      <c r="K72" s="19"/>
      <c r="L72" s="19"/>
      <c r="M72" s="19"/>
      <c r="N72" s="19"/>
      <c r="O72" s="19"/>
      <c r="P72" s="19"/>
      <c r="Q72" s="19"/>
      <c r="R72" s="19"/>
      <c r="S72" s="12"/>
      <c r="T72" s="12"/>
    </row>
    <row r="73" spans="1:20" ht="18">
      <c r="A73" s="12"/>
      <c r="B73" s="41"/>
      <c r="C73" s="41"/>
      <c r="D73" s="41"/>
      <c r="E73" s="41"/>
      <c r="F73" s="41"/>
      <c r="G73" s="41"/>
      <c r="H73" s="41"/>
      <c r="I73" s="41"/>
      <c r="J73" s="41"/>
      <c r="K73" s="41"/>
      <c r="L73" s="41"/>
      <c r="M73" s="41"/>
      <c r="N73" s="41"/>
      <c r="O73" s="41"/>
      <c r="P73" s="41"/>
      <c r="Q73" s="41"/>
      <c r="R73" s="41"/>
      <c r="S73" s="41"/>
      <c r="T73" s="41"/>
    </row>
  </sheetData>
  <hyperlinks>
    <hyperlink ref="M1" location="'Contents Page'!A1" display="BACK TO CONTENTS" xr:uid="{5007DFF7-1623-459F-AF3E-34ACD83A7007}"/>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topLeftCell="A44" zoomScaleNormal="100" workbookViewId="0"/>
  </sheetViews>
  <sheetFormatPr baseColWidth="10" defaultColWidth="8.83203125" defaultRowHeight="15"/>
  <cols>
    <col min="1" max="8" width="15.6640625" customWidth="1"/>
  </cols>
  <sheetData>
    <row r="1" spans="1:9" ht="22" customHeight="1">
      <c r="A1" s="42" t="s">
        <v>449</v>
      </c>
      <c r="B1" s="42"/>
      <c r="C1" s="42"/>
      <c r="D1" s="42"/>
      <c r="E1" s="42"/>
      <c r="F1" s="42"/>
      <c r="G1" s="42"/>
      <c r="H1" s="42"/>
      <c r="I1" s="6" t="s">
        <v>85</v>
      </c>
    </row>
    <row r="2" spans="1:9" ht="22" customHeight="1">
      <c r="A2" s="42" t="s">
        <v>99</v>
      </c>
      <c r="B2" s="42"/>
      <c r="C2" s="42"/>
      <c r="D2" s="42"/>
      <c r="E2" s="42"/>
      <c r="F2" s="42"/>
      <c r="G2" s="42"/>
      <c r="H2" s="42"/>
    </row>
    <row r="3" spans="1:9" ht="22" customHeight="1">
      <c r="A3" s="42" t="s">
        <v>450</v>
      </c>
      <c r="B3" s="42"/>
      <c r="C3" s="42"/>
      <c r="D3" s="42"/>
      <c r="E3" s="42"/>
      <c r="F3" s="42"/>
      <c r="G3" s="42"/>
      <c r="H3" s="42"/>
    </row>
    <row r="4" spans="1:9" ht="22" customHeight="1">
      <c r="A4" s="42" t="s">
        <v>88</v>
      </c>
      <c r="B4" s="42"/>
      <c r="C4" s="42"/>
      <c r="D4" s="42"/>
      <c r="E4" s="42"/>
      <c r="F4" s="42"/>
      <c r="G4" s="42"/>
      <c r="H4" s="42"/>
    </row>
    <row r="5" spans="1:9" ht="22" customHeight="1">
      <c r="A5" s="678" t="s">
        <v>411</v>
      </c>
      <c r="B5" s="678"/>
      <c r="C5" s="674" t="s">
        <v>451</v>
      </c>
      <c r="D5" s="674" t="s">
        <v>452</v>
      </c>
      <c r="E5" s="674" t="s">
        <v>453</v>
      </c>
      <c r="F5" s="674" t="s">
        <v>454</v>
      </c>
      <c r="G5" s="674" t="s">
        <v>455</v>
      </c>
      <c r="H5" s="674" t="s">
        <v>408</v>
      </c>
    </row>
    <row r="6" spans="1:9" ht="22" customHeight="1">
      <c r="A6" s="107">
        <v>2016</v>
      </c>
      <c r="B6" s="7"/>
      <c r="C6" s="9">
        <v>45.161619999999999</v>
      </c>
      <c r="D6" s="9">
        <v>138.5446</v>
      </c>
      <c r="E6" s="9">
        <v>215.90984999999998</v>
      </c>
      <c r="F6" s="9">
        <v>557.13369999999998</v>
      </c>
      <c r="G6" s="9">
        <v>1785.4816000000001</v>
      </c>
      <c r="H6" s="8">
        <v>2742.23137</v>
      </c>
    </row>
    <row r="7" spans="1:9" ht="22" customHeight="1">
      <c r="A7" s="107">
        <v>2017</v>
      </c>
      <c r="B7" s="42"/>
      <c r="C7" s="9">
        <v>45.75029</v>
      </c>
      <c r="D7" s="9">
        <v>164.36402000000001</v>
      </c>
      <c r="E7" s="9">
        <v>235.50990000000002</v>
      </c>
      <c r="F7" s="9">
        <v>593.0317</v>
      </c>
      <c r="G7" s="9">
        <v>1968.2747999999999</v>
      </c>
      <c r="H7" s="8">
        <v>3006.9307099999996</v>
      </c>
    </row>
    <row r="8" spans="1:9" ht="22" customHeight="1">
      <c r="A8" s="107">
        <v>2018</v>
      </c>
      <c r="B8" s="7"/>
      <c r="C8" s="9">
        <v>52.445259999999998</v>
      </c>
      <c r="D8" s="9">
        <v>155.24567999999999</v>
      </c>
      <c r="E8" s="9">
        <v>249.05495000000002</v>
      </c>
      <c r="F8" s="9">
        <v>609.43299999999999</v>
      </c>
      <c r="G8" s="9">
        <v>2085.8878</v>
      </c>
      <c r="H8" s="8">
        <v>3152.0666900000001</v>
      </c>
    </row>
    <row r="9" spans="1:9" ht="22" customHeight="1">
      <c r="A9" s="107">
        <v>2019</v>
      </c>
      <c r="B9" s="42"/>
      <c r="C9" s="9">
        <v>74.120229999999992</v>
      </c>
      <c r="D9" s="9">
        <v>171.88586000000001</v>
      </c>
      <c r="E9" s="9">
        <v>288.10390000000001</v>
      </c>
      <c r="F9" s="9">
        <v>633.75729999999999</v>
      </c>
      <c r="G9" s="9">
        <v>2526.0893999999998</v>
      </c>
      <c r="H9" s="8">
        <v>3693.95669</v>
      </c>
    </row>
    <row r="10" spans="1:9" ht="22" customHeight="1">
      <c r="A10" s="107">
        <v>2020</v>
      </c>
      <c r="B10" s="7"/>
      <c r="C10" s="17">
        <v>76.330080000000009</v>
      </c>
      <c r="D10" s="17">
        <v>246.90646000000001</v>
      </c>
      <c r="E10" s="17">
        <v>424.50405000000001</v>
      </c>
      <c r="F10" s="17">
        <v>687.55610000000001</v>
      </c>
      <c r="G10" s="9">
        <v>2916.7103999999999</v>
      </c>
      <c r="H10" s="8">
        <v>4352.0070900000001</v>
      </c>
    </row>
    <row r="11" spans="1:9" ht="22" customHeight="1">
      <c r="A11" s="107">
        <v>2021</v>
      </c>
      <c r="B11" s="7"/>
      <c r="C11" s="9">
        <v>68.434970000000007</v>
      </c>
      <c r="D11" s="9">
        <v>183.98662000000002</v>
      </c>
      <c r="E11" s="9">
        <v>326.55410000000001</v>
      </c>
      <c r="F11" s="9">
        <v>674.65750000000003</v>
      </c>
      <c r="G11" s="9">
        <v>2835.1233999999999</v>
      </c>
      <c r="H11" s="8">
        <v>4088.75659</v>
      </c>
    </row>
    <row r="12" spans="1:9" ht="22" customHeight="1">
      <c r="A12" s="107"/>
      <c r="B12" s="7"/>
      <c r="C12" s="9"/>
      <c r="D12" s="9"/>
      <c r="E12" s="9"/>
      <c r="F12" s="9"/>
      <c r="G12" s="9"/>
      <c r="H12" s="8"/>
    </row>
    <row r="13" spans="1:9" ht="22" customHeight="1">
      <c r="A13" s="107">
        <v>2022</v>
      </c>
      <c r="B13" s="7" t="s">
        <v>206</v>
      </c>
      <c r="C13" s="17">
        <v>60.830349999999996</v>
      </c>
      <c r="D13" s="17">
        <v>154.58655999999999</v>
      </c>
      <c r="E13" s="17">
        <v>275.55374999999998</v>
      </c>
      <c r="F13" s="17">
        <v>554.65609999999992</v>
      </c>
      <c r="G13" s="9">
        <v>2461.1170000000002</v>
      </c>
      <c r="H13" s="8">
        <v>3506.7437600000003</v>
      </c>
    </row>
    <row r="14" spans="1:9" ht="22" customHeight="1">
      <c r="A14" s="42"/>
      <c r="B14" s="7" t="s">
        <v>207</v>
      </c>
      <c r="C14" s="17">
        <v>61.329929999999997</v>
      </c>
      <c r="D14" s="17">
        <v>163.18666000000002</v>
      </c>
      <c r="E14" s="17">
        <v>289.55369999999999</v>
      </c>
      <c r="F14" s="17">
        <v>576.65550000000007</v>
      </c>
      <c r="G14" s="9">
        <v>2603.1174000000001</v>
      </c>
      <c r="H14" s="8">
        <v>3693.84319</v>
      </c>
    </row>
    <row r="15" spans="1:9" ht="22" customHeight="1">
      <c r="A15" s="42"/>
      <c r="B15" s="7" t="s">
        <v>208</v>
      </c>
      <c r="C15" s="141">
        <v>64.329720000000009</v>
      </c>
      <c r="D15" s="141">
        <v>168.78693999999999</v>
      </c>
      <c r="E15" s="141">
        <v>289.55329999999998</v>
      </c>
      <c r="F15" s="141">
        <v>571.65530000000001</v>
      </c>
      <c r="G15" s="9">
        <v>2587.1183999999998</v>
      </c>
      <c r="H15" s="8">
        <v>3681.4436599999999</v>
      </c>
    </row>
    <row r="16" spans="1:9" ht="22" customHeight="1">
      <c r="A16" s="42"/>
      <c r="B16" s="7" t="s">
        <v>200</v>
      </c>
      <c r="C16" s="17">
        <v>71.029679999999999</v>
      </c>
      <c r="D16" s="17">
        <v>190.9873</v>
      </c>
      <c r="E16" s="17">
        <v>315.05324999999999</v>
      </c>
      <c r="F16" s="17">
        <v>641.65430000000003</v>
      </c>
      <c r="G16" s="9">
        <v>2759.1288</v>
      </c>
      <c r="H16" s="8">
        <v>3977.8533299999999</v>
      </c>
    </row>
    <row r="17" spans="1:8" ht="22" customHeight="1">
      <c r="A17" s="42"/>
      <c r="B17" s="42"/>
      <c r="C17" s="42"/>
      <c r="D17" s="42"/>
      <c r="E17" s="42"/>
      <c r="F17" s="42"/>
      <c r="G17" s="8"/>
      <c r="H17" s="8"/>
    </row>
    <row r="18" spans="1:8" ht="22" customHeight="1">
      <c r="A18" s="107">
        <v>2023</v>
      </c>
      <c r="B18" s="7" t="s">
        <v>209</v>
      </c>
      <c r="C18" s="12">
        <v>64.329769999999996</v>
      </c>
      <c r="D18" s="12">
        <v>168.58733999999998</v>
      </c>
      <c r="E18" s="12">
        <v>270.55369999999999</v>
      </c>
      <c r="F18" s="12">
        <v>531.65430000000003</v>
      </c>
      <c r="G18" s="9">
        <v>2361.1338000000001</v>
      </c>
      <c r="H18" s="8">
        <v>3396.25891</v>
      </c>
    </row>
    <row r="19" spans="1:8" ht="22" customHeight="1">
      <c r="A19" s="42"/>
      <c r="B19" s="7" t="s">
        <v>210</v>
      </c>
      <c r="C19" s="17">
        <v>62.629829999999998</v>
      </c>
      <c r="D19" s="17">
        <v>167.58745999999999</v>
      </c>
      <c r="E19" s="17">
        <v>273.05365</v>
      </c>
      <c r="F19" s="17">
        <v>536.65430000000003</v>
      </c>
      <c r="G19" s="9">
        <v>2331.1351999999997</v>
      </c>
      <c r="H19" s="8">
        <v>3371.0604399999997</v>
      </c>
    </row>
    <row r="20" spans="1:8" ht="22" customHeight="1">
      <c r="A20" s="42"/>
      <c r="B20" s="7" t="s">
        <v>206</v>
      </c>
      <c r="C20" s="17">
        <v>65.229800000000012</v>
      </c>
      <c r="D20" s="17">
        <v>176.38742000000002</v>
      </c>
      <c r="E20" s="17">
        <v>280.05365</v>
      </c>
      <c r="F20" s="17">
        <v>555.65409999999997</v>
      </c>
      <c r="G20" s="9">
        <v>2417.1358</v>
      </c>
      <c r="H20" s="8">
        <v>3494.4607700000001</v>
      </c>
    </row>
    <row r="21" spans="1:8" ht="22" customHeight="1">
      <c r="A21" s="42"/>
      <c r="B21" s="7" t="s">
        <v>211</v>
      </c>
      <c r="C21" s="17">
        <v>66.829549999999998</v>
      </c>
      <c r="D21" s="17">
        <v>190.18737999999999</v>
      </c>
      <c r="E21" s="17">
        <v>280.05369999999999</v>
      </c>
      <c r="F21" s="17">
        <v>548.65469999999993</v>
      </c>
      <c r="G21" s="9">
        <v>2365.136</v>
      </c>
      <c r="H21" s="8">
        <v>3450.8613299999997</v>
      </c>
    </row>
    <row r="22" spans="1:8" ht="22" customHeight="1">
      <c r="A22" s="42"/>
      <c r="B22" s="7" t="s">
        <v>212</v>
      </c>
      <c r="C22" s="17">
        <v>69.229520000000008</v>
      </c>
      <c r="D22" s="17">
        <v>185.58751999999998</v>
      </c>
      <c r="E22" s="17">
        <v>290.55335000000002</v>
      </c>
      <c r="F22" s="17">
        <v>567.65390000000002</v>
      </c>
      <c r="G22" s="9">
        <v>2473.1363999999999</v>
      </c>
      <c r="H22" s="8">
        <v>3586.1606899999997</v>
      </c>
    </row>
    <row r="23" spans="1:8" ht="22" customHeight="1">
      <c r="A23" s="42"/>
      <c r="B23" s="7" t="s">
        <v>207</v>
      </c>
      <c r="C23" s="17">
        <v>68.029499999999999</v>
      </c>
      <c r="D23" s="17">
        <v>183.98774</v>
      </c>
      <c r="E23" s="17">
        <v>287.05329999999998</v>
      </c>
      <c r="F23" s="17">
        <v>567.65379999999993</v>
      </c>
      <c r="G23" s="9">
        <v>2493.1374000000001</v>
      </c>
      <c r="H23" s="8">
        <v>3599.8617399999998</v>
      </c>
    </row>
    <row r="24" spans="1:8" ht="22" customHeight="1">
      <c r="A24" s="42"/>
      <c r="B24" s="7" t="s">
        <v>213</v>
      </c>
      <c r="C24" s="17">
        <v>68.029439999999994</v>
      </c>
      <c r="D24" s="17">
        <v>188.58769999999998</v>
      </c>
      <c r="E24" s="17">
        <v>289.5532</v>
      </c>
      <c r="F24" s="17">
        <v>583.65210000000002</v>
      </c>
      <c r="G24" s="9">
        <v>2513.1367999999998</v>
      </c>
      <c r="H24" s="8">
        <v>3642.9592399999997</v>
      </c>
    </row>
    <row r="25" spans="1:8" ht="22" customHeight="1">
      <c r="A25" s="42"/>
      <c r="B25" s="7" t="s">
        <v>214</v>
      </c>
      <c r="C25" s="17">
        <v>71.329419999999999</v>
      </c>
      <c r="D25" s="17">
        <v>193.98769999999999</v>
      </c>
      <c r="E25" s="17">
        <v>288.5532</v>
      </c>
      <c r="F25" s="17">
        <v>577.65210000000002</v>
      </c>
      <c r="G25" s="9">
        <v>2533.1361999999999</v>
      </c>
      <c r="H25" s="8">
        <v>3664.6586200000002</v>
      </c>
    </row>
    <row r="26" spans="1:8" ht="22" customHeight="1">
      <c r="A26" s="42"/>
      <c r="B26" s="7" t="s">
        <v>208</v>
      </c>
      <c r="C26" s="17">
        <v>72.629440000000002</v>
      </c>
      <c r="D26" s="17">
        <v>199.58767999999998</v>
      </c>
      <c r="E26" s="17">
        <v>314.5532</v>
      </c>
      <c r="F26" s="17">
        <v>605.65150000000006</v>
      </c>
      <c r="G26" s="9">
        <v>2697.1354000000001</v>
      </c>
      <c r="H26" s="8">
        <v>3889.5572200000001</v>
      </c>
    </row>
    <row r="27" spans="1:8" ht="22" customHeight="1">
      <c r="A27" s="42"/>
      <c r="B27" s="7" t="s">
        <v>215</v>
      </c>
      <c r="C27" s="17">
        <v>75.935540000000003</v>
      </c>
      <c r="D27" s="17">
        <v>202.59969999999998</v>
      </c>
      <c r="E27" s="17">
        <v>317.08294999999998</v>
      </c>
      <c r="F27" s="17">
        <v>600.71090000000004</v>
      </c>
      <c r="G27" s="9">
        <v>2637.2561999999998</v>
      </c>
      <c r="H27" s="8">
        <v>3833.58529</v>
      </c>
    </row>
    <row r="28" spans="1:8" ht="22" customHeight="1">
      <c r="A28" s="42"/>
      <c r="B28" s="7" t="s">
        <v>216</v>
      </c>
      <c r="C28" s="17">
        <v>78.23554</v>
      </c>
      <c r="D28" s="17">
        <v>199.19972000000001</v>
      </c>
      <c r="E28" s="17">
        <v>308.5829</v>
      </c>
      <c r="F28" s="17">
        <v>603.71129999999994</v>
      </c>
      <c r="G28" s="9">
        <v>2699.259</v>
      </c>
      <c r="H28" s="8">
        <v>3888.98846</v>
      </c>
    </row>
    <row r="29" spans="1:8" ht="22" customHeight="1">
      <c r="A29" s="42"/>
      <c r="B29" s="7" t="s">
        <v>200</v>
      </c>
      <c r="C29" s="17">
        <v>77.135689999999997</v>
      </c>
      <c r="D29" s="17">
        <v>210.59966</v>
      </c>
      <c r="E29" s="17">
        <v>354.58294999999998</v>
      </c>
      <c r="F29" s="17">
        <v>686.71170000000006</v>
      </c>
      <c r="G29" s="9">
        <v>2911.2557999999999</v>
      </c>
      <c r="H29" s="8">
        <v>4240.2857999999997</v>
      </c>
    </row>
    <row r="30" spans="1:8" ht="22" customHeight="1">
      <c r="A30" s="42"/>
      <c r="B30" s="42"/>
      <c r="C30" s="17"/>
      <c r="D30" s="17"/>
      <c r="E30" s="17"/>
      <c r="F30" s="17"/>
      <c r="G30" s="9"/>
      <c r="H30" s="8"/>
    </row>
    <row r="31" spans="1:8" ht="22" customHeight="1">
      <c r="A31" s="107">
        <v>2024</v>
      </c>
      <c r="B31" s="7" t="s">
        <v>209</v>
      </c>
      <c r="C31" s="17">
        <v>74.935689999999994</v>
      </c>
      <c r="D31" s="17">
        <v>178.39976000000001</v>
      </c>
      <c r="E31" s="17">
        <v>283.08224999999999</v>
      </c>
      <c r="F31" s="17">
        <v>548.71049999999991</v>
      </c>
      <c r="G31" s="9">
        <v>2429.2557999999999</v>
      </c>
      <c r="H31" s="8">
        <v>3514.384</v>
      </c>
    </row>
    <row r="32" spans="1:8" ht="22" customHeight="1">
      <c r="A32" s="42"/>
      <c r="B32" s="7" t="s">
        <v>210</v>
      </c>
      <c r="C32" s="17">
        <v>70.735690000000005</v>
      </c>
      <c r="D32" s="17">
        <v>177.79978</v>
      </c>
      <c r="E32" s="17">
        <v>283.08215000000001</v>
      </c>
      <c r="F32" s="17">
        <v>537.70990000000006</v>
      </c>
      <c r="G32" s="9">
        <v>2413.2548000000002</v>
      </c>
      <c r="H32" s="8">
        <v>3482.5823200000004</v>
      </c>
    </row>
    <row r="33" spans="1:8" ht="22" customHeight="1">
      <c r="A33" s="42"/>
      <c r="B33" s="7" t="s">
        <v>206</v>
      </c>
      <c r="C33" s="17">
        <v>71.635770000000008</v>
      </c>
      <c r="D33" s="17">
        <v>195.00001999999998</v>
      </c>
      <c r="E33" s="17">
        <v>311.0822</v>
      </c>
      <c r="F33" s="17">
        <v>595.71029999999996</v>
      </c>
      <c r="G33" s="9">
        <v>2645.2548000000002</v>
      </c>
      <c r="H33" s="8">
        <v>3818.68309</v>
      </c>
    </row>
    <row r="34" spans="1:8" ht="22" customHeight="1">
      <c r="A34" s="42"/>
      <c r="B34" s="7" t="s">
        <v>211</v>
      </c>
      <c r="C34" s="17">
        <v>70.738759999999999</v>
      </c>
      <c r="D34" s="17">
        <v>198.80597999999998</v>
      </c>
      <c r="E34" s="17">
        <v>309.59715</v>
      </c>
      <c r="F34" s="17">
        <v>592.74</v>
      </c>
      <c r="G34" s="9">
        <v>2647.3140000000003</v>
      </c>
      <c r="H34" s="8">
        <v>3819.1958900000004</v>
      </c>
    </row>
    <row r="35" spans="1:8" ht="22" customHeight="1">
      <c r="A35" s="42"/>
      <c r="B35" s="7" t="s">
        <v>212</v>
      </c>
      <c r="C35" s="17">
        <v>69.838760000000008</v>
      </c>
      <c r="D35" s="17">
        <v>199.20586</v>
      </c>
      <c r="E35" s="17">
        <v>324.09680000000003</v>
      </c>
      <c r="F35" s="17">
        <v>597.73990000000003</v>
      </c>
      <c r="G35" s="9">
        <v>2621.3142000000003</v>
      </c>
      <c r="H35" s="8">
        <v>3812.1955200000002</v>
      </c>
    </row>
    <row r="36" spans="1:8" ht="22" customHeight="1">
      <c r="A36" s="42"/>
      <c r="B36" s="7" t="s">
        <v>207</v>
      </c>
      <c r="C36" s="17">
        <v>70.438760000000002</v>
      </c>
      <c r="D36" s="17">
        <v>198.80586</v>
      </c>
      <c r="E36" s="17">
        <v>314.59694999999999</v>
      </c>
      <c r="F36" s="17">
        <v>582.73979999999995</v>
      </c>
      <c r="G36" s="9">
        <v>2601.3145999999997</v>
      </c>
      <c r="H36" s="8">
        <v>3767.8959699999996</v>
      </c>
    </row>
    <row r="37" spans="1:8" ht="22" customHeight="1">
      <c r="A37" s="42"/>
      <c r="B37" s="7" t="s">
        <v>213</v>
      </c>
      <c r="C37" s="17">
        <v>72.338740000000001</v>
      </c>
      <c r="D37" s="17">
        <v>204.60586000000001</v>
      </c>
      <c r="E37" s="17">
        <v>341.59690000000001</v>
      </c>
      <c r="F37" s="17">
        <v>609.74</v>
      </c>
      <c r="G37" s="9">
        <v>2769.3154</v>
      </c>
      <c r="H37" s="8">
        <v>3997.5969</v>
      </c>
    </row>
    <row r="38" spans="1:8" ht="22" customHeight="1">
      <c r="A38" s="42"/>
      <c r="B38" s="7" t="s">
        <v>214</v>
      </c>
      <c r="C38" s="17">
        <v>73.038930000000008</v>
      </c>
      <c r="D38" s="17">
        <v>202.00605999999999</v>
      </c>
      <c r="E38" s="17">
        <v>324.59719999999999</v>
      </c>
      <c r="F38" s="17">
        <v>623.74090000000001</v>
      </c>
      <c r="G38" s="9">
        <v>2741.3166000000001</v>
      </c>
      <c r="H38" s="8">
        <v>3964.6996900000004</v>
      </c>
    </row>
    <row r="39" spans="1:8" ht="22" customHeight="1">
      <c r="A39" s="42"/>
      <c r="B39" s="7" t="s">
        <v>208</v>
      </c>
      <c r="C39" s="17">
        <v>74.138909999999996</v>
      </c>
      <c r="D39" s="17">
        <v>211.60609999999997</v>
      </c>
      <c r="E39" s="17">
        <v>356.59709999999995</v>
      </c>
      <c r="F39" s="17">
        <v>630.74090000000001</v>
      </c>
      <c r="G39" s="9">
        <v>2947.3166000000001</v>
      </c>
      <c r="H39" s="8">
        <v>4220.3996100000004</v>
      </c>
    </row>
    <row r="40" spans="1:8" ht="22" customHeight="1">
      <c r="A40" s="42"/>
      <c r="B40" s="7" t="s">
        <v>215</v>
      </c>
      <c r="C40" s="17">
        <v>76.638900000000007</v>
      </c>
      <c r="D40" s="17">
        <v>219.00604000000001</v>
      </c>
      <c r="E40" s="17">
        <v>347.09665000000001</v>
      </c>
      <c r="F40" s="17">
        <v>643.74090000000001</v>
      </c>
      <c r="G40" s="9">
        <v>2917.3168000000001</v>
      </c>
      <c r="H40" s="8">
        <v>4203.7992899999999</v>
      </c>
    </row>
    <row r="41" spans="1:8" ht="22" customHeight="1">
      <c r="A41" s="42"/>
      <c r="B41" s="7" t="s">
        <v>216</v>
      </c>
      <c r="C41" s="17">
        <v>78.338899999999995</v>
      </c>
      <c r="D41" s="17">
        <v>199.60605999999999</v>
      </c>
      <c r="E41" s="17">
        <v>328.09659999999997</v>
      </c>
      <c r="F41" s="17">
        <v>619.74070000000006</v>
      </c>
      <c r="G41" s="9">
        <v>2923.3160000000003</v>
      </c>
      <c r="H41" s="8">
        <v>4149.0982600000007</v>
      </c>
    </row>
    <row r="42" spans="1:8" ht="22" customHeight="1">
      <c r="A42" s="42"/>
      <c r="B42" s="7" t="s">
        <v>200</v>
      </c>
      <c r="C42" s="17">
        <v>79.035920000000004</v>
      </c>
      <c r="D42" s="17">
        <v>226.6003</v>
      </c>
      <c r="E42" s="17">
        <v>386.08159999999998</v>
      </c>
      <c r="F42" s="17">
        <v>738.71050000000002</v>
      </c>
      <c r="G42" s="9">
        <v>3331.2568000000001</v>
      </c>
      <c r="H42" s="8">
        <v>4761.6851200000001</v>
      </c>
    </row>
    <row r="43" spans="1:8" ht="22" customHeight="1">
      <c r="A43" s="42"/>
      <c r="B43" s="42"/>
      <c r="C43" s="42"/>
      <c r="D43" s="42"/>
      <c r="E43" s="42"/>
      <c r="F43" s="42"/>
      <c r="G43" s="9"/>
      <c r="H43" s="8"/>
    </row>
    <row r="44" spans="1:8" ht="22" customHeight="1">
      <c r="A44" s="107">
        <v>2025</v>
      </c>
      <c r="B44" s="7" t="s">
        <v>209</v>
      </c>
      <c r="C44" s="17">
        <v>75.035910000000001</v>
      </c>
      <c r="D44" s="17">
        <v>202.40027999999998</v>
      </c>
      <c r="E44" s="17">
        <v>330.08175</v>
      </c>
      <c r="F44" s="17">
        <v>607.7106</v>
      </c>
      <c r="G44" s="9">
        <v>2783.2570000000001</v>
      </c>
      <c r="H44" s="8">
        <v>3998.4855400000001</v>
      </c>
    </row>
    <row r="45" spans="1:8" ht="22" customHeight="1">
      <c r="A45" s="42"/>
      <c r="B45" s="7" t="s">
        <v>210</v>
      </c>
      <c r="C45" s="17">
        <v>68.930109999999999</v>
      </c>
      <c r="D45" s="17">
        <v>185.38826</v>
      </c>
      <c r="E45" s="17">
        <v>304.55185</v>
      </c>
      <c r="F45" s="17">
        <v>580.64970000000005</v>
      </c>
      <c r="G45" s="9">
        <v>2681.1376</v>
      </c>
      <c r="H45" s="8">
        <v>3820.6575200000002</v>
      </c>
    </row>
    <row r="46" spans="1:8" ht="22" customHeight="1">
      <c r="A46" s="42"/>
      <c r="B46" s="7" t="s">
        <v>206</v>
      </c>
      <c r="C46" s="17">
        <v>66.530100000000004</v>
      </c>
      <c r="D46" s="17">
        <v>187.78860000000003</v>
      </c>
      <c r="E46" s="17">
        <v>318.05160000000001</v>
      </c>
      <c r="F46" s="17">
        <v>588.64910000000009</v>
      </c>
      <c r="G46" s="9">
        <v>2713.1374000000001</v>
      </c>
      <c r="H46" s="8">
        <v>3874.1568000000002</v>
      </c>
    </row>
    <row r="47" spans="1:8" ht="22" customHeight="1">
      <c r="A47" s="42"/>
      <c r="B47" s="7" t="s">
        <v>211</v>
      </c>
      <c r="C47" s="17">
        <v>67.230080000000001</v>
      </c>
      <c r="D47" s="17">
        <v>197.18860000000001</v>
      </c>
      <c r="E47" s="17">
        <v>342.55185</v>
      </c>
      <c r="F47" s="17">
        <v>618.64890000000003</v>
      </c>
      <c r="G47" s="9">
        <v>2823.1372000000001</v>
      </c>
      <c r="H47" s="8">
        <v>4048.7566300000003</v>
      </c>
    </row>
    <row r="48" spans="1:8" ht="22" customHeight="1">
      <c r="A48" s="42"/>
      <c r="B48" s="7" t="s">
        <v>212</v>
      </c>
      <c r="C48" s="17">
        <v>72.030019999999993</v>
      </c>
      <c r="D48" s="17">
        <v>213.18851999999998</v>
      </c>
      <c r="E48" s="17">
        <v>340.05185</v>
      </c>
      <c r="F48" s="17">
        <v>625.64890000000003</v>
      </c>
      <c r="G48" s="9">
        <v>2847.1379999999999</v>
      </c>
      <c r="H48" s="8">
        <v>4098.0572899999997</v>
      </c>
    </row>
    <row r="49" spans="1:8" ht="22" customHeight="1">
      <c r="A49" s="42"/>
      <c r="B49" s="7" t="s">
        <v>207</v>
      </c>
      <c r="C49" s="17">
        <v>70.829980000000006</v>
      </c>
      <c r="D49" s="17">
        <v>199.98854</v>
      </c>
      <c r="E49" s="17">
        <v>324.05185</v>
      </c>
      <c r="F49" s="17">
        <v>608.64859999999999</v>
      </c>
      <c r="G49" s="9">
        <v>2775.1346000000003</v>
      </c>
      <c r="H49" s="8">
        <v>3978.6535700000004</v>
      </c>
    </row>
    <row r="50" spans="1:8" ht="22" customHeight="1">
      <c r="A50" s="42"/>
      <c r="B50" s="7" t="s">
        <v>213</v>
      </c>
      <c r="C50" s="17">
        <v>70.029880000000006</v>
      </c>
      <c r="D50" s="17">
        <v>203.18866</v>
      </c>
      <c r="E50" s="17">
        <v>336.05144999999999</v>
      </c>
      <c r="F50" s="17">
        <v>619.64949999999999</v>
      </c>
      <c r="G50" s="9">
        <v>2863.1338000000001</v>
      </c>
      <c r="H50" s="8">
        <v>4092.0532899999998</v>
      </c>
    </row>
    <row r="51" spans="1:8" ht="22" customHeight="1">
      <c r="A51" s="42"/>
      <c r="B51" s="7" t="s">
        <v>214</v>
      </c>
      <c r="C51" s="17">
        <v>68.730010000000007</v>
      </c>
      <c r="D51" s="17">
        <v>199.98836</v>
      </c>
      <c r="E51" s="17">
        <v>320.05129999999997</v>
      </c>
      <c r="F51" s="17">
        <v>601.64959999999996</v>
      </c>
      <c r="G51" s="9">
        <v>2785.1330000000003</v>
      </c>
      <c r="H51" s="8">
        <v>3975.5522700000001</v>
      </c>
    </row>
    <row r="52" spans="1:8" ht="22" customHeight="1">
      <c r="A52" s="42"/>
      <c r="B52" s="7" t="s">
        <v>208</v>
      </c>
      <c r="C52" s="17">
        <v>69.430030000000002</v>
      </c>
      <c r="D52" s="17">
        <v>199.38829999999999</v>
      </c>
      <c r="E52" s="17">
        <v>330.5514</v>
      </c>
      <c r="F52" s="17">
        <v>627.64970000000005</v>
      </c>
      <c r="G52" s="9">
        <v>2955.1310000000003</v>
      </c>
      <c r="H52" s="8">
        <v>4182.1504300000006</v>
      </c>
    </row>
    <row r="53" spans="1:8" ht="22" customHeight="1">
      <c r="A53" s="42"/>
      <c r="B53" s="7" t="s">
        <v>215</v>
      </c>
      <c r="C53" s="17">
        <v>70.730109999999996</v>
      </c>
      <c r="D53" s="17">
        <v>200.18860000000001</v>
      </c>
      <c r="E53" s="17">
        <v>323.00139999999999</v>
      </c>
      <c r="F53" s="17">
        <v>602.64970000000005</v>
      </c>
      <c r="G53" s="9">
        <v>2843.3288000000002</v>
      </c>
      <c r="H53" s="8">
        <v>4039.8986100000002</v>
      </c>
    </row>
    <row r="54" spans="1:8" ht="22" customHeight="1">
      <c r="A54" s="42"/>
      <c r="B54" s="7" t="s">
        <v>216</v>
      </c>
      <c r="C54" s="17">
        <v>66.530110000000008</v>
      </c>
      <c r="D54" s="17">
        <v>186.58854000000002</v>
      </c>
      <c r="E54" s="17">
        <v>318.00085000000001</v>
      </c>
      <c r="F54" s="17">
        <v>594.64959999999996</v>
      </c>
      <c r="G54" s="9">
        <v>2829.3289999999997</v>
      </c>
      <c r="H54" s="8">
        <v>3995.0980999999997</v>
      </c>
    </row>
    <row r="55" spans="1:8" ht="22" customHeight="1">
      <c r="A55" s="42"/>
      <c r="B55" s="7" t="s">
        <v>200</v>
      </c>
      <c r="C55" s="17">
        <v>69.230260000000001</v>
      </c>
      <c r="D55" s="17">
        <v>215.58852000000002</v>
      </c>
      <c r="E55" s="17">
        <v>375.00105000000002</v>
      </c>
      <c r="F55" s="17">
        <v>710.64959999999996</v>
      </c>
      <c r="G55" s="9">
        <v>3189.3308000000002</v>
      </c>
      <c r="H55" s="8">
        <v>4559.8002300000007</v>
      </c>
    </row>
    <row r="56" spans="1:8" ht="22" customHeight="1">
      <c r="A56" s="42"/>
      <c r="B56" s="42"/>
      <c r="C56" s="17"/>
      <c r="D56" s="17"/>
      <c r="E56" s="17"/>
      <c r="F56" s="17"/>
      <c r="G56" s="9"/>
      <c r="H56" s="8"/>
    </row>
    <row r="57" spans="1:8" ht="22" customHeight="1">
      <c r="A57" s="107">
        <v>2026</v>
      </c>
      <c r="B57" s="7" t="s">
        <v>209</v>
      </c>
      <c r="C57" s="17">
        <v>66.430260000000004</v>
      </c>
      <c r="D57" s="17">
        <v>187.38826</v>
      </c>
      <c r="E57" s="17">
        <v>308.00485000000003</v>
      </c>
      <c r="F57" s="17">
        <v>574.63969999999995</v>
      </c>
      <c r="G57" s="9">
        <v>2609.3316</v>
      </c>
      <c r="H57" s="8">
        <v>3745.7946700000002</v>
      </c>
    </row>
    <row r="58" spans="1:8" ht="22" customHeight="1">
      <c r="A58" s="42"/>
      <c r="B58" s="7" t="s">
        <v>210</v>
      </c>
      <c r="C58" s="17">
        <v>64.330299999999994</v>
      </c>
      <c r="D58" s="17">
        <v>178.18838</v>
      </c>
      <c r="E58" s="17">
        <v>340.50450000000001</v>
      </c>
      <c r="F58" s="17">
        <v>589.6395</v>
      </c>
      <c r="G58" s="9">
        <v>2481.3286000000003</v>
      </c>
      <c r="H58" s="8">
        <v>3653.9912800000002</v>
      </c>
    </row>
    <row r="59" spans="1:8" ht="22" customHeight="1">
      <c r="A59" s="42"/>
      <c r="B59" s="7" t="s">
        <v>206</v>
      </c>
      <c r="C59" s="17">
        <v>64.730280000000008</v>
      </c>
      <c r="D59" s="17">
        <v>194.98828</v>
      </c>
      <c r="E59" s="17">
        <v>346.50435000000004</v>
      </c>
      <c r="F59" s="17">
        <v>604.63969999999995</v>
      </c>
      <c r="G59" s="9">
        <v>2735.3287999999998</v>
      </c>
      <c r="H59" s="8">
        <v>3946.1914099999999</v>
      </c>
    </row>
    <row r="60" spans="1:8" ht="22" customHeight="1">
      <c r="A60" s="42"/>
      <c r="B60" s="7" t="s">
        <v>211</v>
      </c>
      <c r="C60" s="17">
        <v>69.430210000000002</v>
      </c>
      <c r="D60" s="17">
        <v>214.58823999999998</v>
      </c>
      <c r="E60" s="17">
        <v>356.50445000000002</v>
      </c>
      <c r="F60" s="17">
        <v>617.6395</v>
      </c>
      <c r="G60" s="17">
        <v>2773.3291999999997</v>
      </c>
      <c r="H60" s="8">
        <v>4031.4915999999994</v>
      </c>
    </row>
    <row r="61" spans="1:8" ht="22" customHeight="1">
      <c r="A61" s="412" t="s">
        <v>281</v>
      </c>
      <c r="B61" s="412" t="s">
        <v>424</v>
      </c>
      <c r="C61" s="684"/>
      <c r="D61" s="684"/>
      <c r="E61" s="401"/>
      <c r="F61" s="401"/>
      <c r="G61" s="401"/>
      <c r="H61" s="401"/>
    </row>
    <row r="62" spans="1:8" ht="22" customHeight="1">
      <c r="A62" s="42"/>
      <c r="B62" s="7"/>
      <c r="C62" s="17"/>
      <c r="D62" s="17"/>
      <c r="E62" s="17"/>
      <c r="F62" s="17"/>
      <c r="G62" s="9"/>
      <c r="H62" s="8"/>
    </row>
    <row r="63" spans="1:8" ht="22" customHeight="1">
      <c r="A63" s="42"/>
      <c r="B63" s="7"/>
      <c r="C63" s="17"/>
      <c r="D63" s="17"/>
      <c r="E63" s="17"/>
      <c r="F63" s="17"/>
      <c r="G63" s="9"/>
      <c r="H63" s="8"/>
    </row>
    <row r="64" spans="1:8" ht="22" customHeight="1">
      <c r="A64" s="42"/>
      <c r="B64" s="7"/>
      <c r="C64" s="17"/>
      <c r="D64" s="17"/>
      <c r="E64" s="17"/>
      <c r="F64" s="17"/>
      <c r="G64" s="9"/>
      <c r="H64" s="8"/>
    </row>
    <row r="65" spans="1:8" ht="18">
      <c r="A65" s="42"/>
      <c r="B65" s="7"/>
      <c r="C65" s="17"/>
      <c r="D65" s="17"/>
      <c r="E65" s="17"/>
      <c r="F65" s="17"/>
      <c r="G65" s="9"/>
      <c r="H65" s="8"/>
    </row>
    <row r="66" spans="1:8" ht="18">
      <c r="A66" s="42"/>
      <c r="B66" s="7"/>
      <c r="C66" s="17"/>
      <c r="D66" s="17"/>
      <c r="E66" s="17"/>
      <c r="F66" s="17"/>
      <c r="G66" s="9"/>
      <c r="H66" s="8"/>
    </row>
    <row r="67" spans="1:8" ht="18">
      <c r="A67" s="42"/>
      <c r="B67" s="7"/>
      <c r="C67" s="17"/>
      <c r="D67" s="17"/>
      <c r="E67" s="17"/>
      <c r="F67" s="17"/>
      <c r="G67" s="17"/>
      <c r="H67" s="19"/>
    </row>
    <row r="68" spans="1:8" ht="18">
      <c r="A68" s="42"/>
      <c r="B68" s="7"/>
      <c r="C68" s="17"/>
      <c r="D68" s="17"/>
      <c r="E68" s="17"/>
      <c r="F68" s="17"/>
      <c r="G68" s="17"/>
      <c r="H68" s="19"/>
    </row>
    <row r="69" spans="1:8" ht="18">
      <c r="A69" s="7"/>
      <c r="B69" s="7"/>
      <c r="C69" s="12"/>
      <c r="D69" s="12"/>
      <c r="E69" s="42"/>
      <c r="F69" s="42"/>
      <c r="G69" s="42"/>
      <c r="H69" s="42"/>
    </row>
    <row r="70" spans="1:8" ht="16">
      <c r="A70" s="50"/>
      <c r="B70" s="53"/>
      <c r="C70" s="23"/>
      <c r="D70" s="23"/>
      <c r="E70" s="23"/>
      <c r="F70" s="23"/>
      <c r="G70" s="51"/>
      <c r="H70" s="52"/>
    </row>
    <row r="71" spans="1:8" ht="16">
      <c r="A71" s="53"/>
      <c r="B71" s="53"/>
      <c r="C71" s="46"/>
      <c r="D71" s="46"/>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M73"/>
  <sheetViews>
    <sheetView topLeftCell="A46" zoomScaleNormal="100" workbookViewId="0"/>
  </sheetViews>
  <sheetFormatPr baseColWidth="10" defaultColWidth="8.83203125" defaultRowHeight="15"/>
  <cols>
    <col min="1" max="11" width="15.6640625" customWidth="1"/>
  </cols>
  <sheetData>
    <row r="1" spans="1:13" ht="22" customHeight="1">
      <c r="A1" s="42" t="s">
        <v>456</v>
      </c>
      <c r="B1" s="42"/>
      <c r="C1" s="42"/>
      <c r="D1" s="42"/>
      <c r="E1" s="42"/>
      <c r="F1" s="42"/>
      <c r="G1" s="42"/>
      <c r="H1" s="42"/>
      <c r="I1" s="42"/>
      <c r="J1" s="42"/>
      <c r="K1" s="42"/>
      <c r="L1" s="42"/>
      <c r="M1" s="6" t="s">
        <v>85</v>
      </c>
    </row>
    <row r="2" spans="1:13" ht="22" customHeight="1">
      <c r="A2" s="42"/>
      <c r="B2" s="42"/>
      <c r="C2" s="42"/>
      <c r="D2" s="42"/>
      <c r="E2" s="42"/>
      <c r="F2" s="42"/>
      <c r="G2" s="42"/>
      <c r="H2" s="42"/>
      <c r="I2" s="42"/>
      <c r="J2" s="42"/>
      <c r="K2" s="42"/>
      <c r="L2" s="42"/>
    </row>
    <row r="3" spans="1:13" ht="22" customHeight="1">
      <c r="A3" s="42" t="s">
        <v>457</v>
      </c>
      <c r="B3" s="42"/>
      <c r="C3" s="42"/>
      <c r="D3" s="42"/>
      <c r="E3" s="42"/>
      <c r="F3" s="42"/>
      <c r="G3" s="42"/>
      <c r="H3" s="42"/>
      <c r="I3" s="42"/>
      <c r="J3" s="42"/>
      <c r="K3" s="42"/>
      <c r="L3" s="42"/>
    </row>
    <row r="4" spans="1:13" ht="22" customHeight="1">
      <c r="A4" s="42" t="s">
        <v>88</v>
      </c>
      <c r="B4" s="42"/>
      <c r="C4" s="42"/>
      <c r="D4" s="42"/>
      <c r="E4" s="42"/>
      <c r="F4" s="42"/>
      <c r="G4" s="42"/>
      <c r="H4" s="42"/>
      <c r="I4" s="42"/>
      <c r="J4" s="42"/>
      <c r="K4" s="42"/>
      <c r="L4" s="42"/>
    </row>
    <row r="5" spans="1:13" ht="22" customHeight="1">
      <c r="A5" s="583"/>
      <c r="B5" s="583"/>
      <c r="C5" s="583"/>
      <c r="D5" s="583"/>
      <c r="E5" s="583"/>
      <c r="F5" s="583"/>
      <c r="G5" s="583"/>
      <c r="H5" s="583"/>
      <c r="I5" s="583"/>
      <c r="J5" s="609" t="s">
        <v>458</v>
      </c>
      <c r="K5" s="583"/>
      <c r="L5" s="42"/>
    </row>
    <row r="6" spans="1:13" ht="22" customHeight="1">
      <c r="A6" s="201"/>
      <c r="B6" s="201"/>
      <c r="C6" s="201"/>
      <c r="D6" s="201"/>
      <c r="E6" s="201"/>
      <c r="F6" s="201"/>
      <c r="G6" s="201"/>
      <c r="H6" s="201"/>
      <c r="I6" s="201"/>
      <c r="J6" s="124" t="s">
        <v>459</v>
      </c>
      <c r="K6" s="201"/>
      <c r="L6" s="42"/>
    </row>
    <row r="7" spans="1:13" ht="22" customHeight="1">
      <c r="A7" s="585" t="s">
        <v>411</v>
      </c>
      <c r="B7" s="585"/>
      <c r="C7" s="616" t="s">
        <v>460</v>
      </c>
      <c r="D7" s="616" t="s">
        <v>461</v>
      </c>
      <c r="E7" s="616" t="s">
        <v>462</v>
      </c>
      <c r="F7" s="616" t="s">
        <v>463</v>
      </c>
      <c r="G7" s="616" t="s">
        <v>464</v>
      </c>
      <c r="H7" s="616" t="s">
        <v>465</v>
      </c>
      <c r="I7" s="820">
        <v>5</v>
      </c>
      <c r="J7" s="616" t="s">
        <v>442</v>
      </c>
      <c r="K7" s="616" t="s">
        <v>408</v>
      </c>
      <c r="L7" s="42"/>
    </row>
    <row r="8" spans="1:13" ht="22" customHeight="1">
      <c r="A8" s="107">
        <v>2016</v>
      </c>
      <c r="B8" s="17"/>
      <c r="C8" s="12">
        <v>11.158948500000001</v>
      </c>
      <c r="D8" s="12">
        <v>9.6607374000000004</v>
      </c>
      <c r="E8" s="12">
        <v>10.058804</v>
      </c>
      <c r="F8" s="12">
        <v>12.162556500000001</v>
      </c>
      <c r="G8" s="12">
        <v>24.996500999999999</v>
      </c>
      <c r="H8" s="12">
        <v>31.920694000000001</v>
      </c>
      <c r="I8" s="12">
        <v>48.912075000000002</v>
      </c>
      <c r="J8" s="12">
        <v>0.2</v>
      </c>
      <c r="K8" s="41">
        <v>148.87031640000001</v>
      </c>
      <c r="L8" s="19"/>
    </row>
    <row r="9" spans="1:13" ht="22" customHeight="1">
      <c r="A9" s="107">
        <v>2017</v>
      </c>
      <c r="B9" s="42"/>
      <c r="C9" s="12">
        <v>11.822161950000002</v>
      </c>
      <c r="D9" s="12">
        <v>10.273726700000001</v>
      </c>
      <c r="E9" s="12">
        <v>10.403767</v>
      </c>
      <c r="F9" s="12">
        <v>12.417111999999999</v>
      </c>
      <c r="G9" s="12">
        <v>26.056522000000001</v>
      </c>
      <c r="H9" s="12">
        <v>33.594712000000001</v>
      </c>
      <c r="I9" s="12">
        <v>51.052080000000004</v>
      </c>
      <c r="J9" s="12">
        <v>0.2</v>
      </c>
      <c r="K9" s="41">
        <v>155.62008165</v>
      </c>
      <c r="L9" s="19"/>
    </row>
    <row r="10" spans="1:13" ht="22" customHeight="1">
      <c r="A10" s="107">
        <v>2018</v>
      </c>
      <c r="B10" s="17"/>
      <c r="C10" s="12">
        <v>12.47516195</v>
      </c>
      <c r="D10" s="12">
        <v>10.8549267</v>
      </c>
      <c r="E10" s="12">
        <v>11.072767000000001</v>
      </c>
      <c r="F10" s="12">
        <v>12.949112</v>
      </c>
      <c r="G10" s="12">
        <v>27.297522000000001</v>
      </c>
      <c r="H10" s="12">
        <v>34.982711999999999</v>
      </c>
      <c r="I10" s="12">
        <v>55.592079999999996</v>
      </c>
      <c r="J10" s="12">
        <v>0.2</v>
      </c>
      <c r="K10" s="41">
        <v>165.22428164999997</v>
      </c>
      <c r="L10" s="42"/>
    </row>
    <row r="11" spans="1:13" ht="22" customHeight="1">
      <c r="A11" s="107">
        <v>2019</v>
      </c>
      <c r="B11" s="42"/>
      <c r="C11" s="12">
        <v>13.261599650000001</v>
      </c>
      <c r="D11" s="12">
        <v>11.637498300000001</v>
      </c>
      <c r="E11" s="12">
        <v>11.781867</v>
      </c>
      <c r="F11" s="12">
        <v>13.41348</v>
      </c>
      <c r="G11" s="12">
        <v>28.728476000000001</v>
      </c>
      <c r="H11" s="12">
        <v>37.815466000000001</v>
      </c>
      <c r="I11" s="12">
        <v>60.487760000000002</v>
      </c>
      <c r="J11" s="12">
        <v>0.2</v>
      </c>
      <c r="K11" s="41">
        <v>177.12614694999999</v>
      </c>
      <c r="L11" s="42"/>
    </row>
    <row r="12" spans="1:13" ht="22" customHeight="1">
      <c r="A12" s="107">
        <v>2020</v>
      </c>
      <c r="B12" s="17"/>
      <c r="C12" s="12">
        <v>6.055211400000001</v>
      </c>
      <c r="D12" s="12">
        <v>6.6526078000000002</v>
      </c>
      <c r="E12" s="12">
        <v>7.4960374999999999</v>
      </c>
      <c r="F12" s="12">
        <v>8.8454390000000007</v>
      </c>
      <c r="G12" s="12">
        <v>19.258741000000001</v>
      </c>
      <c r="H12" s="12">
        <v>29.830192</v>
      </c>
      <c r="I12" s="12">
        <v>50.902880000000003</v>
      </c>
      <c r="J12" s="12">
        <v>0.2</v>
      </c>
      <c r="K12" s="41">
        <v>129.0411087</v>
      </c>
      <c r="L12" s="42"/>
    </row>
    <row r="13" spans="1:13" ht="22" customHeight="1">
      <c r="A13" s="107">
        <v>2021</v>
      </c>
      <c r="B13" s="17"/>
      <c r="C13" s="12">
        <v>6.8352114000000004</v>
      </c>
      <c r="D13" s="12">
        <v>7.2226078000000005</v>
      </c>
      <c r="E13" s="12">
        <v>7.9280375000000003</v>
      </c>
      <c r="F13" s="12">
        <v>9.2744389999999992</v>
      </c>
      <c r="G13" s="12">
        <v>19.718741000000001</v>
      </c>
      <c r="H13" s="12">
        <v>31.858191999999999</v>
      </c>
      <c r="I13" s="12">
        <v>50.712879999999998</v>
      </c>
      <c r="J13" s="12">
        <v>0.2</v>
      </c>
      <c r="K13" s="41">
        <v>133.55010870000001</v>
      </c>
      <c r="L13" s="42"/>
    </row>
    <row r="14" spans="1:13" ht="10.5" customHeight="1">
      <c r="A14" s="42"/>
      <c r="B14" s="17"/>
      <c r="C14" s="42"/>
      <c r="D14" s="42"/>
      <c r="E14" s="42"/>
      <c r="F14" s="42"/>
      <c r="G14" s="42"/>
      <c r="H14" s="42"/>
      <c r="I14" s="42"/>
      <c r="J14" s="42"/>
      <c r="K14" s="42"/>
      <c r="L14" s="42"/>
    </row>
    <row r="15" spans="1:13" ht="22" customHeight="1">
      <c r="A15" s="107">
        <v>2022</v>
      </c>
      <c r="B15" s="17" t="s">
        <v>206</v>
      </c>
      <c r="C15" s="12">
        <v>7.0352114000000006</v>
      </c>
      <c r="D15" s="12">
        <v>7.3582077999999997</v>
      </c>
      <c r="E15" s="12">
        <v>7.8270375000000003</v>
      </c>
      <c r="F15" s="12">
        <v>8.5744389999999999</v>
      </c>
      <c r="G15" s="12">
        <v>19.170741</v>
      </c>
      <c r="H15" s="12">
        <v>28.548192</v>
      </c>
      <c r="I15" s="12">
        <v>46.412880000000001</v>
      </c>
      <c r="J15" s="12">
        <v>0.2</v>
      </c>
      <c r="K15" s="41">
        <v>124.92670870000001</v>
      </c>
      <c r="L15" s="42"/>
    </row>
    <row r="16" spans="1:13" ht="22" customHeight="1">
      <c r="A16" s="42"/>
      <c r="B16" s="17" t="s">
        <v>207</v>
      </c>
      <c r="C16" s="12">
        <v>7.3188114000000004</v>
      </c>
      <c r="D16" s="12">
        <v>7.6626078000000009</v>
      </c>
      <c r="E16" s="12">
        <v>8.3370374999999992</v>
      </c>
      <c r="F16" s="12">
        <v>8.8664389999999997</v>
      </c>
      <c r="G16" s="12">
        <v>19.412745999999999</v>
      </c>
      <c r="H16" s="12">
        <v>29.864191999999999</v>
      </c>
      <c r="I16" s="12">
        <v>47.462879999999998</v>
      </c>
      <c r="J16" s="12">
        <v>0.2</v>
      </c>
      <c r="K16" s="41">
        <v>128.92471369999998</v>
      </c>
      <c r="L16" s="42"/>
    </row>
    <row r="17" spans="1:12" ht="22" customHeight="1">
      <c r="A17" s="7"/>
      <c r="B17" s="17" t="s">
        <v>208</v>
      </c>
      <c r="C17" s="141">
        <v>7.6518113999999997</v>
      </c>
      <c r="D17" s="141">
        <v>7.9338078000000003</v>
      </c>
      <c r="E17" s="141">
        <v>8.3385374999999993</v>
      </c>
      <c r="F17" s="141">
        <v>9.0014389999999995</v>
      </c>
      <c r="G17" s="141">
        <v>19.240741</v>
      </c>
      <c r="H17" s="141">
        <v>29.940192</v>
      </c>
      <c r="I17" s="141">
        <v>48.567880000000002</v>
      </c>
      <c r="J17" s="141">
        <v>0.2</v>
      </c>
      <c r="K17" s="821">
        <v>130.67440870000001</v>
      </c>
      <c r="L17" s="42"/>
    </row>
    <row r="18" spans="1:12" ht="22" customHeight="1">
      <c r="A18" s="42"/>
      <c r="B18" s="17" t="s">
        <v>200</v>
      </c>
      <c r="C18" s="17">
        <v>7.8442114000000007</v>
      </c>
      <c r="D18" s="17">
        <v>8.1506078000000013</v>
      </c>
      <c r="E18" s="17">
        <v>8.8085374999999999</v>
      </c>
      <c r="F18" s="17">
        <v>9.5254390000000004</v>
      </c>
      <c r="G18" s="17">
        <v>19.549741000000001</v>
      </c>
      <c r="H18" s="17">
        <v>30.752192000000001</v>
      </c>
      <c r="I18" s="17">
        <v>50.717879999999994</v>
      </c>
      <c r="J18" s="17">
        <v>0.2</v>
      </c>
      <c r="K18" s="19">
        <v>135.3486087</v>
      </c>
      <c r="L18" s="42"/>
    </row>
    <row r="19" spans="1:12" ht="9" customHeight="1">
      <c r="A19" s="42"/>
      <c r="B19" s="42"/>
      <c r="C19" s="42"/>
      <c r="D19" s="42"/>
      <c r="E19" s="42"/>
      <c r="F19" s="42"/>
      <c r="G19" s="42"/>
      <c r="H19" s="42"/>
      <c r="I19" s="42"/>
      <c r="J19" s="42"/>
      <c r="K19" s="42"/>
      <c r="L19" s="42"/>
    </row>
    <row r="20" spans="1:12" ht="22" customHeight="1">
      <c r="A20" s="107">
        <v>2023</v>
      </c>
      <c r="B20" s="17" t="s">
        <v>209</v>
      </c>
      <c r="C20" s="12">
        <v>7.8492114000000006</v>
      </c>
      <c r="D20" s="12">
        <v>8.1606077999999993</v>
      </c>
      <c r="E20" s="12">
        <v>8.8285374999999995</v>
      </c>
      <c r="F20" s="12">
        <v>9.545439</v>
      </c>
      <c r="G20" s="12">
        <v>19.549083</v>
      </c>
      <c r="H20" s="12">
        <v>30.782191999999998</v>
      </c>
      <c r="I20" s="12">
        <v>50.717879999999994</v>
      </c>
      <c r="J20" s="12">
        <v>0.2</v>
      </c>
      <c r="K20" s="41">
        <v>135.43295069999999</v>
      </c>
      <c r="L20" s="42"/>
    </row>
    <row r="21" spans="1:12" ht="22" customHeight="1">
      <c r="A21" s="42"/>
      <c r="B21" s="17" t="s">
        <v>210</v>
      </c>
      <c r="C21" s="17">
        <v>7.854011400000001</v>
      </c>
      <c r="D21" s="17">
        <v>8.1602078000000002</v>
      </c>
      <c r="E21" s="17">
        <v>8.8280375000000006</v>
      </c>
      <c r="F21" s="17">
        <v>9.5654389999999996</v>
      </c>
      <c r="G21" s="17">
        <v>19.598082999999999</v>
      </c>
      <c r="H21" s="17">
        <v>30.784192000000001</v>
      </c>
      <c r="I21" s="17">
        <v>50.737880000000004</v>
      </c>
      <c r="J21" s="17">
        <v>0.2</v>
      </c>
      <c r="K21" s="19">
        <v>135.52785069999999</v>
      </c>
      <c r="L21" s="42"/>
    </row>
    <row r="22" spans="1:12" ht="22" customHeight="1">
      <c r="A22" s="42"/>
      <c r="B22" s="17" t="s">
        <v>206</v>
      </c>
      <c r="C22" s="12">
        <v>7.854011400000001</v>
      </c>
      <c r="D22" s="12">
        <v>8.1602078000000002</v>
      </c>
      <c r="E22" s="12">
        <v>8.8280375000000006</v>
      </c>
      <c r="F22" s="12">
        <v>9.5654389999999996</v>
      </c>
      <c r="G22" s="12">
        <v>19.648083</v>
      </c>
      <c r="H22" s="12">
        <v>31.184191999999999</v>
      </c>
      <c r="I22" s="12">
        <v>50.737880000000004</v>
      </c>
      <c r="J22" s="12">
        <v>0.2</v>
      </c>
      <c r="K22" s="41">
        <v>135.9778507</v>
      </c>
      <c r="L22" s="42"/>
    </row>
    <row r="23" spans="1:12" ht="22" customHeight="1">
      <c r="A23" s="42"/>
      <c r="B23" s="17" t="s">
        <v>211</v>
      </c>
      <c r="C23" s="12">
        <v>7.854011400000001</v>
      </c>
      <c r="D23" s="12">
        <v>8.1602078000000002</v>
      </c>
      <c r="E23" s="12">
        <v>8.8280375000000006</v>
      </c>
      <c r="F23" s="12">
        <v>9.5654389999999996</v>
      </c>
      <c r="G23" s="12">
        <v>19.648083</v>
      </c>
      <c r="H23" s="12">
        <v>31.184191999999999</v>
      </c>
      <c r="I23" s="12">
        <v>50.737880000000004</v>
      </c>
      <c r="J23" s="12">
        <v>0.2</v>
      </c>
      <c r="K23" s="41">
        <v>135.9778507</v>
      </c>
      <c r="L23" s="42"/>
    </row>
    <row r="24" spans="1:12" ht="22" customHeight="1">
      <c r="A24" s="42"/>
      <c r="B24" s="17" t="s">
        <v>212</v>
      </c>
      <c r="C24" s="17">
        <v>7.8638114000000003</v>
      </c>
      <c r="D24" s="17">
        <v>8.1698077999999992</v>
      </c>
      <c r="E24" s="17">
        <v>8.8275375</v>
      </c>
      <c r="F24" s="17">
        <v>9.5704390000000004</v>
      </c>
      <c r="G24" s="17">
        <v>19.649083000000001</v>
      </c>
      <c r="H24" s="17">
        <v>31.190192</v>
      </c>
      <c r="I24" s="17">
        <v>50.75188</v>
      </c>
      <c r="J24" s="17">
        <v>0.2</v>
      </c>
      <c r="K24" s="19">
        <v>136.02275070000002</v>
      </c>
      <c r="L24" s="42"/>
    </row>
    <row r="25" spans="1:12" ht="22" customHeight="1">
      <c r="A25" s="42"/>
      <c r="B25" s="17" t="s">
        <v>207</v>
      </c>
      <c r="C25" s="17">
        <v>7.8938114000000006</v>
      </c>
      <c r="D25" s="17">
        <v>8.1598078000000012</v>
      </c>
      <c r="E25" s="17">
        <v>8.8275375</v>
      </c>
      <c r="F25" s="17">
        <v>9.5704390000000004</v>
      </c>
      <c r="G25" s="17">
        <v>19.969083000000001</v>
      </c>
      <c r="H25" s="17">
        <v>31.190192</v>
      </c>
      <c r="I25" s="17">
        <v>50.75188</v>
      </c>
      <c r="J25" s="17">
        <v>0.2</v>
      </c>
      <c r="K25" s="19">
        <v>136.36275069999999</v>
      </c>
      <c r="L25" s="42"/>
    </row>
    <row r="26" spans="1:12" ht="22" customHeight="1">
      <c r="A26" s="42"/>
      <c r="B26" s="17" t="s">
        <v>213</v>
      </c>
      <c r="C26" s="12">
        <v>7.9038113999999995</v>
      </c>
      <c r="D26" s="12">
        <v>8.1698077999999992</v>
      </c>
      <c r="E26" s="12">
        <v>8.8275375</v>
      </c>
      <c r="F26" s="12">
        <v>9.5704390000000004</v>
      </c>
      <c r="G26" s="12">
        <v>20.069082999999999</v>
      </c>
      <c r="H26" s="12">
        <v>31.190192</v>
      </c>
      <c r="I26" s="12">
        <v>50.75188</v>
      </c>
      <c r="J26" s="12">
        <v>0.2</v>
      </c>
      <c r="K26" s="41">
        <v>136.4827507</v>
      </c>
      <c r="L26" s="42"/>
    </row>
    <row r="27" spans="1:12" ht="22" customHeight="1">
      <c r="A27" s="42"/>
      <c r="B27" s="17" t="s">
        <v>214</v>
      </c>
      <c r="C27" s="17">
        <v>7.9232113999999996</v>
      </c>
      <c r="D27" s="17">
        <v>8.1794077999999999</v>
      </c>
      <c r="E27" s="17">
        <v>8.8475374999999996</v>
      </c>
      <c r="F27" s="17">
        <v>9.5704390000000004</v>
      </c>
      <c r="G27" s="17">
        <v>20.199083000000002</v>
      </c>
      <c r="H27" s="17">
        <v>31.482192000000001</v>
      </c>
      <c r="I27" s="17">
        <v>51.441879999999998</v>
      </c>
      <c r="J27" s="17">
        <v>0.2</v>
      </c>
      <c r="K27" s="19">
        <v>137.6437507</v>
      </c>
      <c r="L27" s="42"/>
    </row>
    <row r="28" spans="1:12" ht="22" customHeight="1">
      <c r="A28" s="42"/>
      <c r="B28" s="17" t="s">
        <v>208</v>
      </c>
      <c r="C28" s="17">
        <v>8.007211400000001</v>
      </c>
      <c r="D28" s="17">
        <v>8.1894077999999997</v>
      </c>
      <c r="E28" s="17">
        <v>8.8470375000000008</v>
      </c>
      <c r="F28" s="17">
        <v>9.5704390000000004</v>
      </c>
      <c r="G28" s="17">
        <v>20.548082999999998</v>
      </c>
      <c r="H28" s="17">
        <v>32.080191999999997</v>
      </c>
      <c r="I28" s="17">
        <v>51.436880000000002</v>
      </c>
      <c r="J28" s="17">
        <v>0.2</v>
      </c>
      <c r="K28" s="19">
        <v>138.67925070000001</v>
      </c>
      <c r="L28" s="42"/>
    </row>
    <row r="29" spans="1:12" ht="22" customHeight="1">
      <c r="A29" s="42"/>
      <c r="B29" s="17" t="s">
        <v>215</v>
      </c>
      <c r="C29" s="17">
        <v>8.0452113999999995</v>
      </c>
      <c r="D29" s="17">
        <v>8.2374077999999997</v>
      </c>
      <c r="E29" s="17">
        <v>8.9070374999999995</v>
      </c>
      <c r="F29" s="17">
        <v>9.5704390000000004</v>
      </c>
      <c r="G29" s="17">
        <v>20.553083000000001</v>
      </c>
      <c r="H29" s="17">
        <v>32.480192000000002</v>
      </c>
      <c r="I29" s="17">
        <v>51.936880000000002</v>
      </c>
      <c r="J29" s="17">
        <v>0.2</v>
      </c>
      <c r="K29" s="19">
        <v>139.7302507</v>
      </c>
      <c r="L29" s="42"/>
    </row>
    <row r="30" spans="1:12" ht="22" customHeight="1">
      <c r="A30" s="42"/>
      <c r="B30" s="17" t="s">
        <v>216</v>
      </c>
      <c r="C30" s="17">
        <v>8.1256114000000004</v>
      </c>
      <c r="D30" s="17">
        <v>8.2774078000000006</v>
      </c>
      <c r="E30" s="17">
        <v>9.0070374999999991</v>
      </c>
      <c r="F30" s="17">
        <v>9.670439</v>
      </c>
      <c r="G30" s="17">
        <v>20.731741</v>
      </c>
      <c r="H30" s="17">
        <v>32.480192000000002</v>
      </c>
      <c r="I30" s="17">
        <v>52.436879999999995</v>
      </c>
      <c r="J30" s="17">
        <v>0.2</v>
      </c>
      <c r="K30" s="19">
        <v>140.72930869999999</v>
      </c>
      <c r="L30" s="42"/>
    </row>
    <row r="31" spans="1:12" ht="22" customHeight="1">
      <c r="A31" s="42"/>
      <c r="B31" s="17" t="s">
        <v>200</v>
      </c>
      <c r="C31" s="12">
        <v>8.1706114000000003</v>
      </c>
      <c r="D31" s="12">
        <v>8.3362078000000004</v>
      </c>
      <c r="E31" s="12">
        <v>9.0565374999999992</v>
      </c>
      <c r="F31" s="12">
        <v>9.7904389999999992</v>
      </c>
      <c r="G31" s="12">
        <v>20.990741</v>
      </c>
      <c r="H31" s="12">
        <v>33.034191999999997</v>
      </c>
      <c r="I31" s="12">
        <v>52.43188</v>
      </c>
      <c r="J31" s="12">
        <v>0.2</v>
      </c>
      <c r="K31" s="41">
        <v>141.81060869999999</v>
      </c>
      <c r="L31" s="42"/>
    </row>
    <row r="32" spans="1:12" ht="9.75" customHeight="1">
      <c r="A32" s="42"/>
      <c r="B32" s="42"/>
      <c r="C32" s="17"/>
      <c r="D32" s="17"/>
      <c r="E32" s="17"/>
      <c r="F32" s="17"/>
      <c r="G32" s="17"/>
      <c r="H32" s="17"/>
      <c r="I32" s="17"/>
      <c r="J32" s="17"/>
      <c r="K32" s="19"/>
      <c r="L32" s="42"/>
    </row>
    <row r="33" spans="1:12" ht="22" customHeight="1">
      <c r="A33" s="107">
        <v>2024</v>
      </c>
      <c r="B33" s="17" t="s">
        <v>209</v>
      </c>
      <c r="C33" s="17">
        <v>8.2006113999999997</v>
      </c>
      <c r="D33" s="17">
        <v>8.3362078000000004</v>
      </c>
      <c r="E33" s="17">
        <v>9.0565374999999992</v>
      </c>
      <c r="F33" s="17">
        <v>9.7904389999999992</v>
      </c>
      <c r="G33" s="17">
        <v>20.994741000000001</v>
      </c>
      <c r="H33" s="17">
        <v>33.042192</v>
      </c>
      <c r="I33" s="17">
        <v>52.456880000000005</v>
      </c>
      <c r="J33" s="17">
        <v>0.2</v>
      </c>
      <c r="K33" s="19">
        <v>141.8776087</v>
      </c>
      <c r="L33" s="42"/>
    </row>
    <row r="34" spans="1:12" ht="22" customHeight="1">
      <c r="A34" s="42"/>
      <c r="B34" s="17" t="s">
        <v>210</v>
      </c>
      <c r="C34" s="17">
        <v>8.2226113999999999</v>
      </c>
      <c r="D34" s="17">
        <v>8.3582078000000006</v>
      </c>
      <c r="E34" s="17">
        <v>9.0565374999999992</v>
      </c>
      <c r="F34" s="17">
        <v>9.7904389999999992</v>
      </c>
      <c r="G34" s="17">
        <v>20.993741</v>
      </c>
      <c r="H34" s="17">
        <v>33.042192</v>
      </c>
      <c r="I34" s="17">
        <v>52.451879999999996</v>
      </c>
      <c r="J34" s="17">
        <v>0.2</v>
      </c>
      <c r="K34" s="19">
        <v>141.91560869999998</v>
      </c>
      <c r="L34" s="42"/>
    </row>
    <row r="35" spans="1:12" ht="22" customHeight="1">
      <c r="A35" s="42"/>
      <c r="B35" s="17" t="s">
        <v>206</v>
      </c>
      <c r="C35" s="17">
        <v>8.2936115000000008</v>
      </c>
      <c r="D35" s="17">
        <v>8.3702079999999999</v>
      </c>
      <c r="E35" s="17">
        <v>9.0590379999999993</v>
      </c>
      <c r="F35" s="17">
        <v>9.7954399999999993</v>
      </c>
      <c r="G35" s="17">
        <v>21.008742999999999</v>
      </c>
      <c r="H35" s="17">
        <v>33.052196000000002</v>
      </c>
      <c r="I35" s="17">
        <v>52.476890000000004</v>
      </c>
      <c r="J35" s="17">
        <v>0.2</v>
      </c>
      <c r="K35" s="19">
        <v>142.0561265</v>
      </c>
      <c r="L35" s="42"/>
    </row>
    <row r="36" spans="1:12" ht="22" customHeight="1">
      <c r="A36" s="42"/>
      <c r="B36" s="17" t="s">
        <v>211</v>
      </c>
      <c r="C36" s="17">
        <v>8.3576315000000001</v>
      </c>
      <c r="D36" s="17">
        <v>8.3802479999999999</v>
      </c>
      <c r="E36" s="17">
        <v>9.0566379999999995</v>
      </c>
      <c r="F36" s="17">
        <v>9.7956400000000006</v>
      </c>
      <c r="G36" s="17">
        <v>21.109143</v>
      </c>
      <c r="H36" s="17">
        <v>33.042996000000002</v>
      </c>
      <c r="I36" s="17">
        <v>52.47889</v>
      </c>
      <c r="J36" s="17">
        <v>0.2</v>
      </c>
      <c r="K36" s="19">
        <v>142.22118649999999</v>
      </c>
      <c r="L36" s="42"/>
    </row>
    <row r="37" spans="1:12" ht="22" customHeight="1">
      <c r="A37" s="42"/>
      <c r="B37" s="17" t="s">
        <v>212</v>
      </c>
      <c r="C37" s="17">
        <v>8.414431500000001</v>
      </c>
      <c r="D37" s="17">
        <v>8.4438480000000009</v>
      </c>
      <c r="E37" s="17">
        <v>9.0586380000000002</v>
      </c>
      <c r="F37" s="17">
        <v>9.7996400000000001</v>
      </c>
      <c r="G37" s="17">
        <v>21.123142999999999</v>
      </c>
      <c r="H37" s="17">
        <v>33.050995999999998</v>
      </c>
      <c r="I37" s="17">
        <v>52.54889</v>
      </c>
      <c r="J37" s="17">
        <v>0.2</v>
      </c>
      <c r="K37" s="19">
        <v>142.43958650000002</v>
      </c>
      <c r="L37" s="42"/>
    </row>
    <row r="38" spans="1:12" ht="22" customHeight="1">
      <c r="A38" s="42"/>
      <c r="B38" s="17" t="s">
        <v>207</v>
      </c>
      <c r="C38" s="17">
        <v>8.4794315999999998</v>
      </c>
      <c r="D38" s="17">
        <v>8.4638481999999993</v>
      </c>
      <c r="E38" s="17">
        <v>9.1586385000000003</v>
      </c>
      <c r="F38" s="17">
        <v>10.199641</v>
      </c>
      <c r="G38" s="17">
        <v>21.173145000000002</v>
      </c>
      <c r="H38" s="17">
        <v>33.201000000000001</v>
      </c>
      <c r="I38" s="17">
        <v>53.048900000000003</v>
      </c>
      <c r="J38" s="17">
        <v>0.2</v>
      </c>
      <c r="K38" s="19">
        <v>143.72460430000001</v>
      </c>
      <c r="L38" s="42"/>
    </row>
    <row r="39" spans="1:12" ht="22" customHeight="1">
      <c r="A39" s="42"/>
      <c r="B39" s="17" t="s">
        <v>213</v>
      </c>
      <c r="C39" s="17">
        <v>8.5314315000000001</v>
      </c>
      <c r="D39" s="17">
        <v>8.5098479999999999</v>
      </c>
      <c r="E39" s="17">
        <v>9.2036379999999998</v>
      </c>
      <c r="F39" s="17">
        <v>10.19964</v>
      </c>
      <c r="G39" s="17">
        <v>21.283142999999999</v>
      </c>
      <c r="H39" s="17">
        <v>33.240996000000003</v>
      </c>
      <c r="I39" s="17">
        <v>53.198889999999999</v>
      </c>
      <c r="J39" s="17">
        <v>0.2</v>
      </c>
      <c r="K39" s="19">
        <v>144.1675865</v>
      </c>
      <c r="L39" s="42"/>
    </row>
    <row r="40" spans="1:12" ht="22" customHeight="1">
      <c r="A40" s="42"/>
      <c r="B40" s="17" t="s">
        <v>214</v>
      </c>
      <c r="C40" s="17">
        <v>8.6034316000000004</v>
      </c>
      <c r="D40" s="17">
        <v>8.6378482000000005</v>
      </c>
      <c r="E40" s="17">
        <v>9.2436384999999994</v>
      </c>
      <c r="F40" s="17">
        <v>10.459641</v>
      </c>
      <c r="G40" s="17">
        <v>21.381145</v>
      </c>
      <c r="H40" s="17">
        <v>33.896999999999998</v>
      </c>
      <c r="I40" s="17">
        <v>54.088900000000002</v>
      </c>
      <c r="J40" s="17">
        <v>0.2</v>
      </c>
      <c r="K40" s="19">
        <v>146.3116043</v>
      </c>
      <c r="L40" s="42"/>
    </row>
    <row r="41" spans="1:12" ht="22" customHeight="1">
      <c r="A41" s="42"/>
      <c r="B41" s="17" t="s">
        <v>208</v>
      </c>
      <c r="C41" s="12">
        <f>0.05*173.588632</f>
        <v>8.6794315999999991</v>
      </c>
      <c r="D41" s="12">
        <f>0.1*87.378482</f>
        <v>8.7378482000000002</v>
      </c>
      <c r="E41" s="12">
        <f>0.25*37.434554</f>
        <v>9.3586384999999996</v>
      </c>
      <c r="F41" s="12">
        <f>0.5*21.069282</f>
        <v>10.534641000000001</v>
      </c>
      <c r="G41" s="12">
        <f>1*21.570145</f>
        <v>21.570145</v>
      </c>
      <c r="H41" s="12">
        <f>2*17.1835</f>
        <v>34.366999999999997</v>
      </c>
      <c r="I41" s="12">
        <f>5*11.03178</f>
        <v>55.158899999999996</v>
      </c>
      <c r="J41" s="7">
        <v>0.2</v>
      </c>
      <c r="K41" s="197">
        <f>SUM(C41:I41)</f>
        <v>148.4066043</v>
      </c>
      <c r="L41" s="42"/>
    </row>
    <row r="42" spans="1:12" ht="22" customHeight="1">
      <c r="A42" s="42"/>
      <c r="B42" s="17" t="s">
        <v>215</v>
      </c>
      <c r="C42" s="12">
        <v>8.7084316000000008</v>
      </c>
      <c r="D42" s="12">
        <v>8.7658482000000006</v>
      </c>
      <c r="E42" s="12">
        <v>9.4411384999999992</v>
      </c>
      <c r="F42" s="12">
        <v>10.699641</v>
      </c>
      <c r="G42" s="12">
        <v>21.735144999999999</v>
      </c>
      <c r="H42" s="12">
        <v>34.686999999999998</v>
      </c>
      <c r="I42" s="12">
        <v>55.858899999999998</v>
      </c>
      <c r="J42" s="7">
        <v>0.2</v>
      </c>
      <c r="K42" s="197">
        <v>149.89610429999999</v>
      </c>
      <c r="L42" s="42"/>
    </row>
    <row r="43" spans="1:12" ht="22" customHeight="1">
      <c r="A43" s="42"/>
      <c r="B43" s="17" t="s">
        <v>216</v>
      </c>
      <c r="C43" s="17">
        <v>8.7534316000000008</v>
      </c>
      <c r="D43" s="17">
        <v>8.8538481999999998</v>
      </c>
      <c r="E43" s="17">
        <v>9.4611385000000006</v>
      </c>
      <c r="F43" s="17">
        <v>10.739641000000001</v>
      </c>
      <c r="G43" s="17">
        <v>21.840145</v>
      </c>
      <c r="H43" s="17">
        <v>34.856999999999999</v>
      </c>
      <c r="I43" s="17">
        <v>56.158900000000003</v>
      </c>
      <c r="J43" s="17">
        <v>0.2</v>
      </c>
      <c r="K43" s="19">
        <v>150.66410430000002</v>
      </c>
      <c r="L43" s="42"/>
    </row>
    <row r="44" spans="1:12" ht="22" customHeight="1">
      <c r="A44" s="42"/>
      <c r="B44" s="17" t="s">
        <v>200</v>
      </c>
      <c r="C44" s="17">
        <v>8.7742316000000002</v>
      </c>
      <c r="D44" s="17">
        <v>8.9314482000000002</v>
      </c>
      <c r="E44" s="17">
        <v>9.5406385</v>
      </c>
      <c r="F44" s="17">
        <v>10.809640999999999</v>
      </c>
      <c r="G44" s="17">
        <v>21.888145000000002</v>
      </c>
      <c r="H44" s="17">
        <v>35.191000000000003</v>
      </c>
      <c r="I44" s="17">
        <v>56.753900000000002</v>
      </c>
      <c r="J44" s="17">
        <v>0.2</v>
      </c>
      <c r="K44" s="19">
        <v>151.88900430000001</v>
      </c>
      <c r="L44" s="42"/>
    </row>
    <row r="45" spans="1:12" ht="9" customHeight="1">
      <c r="A45" s="42"/>
      <c r="B45" s="42"/>
      <c r="C45" s="42"/>
      <c r="D45" s="42"/>
      <c r="E45" s="42"/>
      <c r="F45" s="42"/>
      <c r="G45" s="42"/>
      <c r="H45" s="42"/>
      <c r="I45" s="42"/>
      <c r="J45" s="42"/>
      <c r="K45" s="42"/>
      <c r="L45" s="42"/>
    </row>
    <row r="46" spans="1:12" ht="22" customHeight="1">
      <c r="A46" s="107">
        <v>2025</v>
      </c>
      <c r="B46" s="17" t="s">
        <v>209</v>
      </c>
      <c r="C46" s="17">
        <v>8.7782315999999998</v>
      </c>
      <c r="D46" s="17">
        <v>8.9714482000000011</v>
      </c>
      <c r="E46" s="17">
        <v>9.5406385</v>
      </c>
      <c r="F46" s="17">
        <v>10.909641000000001</v>
      </c>
      <c r="G46" s="17">
        <v>21.888145000000002</v>
      </c>
      <c r="H46" s="17">
        <v>35.390999999999998</v>
      </c>
      <c r="I46" s="17">
        <v>56.753900000000002</v>
      </c>
      <c r="J46" s="17">
        <v>0.2</v>
      </c>
      <c r="K46" s="19">
        <v>152.2330043</v>
      </c>
      <c r="L46" s="42"/>
    </row>
    <row r="47" spans="1:12" ht="22" customHeight="1">
      <c r="A47" s="42"/>
      <c r="B47" s="17" t="s">
        <v>210</v>
      </c>
      <c r="C47" s="17">
        <v>8.7832316000000006</v>
      </c>
      <c r="D47" s="17">
        <v>8.9874482000000011</v>
      </c>
      <c r="E47" s="17">
        <v>9.5406385</v>
      </c>
      <c r="F47" s="17">
        <v>10.909641000000001</v>
      </c>
      <c r="G47" s="17">
        <v>21.893145000000001</v>
      </c>
      <c r="H47" s="17">
        <v>35.390999999999998</v>
      </c>
      <c r="I47" s="17">
        <v>56.803899999999999</v>
      </c>
      <c r="J47" s="17">
        <v>0.2</v>
      </c>
      <c r="K47" s="19">
        <v>152.3090043</v>
      </c>
      <c r="L47" s="42"/>
    </row>
    <row r="48" spans="1:12" ht="22" customHeight="1">
      <c r="A48" s="42"/>
      <c r="B48" s="17" t="s">
        <v>206</v>
      </c>
      <c r="C48" s="17">
        <v>8.7852316000000013</v>
      </c>
      <c r="D48" s="17">
        <v>8.9874482000000011</v>
      </c>
      <c r="E48" s="17">
        <v>9.3436385000000008</v>
      </c>
      <c r="F48" s="17">
        <v>10.122641</v>
      </c>
      <c r="G48" s="17">
        <v>21.896145000000001</v>
      </c>
      <c r="H48" s="17">
        <v>35.401000000000003</v>
      </c>
      <c r="I48" s="17">
        <v>55.018900000000002</v>
      </c>
      <c r="J48" s="17">
        <v>0.2</v>
      </c>
      <c r="K48" s="19">
        <v>149.55500430000001</v>
      </c>
      <c r="L48" s="42"/>
    </row>
    <row r="49" spans="1:12" ht="22" customHeight="1">
      <c r="A49" s="42"/>
      <c r="B49" s="17" t="s">
        <v>211</v>
      </c>
      <c r="C49" s="17">
        <v>8.789231599999999</v>
      </c>
      <c r="D49" s="17">
        <v>9.0174482000000005</v>
      </c>
      <c r="E49" s="17">
        <v>9.1036385000000006</v>
      </c>
      <c r="F49" s="17">
        <v>9.9766410000000008</v>
      </c>
      <c r="G49" s="17">
        <v>21.996144999999999</v>
      </c>
      <c r="H49" s="17">
        <v>35.491</v>
      </c>
      <c r="I49" s="17">
        <v>55.318899999999999</v>
      </c>
      <c r="J49" s="17">
        <v>0.2</v>
      </c>
      <c r="K49" s="19">
        <v>149.69300429999998</v>
      </c>
      <c r="L49" s="42"/>
    </row>
    <row r="50" spans="1:12" ht="22" customHeight="1">
      <c r="A50" s="42"/>
      <c r="B50" s="17" t="s">
        <v>212</v>
      </c>
      <c r="C50" s="17">
        <v>8.789231599999999</v>
      </c>
      <c r="D50" s="17">
        <v>9.0374482</v>
      </c>
      <c r="E50" s="17">
        <v>9.1061385000000001</v>
      </c>
      <c r="F50" s="17">
        <v>9.9766410000000008</v>
      </c>
      <c r="G50" s="17">
        <v>22.046144999999999</v>
      </c>
      <c r="H50" s="17">
        <v>35.750999999999998</v>
      </c>
      <c r="I50" s="17">
        <v>55.868900000000004</v>
      </c>
      <c r="J50" s="17">
        <v>0.2</v>
      </c>
      <c r="K50" s="19">
        <v>150.57550430000001</v>
      </c>
      <c r="L50" s="42"/>
    </row>
    <row r="51" spans="1:12" ht="22" customHeight="1">
      <c r="A51" s="42"/>
      <c r="B51" s="17" t="s">
        <v>207</v>
      </c>
      <c r="C51" s="17">
        <v>8.7920315999999996</v>
      </c>
      <c r="D51" s="17">
        <v>9.1030482000000017</v>
      </c>
      <c r="E51" s="17">
        <v>9.2061384999999998</v>
      </c>
      <c r="F51" s="17">
        <v>10.146641000000001</v>
      </c>
      <c r="G51" s="17">
        <v>22.176145000000002</v>
      </c>
      <c r="H51" s="17">
        <v>36.155000000000001</v>
      </c>
      <c r="I51" s="17">
        <v>56.7089</v>
      </c>
      <c r="J51" s="17">
        <v>0.2</v>
      </c>
      <c r="K51" s="19">
        <v>152.28790430000001</v>
      </c>
      <c r="L51" s="42"/>
    </row>
    <row r="52" spans="1:12" ht="22" customHeight="1">
      <c r="A52" s="42"/>
      <c r="B52" s="17" t="s">
        <v>213</v>
      </c>
      <c r="C52" s="17">
        <v>8.7930316000000008</v>
      </c>
      <c r="D52" s="17">
        <v>9.1430482000000008</v>
      </c>
      <c r="E52" s="17">
        <v>9.2706385000000004</v>
      </c>
      <c r="F52" s="17">
        <v>10.196641</v>
      </c>
      <c r="G52" s="17">
        <v>22.174144999999999</v>
      </c>
      <c r="H52" s="17">
        <v>36.353000000000002</v>
      </c>
      <c r="I52" s="17">
        <v>57.008900000000004</v>
      </c>
      <c r="J52" s="17">
        <v>0.2</v>
      </c>
      <c r="K52" s="19">
        <v>152.93940430000001</v>
      </c>
      <c r="L52" s="42"/>
    </row>
    <row r="53" spans="1:12" ht="22" customHeight="1">
      <c r="A53" s="42"/>
      <c r="B53" s="17" t="s">
        <v>214</v>
      </c>
      <c r="C53" s="17">
        <v>8.7950315999999997</v>
      </c>
      <c r="D53" s="17">
        <v>9.2410481999999998</v>
      </c>
      <c r="E53" s="17">
        <v>9.3956385000000004</v>
      </c>
      <c r="F53" s="17">
        <v>10.346641</v>
      </c>
      <c r="G53" s="17">
        <v>22.474145</v>
      </c>
      <c r="H53" s="17">
        <v>36.652999999999999</v>
      </c>
      <c r="I53" s="17">
        <v>58.258900000000004</v>
      </c>
      <c r="J53" s="17">
        <v>0.2</v>
      </c>
      <c r="K53" s="19">
        <v>155.1644043</v>
      </c>
      <c r="L53" s="42"/>
    </row>
    <row r="54" spans="1:12" ht="22" customHeight="1">
      <c r="A54" s="42"/>
      <c r="B54" s="17" t="s">
        <v>208</v>
      </c>
      <c r="C54" s="17">
        <v>8.7960316000000009</v>
      </c>
      <c r="D54" s="17">
        <v>9.3250482000000012</v>
      </c>
      <c r="E54" s="17">
        <v>9.4231385000000003</v>
      </c>
      <c r="F54" s="17">
        <v>10.406641</v>
      </c>
      <c r="G54" s="17">
        <v>22.574145000000001</v>
      </c>
      <c r="H54" s="17">
        <v>36.853000000000002</v>
      </c>
      <c r="I54" s="17">
        <v>58.9589</v>
      </c>
      <c r="J54" s="17">
        <v>0.2</v>
      </c>
      <c r="K54" s="19">
        <v>156.33690430000001</v>
      </c>
      <c r="L54" s="42"/>
    </row>
    <row r="55" spans="1:12" ht="22" customHeight="1">
      <c r="A55" s="42"/>
      <c r="B55" s="17" t="s">
        <v>215</v>
      </c>
      <c r="C55" s="17">
        <v>8.7960316000000009</v>
      </c>
      <c r="D55" s="17">
        <v>9.3250482000000012</v>
      </c>
      <c r="E55" s="17">
        <v>9.4456384999999994</v>
      </c>
      <c r="F55" s="17">
        <v>10.436641</v>
      </c>
      <c r="G55" s="17">
        <v>22.584144999999999</v>
      </c>
      <c r="H55" s="17">
        <v>36.872999999999998</v>
      </c>
      <c r="I55" s="17">
        <v>59.2089</v>
      </c>
      <c r="J55" s="17">
        <v>0.2</v>
      </c>
      <c r="K55" s="19">
        <v>156.6694043</v>
      </c>
      <c r="L55" s="42"/>
    </row>
    <row r="56" spans="1:12" ht="22" customHeight="1">
      <c r="A56" s="42"/>
      <c r="B56" s="17" t="s">
        <v>216</v>
      </c>
      <c r="C56" s="17">
        <v>8.7970316000000004</v>
      </c>
      <c r="D56" s="17">
        <v>9.3270482000000001</v>
      </c>
      <c r="E56" s="17">
        <v>9.4906384999999993</v>
      </c>
      <c r="F56" s="17">
        <v>10.486641000000001</v>
      </c>
      <c r="G56" s="17">
        <v>22.584144999999999</v>
      </c>
      <c r="H56" s="17">
        <v>36.872999999999998</v>
      </c>
      <c r="I56" s="17">
        <v>59.808899999999994</v>
      </c>
      <c r="J56" s="17">
        <v>0.2</v>
      </c>
      <c r="K56" s="19">
        <v>157.36740429999998</v>
      </c>
      <c r="L56" s="42"/>
    </row>
    <row r="57" spans="1:12" ht="22" customHeight="1">
      <c r="A57" s="42"/>
      <c r="B57" s="17" t="s">
        <v>200</v>
      </c>
      <c r="C57" s="17">
        <v>8.7960316000000009</v>
      </c>
      <c r="D57" s="17">
        <v>9.3250482000000012</v>
      </c>
      <c r="E57" s="17">
        <v>9.5131385000000002</v>
      </c>
      <c r="F57" s="17">
        <v>10.525641</v>
      </c>
      <c r="G57" s="17">
        <v>22.570145</v>
      </c>
      <c r="H57" s="17">
        <v>36.844999999999999</v>
      </c>
      <c r="I57" s="17">
        <v>59.818899999999999</v>
      </c>
      <c r="J57" s="17">
        <v>0.2</v>
      </c>
      <c r="K57" s="19">
        <v>157.3939043</v>
      </c>
      <c r="L57" s="42"/>
    </row>
    <row r="58" spans="1:12" ht="9.75" customHeight="1">
      <c r="A58" s="42"/>
      <c r="B58" s="42"/>
      <c r="C58" s="42"/>
      <c r="D58" s="42"/>
      <c r="E58" s="42"/>
      <c r="F58" s="42"/>
      <c r="G58" s="42"/>
      <c r="H58" s="42"/>
      <c r="I58" s="42"/>
      <c r="J58" s="42"/>
      <c r="K58" s="42"/>
      <c r="L58" s="42"/>
    </row>
    <row r="59" spans="1:12" ht="22" customHeight="1">
      <c r="A59" s="107">
        <v>2026</v>
      </c>
      <c r="B59" s="17" t="s">
        <v>209</v>
      </c>
      <c r="C59" s="17">
        <v>8.7960316000000009</v>
      </c>
      <c r="D59" s="17">
        <v>9.3250482000000012</v>
      </c>
      <c r="E59" s="17">
        <v>9.5131385000000002</v>
      </c>
      <c r="F59" s="17">
        <v>10.525641</v>
      </c>
      <c r="G59" s="17">
        <v>22.570145</v>
      </c>
      <c r="H59" s="17">
        <v>36.844999999999999</v>
      </c>
      <c r="I59" s="17">
        <v>59.818899999999999</v>
      </c>
      <c r="J59" s="17">
        <v>0.2</v>
      </c>
      <c r="K59" s="19">
        <v>157.3939043</v>
      </c>
      <c r="L59" s="42"/>
    </row>
    <row r="60" spans="1:12" ht="22" customHeight="1">
      <c r="A60" s="107"/>
      <c r="B60" s="17" t="s">
        <v>210</v>
      </c>
      <c r="C60" s="17">
        <v>8.7960316000000009</v>
      </c>
      <c r="D60" s="17">
        <v>9.3250482000000012</v>
      </c>
      <c r="E60" s="17">
        <v>9.5131385000000002</v>
      </c>
      <c r="F60" s="17">
        <v>10.525641</v>
      </c>
      <c r="G60" s="17">
        <v>22.570145</v>
      </c>
      <c r="H60" s="17">
        <v>36.844999999999999</v>
      </c>
      <c r="I60" s="17">
        <v>59.818899999999999</v>
      </c>
      <c r="J60" s="17">
        <v>0.2</v>
      </c>
      <c r="K60" s="19">
        <v>157.3939043</v>
      </c>
      <c r="L60" s="42"/>
    </row>
    <row r="61" spans="1:12" ht="22" customHeight="1">
      <c r="A61" s="42"/>
      <c r="B61" s="17" t="s">
        <v>206</v>
      </c>
      <c r="C61" s="17">
        <v>8.7960115999999999</v>
      </c>
      <c r="D61" s="17">
        <v>9.3246082000000001</v>
      </c>
      <c r="E61" s="17">
        <v>9.5125384999999998</v>
      </c>
      <c r="F61" s="17">
        <v>10.525441000000001</v>
      </c>
      <c r="G61" s="17">
        <v>22.567744999999999</v>
      </c>
      <c r="H61" s="17">
        <v>36.840200000000003</v>
      </c>
      <c r="I61" s="17">
        <v>59.801900000000003</v>
      </c>
      <c r="J61" s="17">
        <v>0.2</v>
      </c>
      <c r="K61" s="19">
        <v>157.36844430000002</v>
      </c>
      <c r="L61" s="42"/>
    </row>
    <row r="62" spans="1:12" ht="22" customHeight="1">
      <c r="A62" s="405"/>
      <c r="B62" s="690" t="s">
        <v>211</v>
      </c>
      <c r="C62" s="690">
        <v>8.7980116000000006</v>
      </c>
      <c r="D62" s="690">
        <v>9.3246082000000001</v>
      </c>
      <c r="E62" s="690">
        <v>9.5125384999999998</v>
      </c>
      <c r="F62" s="690">
        <v>10.525441000000001</v>
      </c>
      <c r="G62" s="690">
        <v>22.682745000000001</v>
      </c>
      <c r="H62" s="690">
        <v>37.060200000000002</v>
      </c>
      <c r="I62" s="690">
        <v>59.876899999999999</v>
      </c>
      <c r="J62" s="690">
        <v>0.2</v>
      </c>
      <c r="K62" s="774">
        <v>157.7804443</v>
      </c>
      <c r="L62" s="42"/>
    </row>
    <row r="63" spans="1:12" ht="22" customHeight="1">
      <c r="A63" s="17" t="s">
        <v>466</v>
      </c>
      <c r="B63" s="42"/>
      <c r="C63" s="19"/>
      <c r="D63" s="42"/>
      <c r="E63" s="42"/>
      <c r="F63" s="42"/>
      <c r="G63" s="42"/>
      <c r="H63" s="42"/>
      <c r="I63" s="42"/>
      <c r="J63" s="42"/>
      <c r="K63" s="42"/>
      <c r="L63" s="42"/>
    </row>
    <row r="64" spans="1:12" ht="22" customHeight="1">
      <c r="A64" s="42"/>
      <c r="B64" s="42"/>
      <c r="C64" s="42"/>
      <c r="D64" s="42"/>
      <c r="E64" s="42"/>
      <c r="F64" s="42"/>
      <c r="G64" s="42"/>
      <c r="H64" s="42"/>
      <c r="I64" s="42"/>
      <c r="J64" s="42"/>
      <c r="K64" s="42"/>
    </row>
    <row r="65" spans="1:11" ht="22" customHeight="1">
      <c r="A65" s="42"/>
      <c r="B65" s="42"/>
      <c r="C65" s="42"/>
      <c r="D65" s="42"/>
      <c r="E65" s="42"/>
      <c r="F65" s="42"/>
      <c r="G65" s="42"/>
      <c r="H65" s="42"/>
      <c r="I65" s="42"/>
      <c r="J65" s="42"/>
      <c r="K65" s="42"/>
    </row>
    <row r="66" spans="1:11" ht="22" customHeight="1">
      <c r="A66" s="42"/>
      <c r="B66" s="42"/>
      <c r="C66" s="42"/>
      <c r="D66" s="42"/>
      <c r="E66" s="42"/>
      <c r="F66" s="42"/>
      <c r="G66" s="42"/>
      <c r="H66" s="42"/>
      <c r="I66" s="42"/>
      <c r="J66" s="42"/>
      <c r="K66" s="42"/>
    </row>
    <row r="67" spans="1:11" ht="18">
      <c r="A67" s="42"/>
      <c r="B67" s="17"/>
      <c r="C67" s="17"/>
      <c r="D67" s="17"/>
      <c r="E67" s="17"/>
      <c r="F67" s="17"/>
      <c r="G67" s="17"/>
      <c r="H67" s="17"/>
      <c r="I67" s="17"/>
      <c r="J67" s="17"/>
      <c r="K67" s="19"/>
    </row>
    <row r="68" spans="1:11" ht="18">
      <c r="A68" s="42"/>
      <c r="B68" s="17"/>
      <c r="C68" s="17"/>
      <c r="D68" s="17"/>
      <c r="E68" s="17"/>
      <c r="F68" s="17"/>
      <c r="G68" s="17"/>
      <c r="H68" s="17"/>
      <c r="I68" s="17"/>
      <c r="J68" s="17"/>
      <c r="K68" s="19"/>
    </row>
    <row r="69" spans="1:11" ht="18">
      <c r="A69" s="42"/>
      <c r="B69" s="17"/>
      <c r="C69" s="17"/>
      <c r="D69" s="17"/>
      <c r="E69" s="17"/>
      <c r="F69" s="17"/>
      <c r="G69" s="17"/>
      <c r="H69" s="17"/>
      <c r="I69" s="17"/>
      <c r="J69" s="17"/>
      <c r="K69" s="19"/>
    </row>
    <row r="70" spans="1:11" ht="18">
      <c r="A70" s="42"/>
      <c r="B70" s="17"/>
      <c r="C70" s="17"/>
      <c r="D70" s="17"/>
      <c r="E70" s="17"/>
      <c r="F70" s="17"/>
      <c r="G70" s="17"/>
      <c r="H70" s="17"/>
      <c r="I70" s="17"/>
      <c r="J70" s="17"/>
      <c r="K70" s="19"/>
    </row>
    <row r="71" spans="1:11" ht="18">
      <c r="A71" s="17"/>
      <c r="B71" s="42"/>
      <c r="C71" s="19"/>
      <c r="D71" s="19"/>
      <c r="E71" s="19"/>
      <c r="F71" s="19"/>
      <c r="G71" s="19"/>
      <c r="H71" s="19"/>
      <c r="I71" s="19"/>
      <c r="J71" s="42"/>
      <c r="K71" s="42"/>
    </row>
    <row r="72" spans="1:11" ht="16">
      <c r="A72" s="50"/>
      <c r="B72" s="54"/>
      <c r="C72" s="23"/>
      <c r="D72" s="23"/>
      <c r="E72" s="23"/>
      <c r="F72" s="23"/>
      <c r="G72" s="23"/>
      <c r="H72" s="23"/>
      <c r="I72" s="23"/>
      <c r="J72" s="23"/>
      <c r="K72" s="24"/>
    </row>
    <row r="73" spans="1:11" ht="16">
      <c r="A73" s="54"/>
      <c r="B73" s="1"/>
      <c r="C73" s="21"/>
      <c r="D73" s="21"/>
      <c r="E73" s="21"/>
      <c r="F73" s="21"/>
      <c r="G73" s="21"/>
      <c r="H73" s="21"/>
      <c r="I73" s="21"/>
      <c r="J73" s="1"/>
      <c r="K73" s="1"/>
    </row>
  </sheetData>
  <hyperlinks>
    <hyperlink ref="M1" location="'Contents Page'!A1" display="BACK TO CONTENTS" xr:uid="{AF44F3E0-59EC-48B5-B151-AF4BC46E4120}"/>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topLeftCell="B44" zoomScaleNormal="100" workbookViewId="0"/>
  </sheetViews>
  <sheetFormatPr baseColWidth="10" defaultColWidth="8.83203125" defaultRowHeight="15"/>
  <cols>
    <col min="1" max="1" width="14.33203125" customWidth="1"/>
    <col min="2" max="2" width="10" customWidth="1"/>
    <col min="3" max="4" width="18.6640625" customWidth="1"/>
    <col min="5" max="5" width="20.6640625" customWidth="1"/>
    <col min="6" max="6" width="16" customWidth="1"/>
    <col min="7" max="7" width="16.1640625" customWidth="1"/>
    <col min="8" max="9" width="18.6640625" customWidth="1"/>
    <col min="10" max="10" width="14.5" customWidth="1"/>
    <col min="11" max="11" width="13.6640625" customWidth="1"/>
    <col min="12" max="13" width="18.6640625" customWidth="1"/>
    <col min="14" max="14" width="17.1640625" customWidth="1"/>
    <col min="15" max="15" width="15" customWidth="1"/>
    <col min="16" max="16" width="18.6640625" customWidth="1"/>
  </cols>
  <sheetData>
    <row r="1" spans="1:16" ht="22" customHeight="1">
      <c r="A1" s="42" t="s">
        <v>467</v>
      </c>
      <c r="B1" s="42"/>
      <c r="C1" s="42"/>
      <c r="D1" s="42"/>
      <c r="E1" s="42"/>
      <c r="F1" s="42"/>
      <c r="G1" s="42"/>
      <c r="H1" s="42"/>
      <c r="I1" s="42"/>
      <c r="J1" s="42"/>
      <c r="K1" s="42"/>
      <c r="L1" s="6" t="s">
        <v>85</v>
      </c>
      <c r="M1" s="42"/>
      <c r="N1" s="42"/>
      <c r="O1" s="7"/>
      <c r="P1" s="7"/>
    </row>
    <row r="2" spans="1:16" ht="22" customHeight="1">
      <c r="A2" s="42"/>
      <c r="B2" s="42"/>
      <c r="C2" s="42"/>
      <c r="D2" s="42"/>
      <c r="E2" s="42"/>
      <c r="F2" s="42"/>
      <c r="G2" s="42"/>
      <c r="H2" s="42"/>
      <c r="I2" s="42"/>
      <c r="J2" s="42"/>
      <c r="K2" s="42"/>
      <c r="L2" s="42"/>
      <c r="M2" s="42"/>
      <c r="N2" s="42"/>
      <c r="O2" s="7"/>
      <c r="P2" s="7"/>
    </row>
    <row r="3" spans="1:16" ht="22" customHeight="1">
      <c r="A3" s="42" t="s">
        <v>468</v>
      </c>
      <c r="B3" s="42"/>
      <c r="C3" s="42"/>
      <c r="D3" s="42"/>
      <c r="E3" s="42"/>
      <c r="F3" s="42"/>
      <c r="G3" s="42"/>
      <c r="H3" s="42"/>
      <c r="I3" s="42"/>
      <c r="J3" s="42"/>
      <c r="K3" s="42"/>
      <c r="L3" s="42"/>
      <c r="M3" s="42"/>
      <c r="N3" s="42"/>
      <c r="O3" s="7"/>
      <c r="P3" s="7"/>
    </row>
    <row r="4" spans="1:16" ht="22" customHeight="1">
      <c r="A4" s="405" t="s">
        <v>88</v>
      </c>
      <c r="B4" s="405"/>
      <c r="C4" s="42"/>
      <c r="D4" s="405"/>
      <c r="E4" s="405"/>
      <c r="F4" s="405"/>
      <c r="G4" s="405"/>
      <c r="H4" s="405"/>
      <c r="I4" s="405"/>
      <c r="J4" s="405"/>
      <c r="K4" s="405"/>
      <c r="L4" s="405"/>
      <c r="M4" s="405"/>
      <c r="N4" s="405"/>
      <c r="O4" s="123"/>
      <c r="P4" s="123"/>
    </row>
    <row r="5" spans="1:16" ht="22" customHeight="1">
      <c r="A5" s="42"/>
      <c r="B5" s="42"/>
      <c r="C5" s="401"/>
      <c r="D5" s="7"/>
      <c r="E5" s="7"/>
      <c r="F5" s="7"/>
      <c r="G5" s="7"/>
      <c r="H5" s="401"/>
      <c r="I5" s="401"/>
      <c r="J5" s="401"/>
      <c r="K5" s="42"/>
      <c r="L5" s="42"/>
      <c r="M5" s="42"/>
      <c r="N5" s="42"/>
      <c r="O5" s="42"/>
      <c r="P5" s="42"/>
    </row>
    <row r="6" spans="1:16" ht="22" customHeight="1">
      <c r="A6" s="42"/>
      <c r="B6" s="42"/>
      <c r="C6" s="106"/>
      <c r="D6" s="405" t="s">
        <v>469</v>
      </c>
      <c r="E6" s="123"/>
      <c r="F6" s="123"/>
      <c r="G6" s="61"/>
      <c r="H6" s="106" t="s">
        <v>470</v>
      </c>
      <c r="I6" s="106" t="s">
        <v>471</v>
      </c>
      <c r="J6" s="106"/>
      <c r="K6" s="106" t="s">
        <v>470</v>
      </c>
      <c r="L6" s="106" t="s">
        <v>99</v>
      </c>
      <c r="M6" s="106"/>
      <c r="N6" s="106"/>
      <c r="O6" s="106"/>
      <c r="P6" s="106"/>
    </row>
    <row r="7" spans="1:16" ht="22" customHeight="1">
      <c r="A7" s="42"/>
      <c r="B7" s="42"/>
      <c r="C7" s="106"/>
      <c r="D7" s="61"/>
      <c r="E7" s="61"/>
      <c r="F7" s="61"/>
      <c r="G7" s="608" t="s">
        <v>472</v>
      </c>
      <c r="H7" s="106" t="s">
        <v>473</v>
      </c>
      <c r="I7" s="106" t="s">
        <v>474</v>
      </c>
      <c r="J7" s="106"/>
      <c r="K7" s="106" t="s">
        <v>473</v>
      </c>
      <c r="L7" s="106" t="s">
        <v>475</v>
      </c>
      <c r="M7" s="106"/>
      <c r="N7" s="106"/>
      <c r="O7" s="106"/>
      <c r="P7" s="106"/>
    </row>
    <row r="8" spans="1:16" ht="22" customHeight="1">
      <c r="A8" s="42"/>
      <c r="B8" s="42"/>
      <c r="C8" s="106" t="s">
        <v>99</v>
      </c>
      <c r="D8" s="106" t="s">
        <v>476</v>
      </c>
      <c r="E8" s="106" t="s">
        <v>444</v>
      </c>
      <c r="F8" s="106" t="s">
        <v>477</v>
      </c>
      <c r="G8" s="214" t="s">
        <v>478</v>
      </c>
      <c r="H8" s="106" t="s">
        <v>479</v>
      </c>
      <c r="I8" s="106" t="s">
        <v>480</v>
      </c>
      <c r="J8" s="106" t="s">
        <v>481</v>
      </c>
      <c r="K8" s="106" t="s">
        <v>482</v>
      </c>
      <c r="L8" s="106" t="s">
        <v>483</v>
      </c>
      <c r="M8" s="106" t="s">
        <v>484</v>
      </c>
      <c r="N8" s="106" t="s">
        <v>485</v>
      </c>
      <c r="O8" s="106" t="s">
        <v>366</v>
      </c>
      <c r="P8" s="106" t="s">
        <v>486</v>
      </c>
    </row>
    <row r="9" spans="1:16" ht="22" customHeight="1">
      <c r="A9" s="405" t="s">
        <v>487</v>
      </c>
      <c r="B9" s="405"/>
      <c r="C9" s="417" t="s">
        <v>488</v>
      </c>
      <c r="D9" s="417" t="s">
        <v>489</v>
      </c>
      <c r="E9" s="417" t="s">
        <v>490</v>
      </c>
      <c r="F9" s="417" t="s">
        <v>491</v>
      </c>
      <c r="G9" s="417" t="s">
        <v>492</v>
      </c>
      <c r="H9" s="417" t="s">
        <v>493</v>
      </c>
      <c r="I9" s="417" t="s">
        <v>494</v>
      </c>
      <c r="J9" s="417" t="s">
        <v>495</v>
      </c>
      <c r="K9" s="417" t="s">
        <v>493</v>
      </c>
      <c r="L9" s="417" t="s">
        <v>496</v>
      </c>
      <c r="M9" s="417" t="s">
        <v>497</v>
      </c>
      <c r="N9" s="417" t="s">
        <v>403</v>
      </c>
      <c r="O9" s="417" t="s">
        <v>498</v>
      </c>
      <c r="P9" s="417" t="s">
        <v>499</v>
      </c>
    </row>
    <row r="10" spans="1:16" ht="22" customHeight="1">
      <c r="A10" s="107">
        <v>2016</v>
      </c>
      <c r="B10" s="7"/>
      <c r="C10" s="9">
        <v>1432.8969241500001</v>
      </c>
      <c r="D10" s="9">
        <v>1040.6953648600002</v>
      </c>
      <c r="E10" s="9">
        <v>2556.7159999999999</v>
      </c>
      <c r="F10" s="9">
        <v>1302.50555781</v>
      </c>
      <c r="G10" s="11" t="s">
        <v>117</v>
      </c>
      <c r="H10" s="9">
        <v>1882.0995635405636</v>
      </c>
      <c r="I10" s="9">
        <v>7916.813212634057</v>
      </c>
      <c r="J10" s="9">
        <v>982.83835753067092</v>
      </c>
      <c r="K10" s="9">
        <v>9046.686039395363</v>
      </c>
      <c r="L10" s="9">
        <v>49668.22711702891</v>
      </c>
      <c r="M10" s="9">
        <v>2440.0938186600001</v>
      </c>
      <c r="N10" s="9">
        <v>899.24888785823941</v>
      </c>
      <c r="O10" s="9">
        <v>1525.1499980761912</v>
      </c>
      <c r="P10" s="8">
        <v>80693.970841543982</v>
      </c>
    </row>
    <row r="11" spans="1:16" ht="22" customHeight="1">
      <c r="A11" s="107">
        <v>2017</v>
      </c>
      <c r="B11" s="61"/>
      <c r="C11" s="9">
        <v>1607.9509976199997</v>
      </c>
      <c r="D11" s="9">
        <v>242.15824025999993</v>
      </c>
      <c r="E11" s="9">
        <v>2693.18</v>
      </c>
      <c r="F11" s="9">
        <v>53.991999999999997</v>
      </c>
      <c r="G11" s="11" t="s">
        <v>117</v>
      </c>
      <c r="H11" s="9">
        <v>2548.5529929415202</v>
      </c>
      <c r="I11" s="9">
        <v>6293.5849757400001</v>
      </c>
      <c r="J11" s="9">
        <v>828.4667832143798</v>
      </c>
      <c r="K11" s="9">
        <v>11029.358039713185</v>
      </c>
      <c r="L11" s="9">
        <v>52147.004905785878</v>
      </c>
      <c r="M11" s="9">
        <v>3421.0029262128569</v>
      </c>
      <c r="N11" s="9">
        <v>926.2461069499999</v>
      </c>
      <c r="O11" s="9">
        <v>1676.6532983698194</v>
      </c>
      <c r="P11" s="8">
        <v>83468.151266807618</v>
      </c>
    </row>
    <row r="12" spans="1:16" ht="22" customHeight="1">
      <c r="A12" s="107">
        <v>2018</v>
      </c>
      <c r="B12" s="7"/>
      <c r="C12" s="9">
        <v>1901.4766795099997</v>
      </c>
      <c r="D12" s="9">
        <v>141.13041438999986</v>
      </c>
      <c r="E12" s="9">
        <v>2886.25</v>
      </c>
      <c r="F12" s="9">
        <v>1054.7378306399999</v>
      </c>
      <c r="G12" s="11" t="s">
        <v>117</v>
      </c>
      <c r="H12" s="9">
        <v>2249.6012502632975</v>
      </c>
      <c r="I12" s="9">
        <v>8194.5232087500008</v>
      </c>
      <c r="J12" s="9">
        <v>663.73998906561962</v>
      </c>
      <c r="K12" s="9">
        <v>12482.365574636144</v>
      </c>
      <c r="L12" s="9">
        <v>56185.438098365812</v>
      </c>
      <c r="M12" s="9">
        <v>3123.7285438310655</v>
      </c>
      <c r="N12" s="9">
        <v>956.19111753999994</v>
      </c>
      <c r="O12" s="9">
        <v>1491.8342505654859</v>
      </c>
      <c r="P12" s="8">
        <v>91331.016957557425</v>
      </c>
    </row>
    <row r="13" spans="1:16" ht="22" customHeight="1">
      <c r="A13" s="107">
        <v>2019</v>
      </c>
      <c r="B13" s="61"/>
      <c r="C13" s="9">
        <v>1849.8348444500002</v>
      </c>
      <c r="D13" s="9">
        <v>256.04840572000006</v>
      </c>
      <c r="E13" s="9">
        <v>2904.5509999999999</v>
      </c>
      <c r="F13" s="9">
        <v>1490.8854782069864</v>
      </c>
      <c r="G13" s="11" t="s">
        <v>117</v>
      </c>
      <c r="H13" s="9">
        <v>2128.8688105378196</v>
      </c>
      <c r="I13" s="9">
        <v>8853.146634525825</v>
      </c>
      <c r="J13" s="9">
        <v>697.48167962362641</v>
      </c>
      <c r="K13" s="9">
        <v>12679.996278772645</v>
      </c>
      <c r="L13" s="9">
        <v>60199.466498794238</v>
      </c>
      <c r="M13" s="9">
        <v>4436.449750323296</v>
      </c>
      <c r="N13" s="9">
        <v>1347.3621092489002</v>
      </c>
      <c r="O13" s="9">
        <v>1812.3305843330206</v>
      </c>
      <c r="P13" s="8">
        <v>98656.422074536371</v>
      </c>
    </row>
    <row r="14" spans="1:16" ht="22" customHeight="1">
      <c r="A14" s="107">
        <v>2020</v>
      </c>
      <c r="B14" s="61"/>
      <c r="C14" s="9">
        <v>2192.8770666599999</v>
      </c>
      <c r="D14" s="9">
        <v>256.09503100700061</v>
      </c>
      <c r="E14" s="9">
        <v>1832.2620000029992</v>
      </c>
      <c r="F14" s="9">
        <v>1417.7605972158628</v>
      </c>
      <c r="G14" s="11" t="s">
        <v>117</v>
      </c>
      <c r="H14" s="9">
        <v>1649.2827455052661</v>
      </c>
      <c r="I14" s="9">
        <v>8849.1304483885706</v>
      </c>
      <c r="J14" s="9">
        <v>1022.1478665945056</v>
      </c>
      <c r="K14" s="9">
        <v>13764.653123853544</v>
      </c>
      <c r="L14" s="9">
        <v>62784.587717361173</v>
      </c>
      <c r="M14" s="9">
        <v>5770.6412434913627</v>
      </c>
      <c r="N14" s="9">
        <v>1448.562014692445</v>
      </c>
      <c r="O14" s="9">
        <v>2270.6125293848004</v>
      </c>
      <c r="P14" s="8">
        <v>103258.61238415753</v>
      </c>
    </row>
    <row r="15" spans="1:16" ht="22" customHeight="1">
      <c r="A15" s="107">
        <v>2021</v>
      </c>
      <c r="B15" s="7"/>
      <c r="C15" s="9">
        <v>1932.2563103700002</v>
      </c>
      <c r="D15" s="9">
        <v>634.11701784000002</v>
      </c>
      <c r="E15" s="9">
        <v>1290.7660000000001</v>
      </c>
      <c r="F15" s="9">
        <v>1478.7888822099999</v>
      </c>
      <c r="G15" s="11" t="s">
        <v>117</v>
      </c>
      <c r="H15" s="9">
        <v>2506.4281622228614</v>
      </c>
      <c r="I15" s="9">
        <v>2263.2593150300004</v>
      </c>
      <c r="J15" s="9">
        <v>4964.0709364890099</v>
      </c>
      <c r="K15" s="9">
        <v>16812.027330285935</v>
      </c>
      <c r="L15" s="9">
        <v>66107.360594691549</v>
      </c>
      <c r="M15" s="9">
        <v>6279.6817371918023</v>
      </c>
      <c r="N15" s="9">
        <v>1323.1222463696727</v>
      </c>
      <c r="O15" s="9">
        <v>2998.62680587264</v>
      </c>
      <c r="P15" s="8">
        <v>108590.50533857348</v>
      </c>
    </row>
    <row r="16" spans="1:16" ht="22" customHeight="1">
      <c r="A16" s="61"/>
      <c r="B16" s="61"/>
      <c r="C16" s="61"/>
      <c r="D16" s="61"/>
      <c r="E16" s="61"/>
      <c r="F16" s="61"/>
      <c r="G16" s="11"/>
      <c r="H16" s="61"/>
      <c r="I16" s="61"/>
      <c r="J16" s="61"/>
      <c r="K16" s="61"/>
      <c r="L16" s="61"/>
      <c r="M16" s="61"/>
      <c r="N16" s="61"/>
      <c r="O16" s="61"/>
      <c r="P16" s="61"/>
    </row>
    <row r="17" spans="1:16" ht="22" customHeight="1">
      <c r="A17" s="107">
        <v>2022</v>
      </c>
      <c r="B17" s="7" t="s">
        <v>206</v>
      </c>
      <c r="C17" s="9">
        <v>1569.5766068686059</v>
      </c>
      <c r="D17" s="9">
        <v>865.06084770999973</v>
      </c>
      <c r="E17" s="9">
        <v>1212.7325649534384</v>
      </c>
      <c r="F17" s="17">
        <v>822.38810500000022</v>
      </c>
      <c r="G17" s="11" t="s">
        <v>117</v>
      </c>
      <c r="H17" s="9">
        <v>2065.2301821050287</v>
      </c>
      <c r="I17" s="9">
        <v>3764.8506973942854</v>
      </c>
      <c r="J17" s="9">
        <v>4962.4207879538417</v>
      </c>
      <c r="K17" s="9">
        <v>16172.566541170809</v>
      </c>
      <c r="L17" s="9">
        <v>66816.798621946145</v>
      </c>
      <c r="M17" s="9">
        <v>6374.6776874592588</v>
      </c>
      <c r="N17" s="9">
        <v>1305.0484918304703</v>
      </c>
      <c r="O17" s="9">
        <v>2639.8972941389475</v>
      </c>
      <c r="P17" s="8">
        <v>108571.24842853085</v>
      </c>
    </row>
    <row r="18" spans="1:16" ht="22" customHeight="1">
      <c r="A18" s="61"/>
      <c r="B18" s="7" t="s">
        <v>207</v>
      </c>
      <c r="C18" s="9">
        <v>1608.9353452800001</v>
      </c>
      <c r="D18" s="9">
        <v>437.01142671410958</v>
      </c>
      <c r="E18" s="9">
        <v>1273.1690000000001</v>
      </c>
      <c r="F18" s="10" t="s">
        <v>117</v>
      </c>
      <c r="G18" s="9">
        <v>1006.8059642465753</v>
      </c>
      <c r="H18" s="9">
        <v>3021.8103988596163</v>
      </c>
      <c r="I18" s="9">
        <v>1887.5990022500002</v>
      </c>
      <c r="J18" s="9">
        <v>5213.7466732099956</v>
      </c>
      <c r="K18" s="9">
        <v>18505.607293795387</v>
      </c>
      <c r="L18" s="9">
        <v>68802.28753696919</v>
      </c>
      <c r="M18" s="9">
        <v>6505.4264784693869</v>
      </c>
      <c r="N18" s="9">
        <v>1300.3481897617671</v>
      </c>
      <c r="O18" s="9">
        <v>2770.2697782577407</v>
      </c>
      <c r="P18" s="8">
        <v>112333.01708781376</v>
      </c>
    </row>
    <row r="19" spans="1:16" ht="22" customHeight="1">
      <c r="A19" s="61"/>
      <c r="B19" s="7" t="s">
        <v>208</v>
      </c>
      <c r="C19" s="9">
        <v>1531.0633711100002</v>
      </c>
      <c r="D19" s="9">
        <v>1184.8700381799999</v>
      </c>
      <c r="E19" s="9">
        <v>1630.4069798200001</v>
      </c>
      <c r="F19" s="10" t="s">
        <v>117</v>
      </c>
      <c r="G19" s="9">
        <v>809.53657267999984</v>
      </c>
      <c r="H19" s="9">
        <v>2561.8357886366039</v>
      </c>
      <c r="I19" s="9">
        <v>2610.4408844899995</v>
      </c>
      <c r="J19" s="9">
        <v>6369.9342669890311</v>
      </c>
      <c r="K19" s="9">
        <v>20788.662941878771</v>
      </c>
      <c r="L19" s="9">
        <v>70411.634365068414</v>
      </c>
      <c r="M19" s="9">
        <v>6791.1486165881033</v>
      </c>
      <c r="N19" s="9">
        <v>1259.6620665199996</v>
      </c>
      <c r="O19" s="9">
        <v>3697.4220634509979</v>
      </c>
      <c r="P19" s="8">
        <v>119646.61795541193</v>
      </c>
    </row>
    <row r="20" spans="1:16" ht="22" customHeight="1">
      <c r="A20" s="61"/>
      <c r="B20" s="7" t="s">
        <v>200</v>
      </c>
      <c r="C20" s="9">
        <v>1976.6666053662132</v>
      </c>
      <c r="D20" s="9">
        <v>280.22370454000003</v>
      </c>
      <c r="E20" s="9">
        <v>1248.079</v>
      </c>
      <c r="F20" s="10" t="s">
        <v>117</v>
      </c>
      <c r="G20" s="9">
        <v>98.002893150000006</v>
      </c>
      <c r="H20" s="9">
        <v>2615.166762898883</v>
      </c>
      <c r="I20" s="9">
        <v>3230.5173052700002</v>
      </c>
      <c r="J20" s="9">
        <v>5532.7680832073065</v>
      </c>
      <c r="K20" s="9">
        <v>20232.49953778386</v>
      </c>
      <c r="L20" s="9">
        <v>70577.302484909349</v>
      </c>
      <c r="M20" s="9">
        <v>6983.4285612204376</v>
      </c>
      <c r="N20" s="9">
        <v>1319.6120690949622</v>
      </c>
      <c r="O20" s="9">
        <v>2855.9643830409459</v>
      </c>
      <c r="P20" s="8">
        <v>116950.23139048196</v>
      </c>
    </row>
    <row r="21" spans="1:16" ht="22" customHeight="1">
      <c r="A21" s="61"/>
      <c r="B21" s="61"/>
      <c r="C21" s="17"/>
      <c r="D21" s="17"/>
      <c r="E21" s="17"/>
      <c r="F21" s="17"/>
      <c r="G21" s="17"/>
      <c r="H21" s="17"/>
      <c r="I21" s="17"/>
      <c r="J21" s="17"/>
      <c r="K21" s="17"/>
      <c r="L21" s="17"/>
      <c r="M21" s="17"/>
      <c r="N21" s="17"/>
      <c r="O21" s="17"/>
      <c r="P21" s="17"/>
    </row>
    <row r="22" spans="1:16" ht="22" customHeight="1">
      <c r="A22" s="107">
        <v>2023</v>
      </c>
      <c r="B22" s="7" t="s">
        <v>209</v>
      </c>
      <c r="C22" s="9">
        <v>1553.4284194299998</v>
      </c>
      <c r="D22" s="9">
        <v>496.06645168</v>
      </c>
      <c r="E22" s="9">
        <v>1392.596</v>
      </c>
      <c r="F22" s="10">
        <v>98.384053300000005</v>
      </c>
      <c r="G22" s="9">
        <v>507.85725930999996</v>
      </c>
      <c r="H22" s="9">
        <v>3374.4034710698479</v>
      </c>
      <c r="I22" s="9">
        <v>3717.04885534</v>
      </c>
      <c r="J22" s="9">
        <v>4834.6085128000004</v>
      </c>
      <c r="K22" s="9">
        <v>20246.128397073884</v>
      </c>
      <c r="L22" s="9">
        <v>73871.269028106777</v>
      </c>
      <c r="M22" s="9">
        <v>7035.7391002334034</v>
      </c>
      <c r="N22" s="9">
        <v>1407.2094048342174</v>
      </c>
      <c r="O22" s="9">
        <v>3295.9880864614479</v>
      </c>
      <c r="P22" s="8">
        <v>121830.72703963958</v>
      </c>
    </row>
    <row r="23" spans="1:16" ht="22" customHeight="1">
      <c r="A23" s="61"/>
      <c r="B23" s="7" t="s">
        <v>210</v>
      </c>
      <c r="C23" s="9">
        <v>1626.1245439700001</v>
      </c>
      <c r="D23" s="9">
        <v>745.03288142000008</v>
      </c>
      <c r="E23" s="9">
        <v>1202.1880000000001</v>
      </c>
      <c r="F23" s="10" t="s">
        <v>117</v>
      </c>
      <c r="G23" s="9">
        <v>218</v>
      </c>
      <c r="H23" s="9">
        <v>2323.2795341994829</v>
      </c>
      <c r="I23" s="9">
        <v>2649.8646516699996</v>
      </c>
      <c r="J23" s="9">
        <v>5411.49859242</v>
      </c>
      <c r="K23" s="9">
        <v>21523.804358310386</v>
      </c>
      <c r="L23" s="9">
        <v>74034.061788236373</v>
      </c>
      <c r="M23" s="9">
        <v>7240.9240817634018</v>
      </c>
      <c r="N23" s="9">
        <v>1401.8224193038843</v>
      </c>
      <c r="O23" s="9">
        <v>5147.0129907708078</v>
      </c>
      <c r="P23" s="8">
        <v>123523.61384206434</v>
      </c>
    </row>
    <row r="24" spans="1:16" ht="22" customHeight="1">
      <c r="A24" s="61"/>
      <c r="B24" s="7" t="s">
        <v>206</v>
      </c>
      <c r="C24" s="9">
        <v>1650.0617617199998</v>
      </c>
      <c r="D24" s="9">
        <v>964.81102733931516</v>
      </c>
      <c r="E24" s="9">
        <v>1688.4870000000001</v>
      </c>
      <c r="F24" s="10" t="s">
        <v>117</v>
      </c>
      <c r="G24" s="9">
        <v>1165.0259931506851</v>
      </c>
      <c r="H24" s="9">
        <v>2360.3412677742135</v>
      </c>
      <c r="I24" s="9">
        <v>2818.9996730800008</v>
      </c>
      <c r="J24" s="9">
        <v>5426.6196530321686</v>
      </c>
      <c r="K24" s="9">
        <v>20712.967741424651</v>
      </c>
      <c r="L24" s="9">
        <v>73753.156280474213</v>
      </c>
      <c r="M24" s="9">
        <v>7243.3819224866984</v>
      </c>
      <c r="N24" s="9">
        <v>1399.4789978280473</v>
      </c>
      <c r="O24" s="9">
        <v>5017.3644101747441</v>
      </c>
      <c r="P24" s="8">
        <v>124200.69572848474</v>
      </c>
    </row>
    <row r="25" spans="1:16" ht="22" customHeight="1">
      <c r="A25" s="61"/>
      <c r="B25" s="7" t="s">
        <v>211</v>
      </c>
      <c r="C25" s="9">
        <v>1571.6266659299997</v>
      </c>
      <c r="D25" s="9">
        <v>1293.0285900364379</v>
      </c>
      <c r="E25" s="9">
        <v>1545.9749999999999</v>
      </c>
      <c r="F25" s="10" t="s">
        <v>117</v>
      </c>
      <c r="G25" s="9">
        <v>1544.036164383562</v>
      </c>
      <c r="H25" s="9">
        <v>2503.7581863017513</v>
      </c>
      <c r="I25" s="9">
        <v>3607.5499814557143</v>
      </c>
      <c r="J25" s="9">
        <v>6084.2073882718523</v>
      </c>
      <c r="K25" s="9">
        <v>20914.413986317417</v>
      </c>
      <c r="L25" s="9">
        <v>73691.217622496304</v>
      </c>
      <c r="M25" s="9">
        <v>7508.8270362983467</v>
      </c>
      <c r="N25" s="9">
        <v>1390.6606709490577</v>
      </c>
      <c r="O25" s="9">
        <v>4825.2064106735033</v>
      </c>
      <c r="P25" s="8">
        <v>126480.50770311395</v>
      </c>
    </row>
    <row r="26" spans="1:16" ht="22" customHeight="1">
      <c r="A26" s="61"/>
      <c r="B26" s="7" t="s">
        <v>212</v>
      </c>
      <c r="C26" s="9">
        <v>1732.78672392</v>
      </c>
      <c r="D26" s="9">
        <v>1206.3523262660274</v>
      </c>
      <c r="E26" s="9">
        <v>1556.934</v>
      </c>
      <c r="F26" s="10" t="s">
        <v>117</v>
      </c>
      <c r="G26" s="9">
        <v>744.00226027397264</v>
      </c>
      <c r="H26" s="9">
        <v>2700.3364601327194</v>
      </c>
      <c r="I26" s="9">
        <v>2934.9241723600007</v>
      </c>
      <c r="J26" s="9">
        <v>6024.9556184131261</v>
      </c>
      <c r="K26" s="9">
        <v>18913.12697611787</v>
      </c>
      <c r="L26" s="9">
        <v>75252.752890280623</v>
      </c>
      <c r="M26" s="9">
        <v>7638.8884927136551</v>
      </c>
      <c r="N26" s="9">
        <v>1385.8939120984378</v>
      </c>
      <c r="O26" s="9">
        <v>5524.3986239471269</v>
      </c>
      <c r="P26" s="8">
        <v>125615.35245652356</v>
      </c>
    </row>
    <row r="27" spans="1:16" ht="22" customHeight="1">
      <c r="A27" s="61"/>
      <c r="B27" s="7" t="s">
        <v>207</v>
      </c>
      <c r="C27" s="9">
        <v>1706.1887497300004</v>
      </c>
      <c r="D27" s="9">
        <v>555.92541403999996</v>
      </c>
      <c r="E27" s="9">
        <v>1674.4670000000001</v>
      </c>
      <c r="F27" s="10" t="s">
        <v>117</v>
      </c>
      <c r="G27" s="9">
        <v>2244.8232024438357</v>
      </c>
      <c r="H27" s="9">
        <v>2826.4019744671714</v>
      </c>
      <c r="I27" s="9">
        <v>4577.2423891600001</v>
      </c>
      <c r="J27" s="9">
        <v>6373.21006850909</v>
      </c>
      <c r="K27" s="9">
        <v>18323.337878244576</v>
      </c>
      <c r="L27" s="9">
        <v>76432.233167136248</v>
      </c>
      <c r="M27" s="9">
        <v>5339.2777050854011</v>
      </c>
      <c r="N27" s="9">
        <v>1377.9277281669538</v>
      </c>
      <c r="O27" s="9">
        <v>4489.1690739960823</v>
      </c>
      <c r="P27" s="8">
        <v>125920.20435097936</v>
      </c>
    </row>
    <row r="28" spans="1:16" ht="22" customHeight="1">
      <c r="A28" s="61"/>
      <c r="B28" s="7" t="s">
        <v>213</v>
      </c>
      <c r="C28" s="9">
        <v>1691.4894212800004</v>
      </c>
      <c r="D28" s="9">
        <v>1045.9914396900001</v>
      </c>
      <c r="E28" s="9">
        <v>1896.2339999999999</v>
      </c>
      <c r="F28" s="10" t="s">
        <v>117</v>
      </c>
      <c r="G28" s="9">
        <v>2028.9773465769863</v>
      </c>
      <c r="H28" s="9">
        <v>1809.3313318182468</v>
      </c>
      <c r="I28" s="9">
        <v>5930.78365218</v>
      </c>
      <c r="J28" s="9">
        <v>7281.9628437354104</v>
      </c>
      <c r="K28" s="9">
        <v>18306.286441578017</v>
      </c>
      <c r="L28" s="9">
        <v>76665.638841061882</v>
      </c>
      <c r="M28" s="9">
        <v>5565.5065688001887</v>
      </c>
      <c r="N28" s="9">
        <v>1360.6900770157824</v>
      </c>
      <c r="O28" s="9">
        <v>5683.6601463805582</v>
      </c>
      <c r="P28" s="8">
        <v>129266.55211011707</v>
      </c>
    </row>
    <row r="29" spans="1:16" ht="22" customHeight="1">
      <c r="A29" s="61"/>
      <c r="B29" s="7" t="s">
        <v>214</v>
      </c>
      <c r="C29" s="9">
        <v>1755.3800060199994</v>
      </c>
      <c r="D29" s="9">
        <v>1298.29875487</v>
      </c>
      <c r="E29" s="9">
        <v>1832.597</v>
      </c>
      <c r="F29" s="10" t="s">
        <v>117</v>
      </c>
      <c r="G29" s="9">
        <v>1310.0960794786301</v>
      </c>
      <c r="H29" s="9">
        <v>1786.1765999815295</v>
      </c>
      <c r="I29" s="9">
        <v>6858.6289609199994</v>
      </c>
      <c r="J29" s="9">
        <v>7527.3990367118759</v>
      </c>
      <c r="K29" s="9">
        <v>19025.431774455719</v>
      </c>
      <c r="L29" s="9">
        <v>76949.166271260518</v>
      </c>
      <c r="M29" s="9">
        <v>5834.6446085347216</v>
      </c>
      <c r="N29" s="9">
        <v>1358.1607240636811</v>
      </c>
      <c r="O29" s="9">
        <v>5415.414713445045</v>
      </c>
      <c r="P29" s="8">
        <v>130951.39452974172</v>
      </c>
    </row>
    <row r="30" spans="1:16" ht="22" customHeight="1">
      <c r="A30" s="61"/>
      <c r="B30" s="7" t="s">
        <v>208</v>
      </c>
      <c r="C30" s="9">
        <v>1833.8392586700002</v>
      </c>
      <c r="D30" s="9">
        <v>61.313256119999984</v>
      </c>
      <c r="E30" s="9">
        <v>1697.92</v>
      </c>
      <c r="F30" s="10" t="s">
        <v>117</v>
      </c>
      <c r="G30" s="9">
        <v>1448.882355338219</v>
      </c>
      <c r="H30" s="9">
        <v>2922.9589139194454</v>
      </c>
      <c r="I30" s="9">
        <v>8151.470677246667</v>
      </c>
      <c r="J30" s="9">
        <v>6652.3201399494228</v>
      </c>
      <c r="K30" s="9">
        <v>19268.790865518902</v>
      </c>
      <c r="L30" s="9">
        <v>77412.594751834447</v>
      </c>
      <c r="M30" s="9">
        <v>6283.2998679150032</v>
      </c>
      <c r="N30" s="9">
        <v>1362.6673448143465</v>
      </c>
      <c r="O30" s="9">
        <v>5128.8932683408893</v>
      </c>
      <c r="P30" s="8">
        <v>132224.95069966733</v>
      </c>
    </row>
    <row r="31" spans="1:16" ht="22" customHeight="1">
      <c r="A31" s="61"/>
      <c r="B31" s="7" t="s">
        <v>215</v>
      </c>
      <c r="C31" s="9">
        <v>1902.9679655499999</v>
      </c>
      <c r="D31" s="9">
        <v>372.92096312000001</v>
      </c>
      <c r="E31" s="9">
        <v>1734.662</v>
      </c>
      <c r="F31" s="10" t="s">
        <v>117</v>
      </c>
      <c r="G31" s="9">
        <v>590.60854383561639</v>
      </c>
      <c r="H31" s="9">
        <v>2272.2148319317116</v>
      </c>
      <c r="I31" s="9">
        <v>7878.9089648999998</v>
      </c>
      <c r="J31" s="9">
        <v>9477.3100084680391</v>
      </c>
      <c r="K31" s="9">
        <v>17870.009341038789</v>
      </c>
      <c r="L31" s="9">
        <v>77985.846517973929</v>
      </c>
      <c r="M31" s="9">
        <v>5998.2566033523099</v>
      </c>
      <c r="N31" s="9">
        <v>1371.8985456741334</v>
      </c>
      <c r="O31" s="9">
        <v>4900.6058245384747</v>
      </c>
      <c r="P31" s="8">
        <v>132356.21011038299</v>
      </c>
    </row>
    <row r="32" spans="1:16" ht="22" customHeight="1">
      <c r="A32" s="61"/>
      <c r="B32" s="7" t="s">
        <v>216</v>
      </c>
      <c r="C32" s="9">
        <v>1841.9143570400001</v>
      </c>
      <c r="D32" s="9">
        <v>1833.470632</v>
      </c>
      <c r="E32" s="9">
        <v>1529.654</v>
      </c>
      <c r="F32" s="10" t="s">
        <v>117</v>
      </c>
      <c r="G32" s="9">
        <v>1923.068983560685</v>
      </c>
      <c r="H32" s="9">
        <v>1800.8496310407097</v>
      </c>
      <c r="I32" s="9">
        <v>7400.7737729200007</v>
      </c>
      <c r="J32" s="9">
        <v>6918.7066909251098</v>
      </c>
      <c r="K32" s="9">
        <v>18077.039271382953</v>
      </c>
      <c r="L32" s="9">
        <v>78617.724053361642</v>
      </c>
      <c r="M32" s="9">
        <v>6446.8686272220812</v>
      </c>
      <c r="N32" s="9">
        <v>1381.1090772188124</v>
      </c>
      <c r="O32" s="9">
        <v>6059.1128093987127</v>
      </c>
      <c r="P32" s="8">
        <v>133830.29190607072</v>
      </c>
    </row>
    <row r="33" spans="1:16" ht="22" customHeight="1">
      <c r="A33" s="61"/>
      <c r="B33" s="7" t="s">
        <v>200</v>
      </c>
      <c r="C33" s="9">
        <v>2246.3378671100004</v>
      </c>
      <c r="D33" s="9">
        <v>2388.3483943999995</v>
      </c>
      <c r="E33" s="9">
        <v>1963.605</v>
      </c>
      <c r="F33" s="10" t="s">
        <v>117</v>
      </c>
      <c r="G33" s="9">
        <v>2023.53702329</v>
      </c>
      <c r="H33" s="9">
        <v>1798.7897244171738</v>
      </c>
      <c r="I33" s="9">
        <v>5095.8174769300003</v>
      </c>
      <c r="J33" s="9">
        <v>8186.9825767770781</v>
      </c>
      <c r="K33" s="9">
        <v>18709.632710070327</v>
      </c>
      <c r="L33" s="9">
        <v>78935.657043306448</v>
      </c>
      <c r="M33" s="9">
        <v>6459.2022187570328</v>
      </c>
      <c r="N33" s="9">
        <v>1436.1805211117855</v>
      </c>
      <c r="O33" s="9">
        <v>4389.6116882399083</v>
      </c>
      <c r="P33" s="8">
        <v>133633.70324440976</v>
      </c>
    </row>
    <row r="34" spans="1:16" ht="22" customHeight="1">
      <c r="A34" s="61"/>
      <c r="B34" s="61"/>
      <c r="C34" s="9"/>
      <c r="D34" s="9"/>
      <c r="E34" s="9"/>
      <c r="F34" s="10"/>
      <c r="G34" s="9"/>
      <c r="H34" s="9"/>
      <c r="I34" s="9"/>
      <c r="J34" s="9"/>
      <c r="K34" s="9"/>
      <c r="L34" s="9"/>
      <c r="M34" s="9"/>
      <c r="N34" s="9"/>
      <c r="O34" s="9"/>
      <c r="P34" s="8"/>
    </row>
    <row r="35" spans="1:16" ht="22" customHeight="1">
      <c r="A35" s="107">
        <v>2024</v>
      </c>
      <c r="B35" s="7" t="s">
        <v>209</v>
      </c>
      <c r="C35" s="9">
        <v>1882.8146384000001</v>
      </c>
      <c r="D35" s="9">
        <v>688.04383301000007</v>
      </c>
      <c r="E35" s="9">
        <v>1762.819</v>
      </c>
      <c r="F35" s="10" t="s">
        <v>117</v>
      </c>
      <c r="G35" s="9">
        <v>1385.14006849</v>
      </c>
      <c r="H35" s="9">
        <v>1947.8130472795256</v>
      </c>
      <c r="I35" s="9">
        <v>8128.6500783979318</v>
      </c>
      <c r="J35" s="9">
        <v>5105.6848308180697</v>
      </c>
      <c r="K35" s="9">
        <v>21318.319009440555</v>
      </c>
      <c r="L35" s="9">
        <v>81043.400087264599</v>
      </c>
      <c r="M35" s="9">
        <v>6596.6080056652145</v>
      </c>
      <c r="N35" s="9">
        <v>1437.3902095015071</v>
      </c>
      <c r="O35" s="9">
        <v>6410.0356550914721</v>
      </c>
      <c r="P35" s="8">
        <v>137707.53662005858</v>
      </c>
    </row>
    <row r="36" spans="1:16" ht="22" customHeight="1">
      <c r="A36" s="61"/>
      <c r="B36" s="7" t="s">
        <v>210</v>
      </c>
      <c r="C36" s="9">
        <v>1731.9291757500002</v>
      </c>
      <c r="D36" s="9">
        <v>686.12833997000007</v>
      </c>
      <c r="E36" s="9">
        <v>1899.2170000000001</v>
      </c>
      <c r="F36" s="10" t="s">
        <v>117</v>
      </c>
      <c r="G36" s="9">
        <v>1011.20805479</v>
      </c>
      <c r="H36" s="9">
        <v>2006.2791600604039</v>
      </c>
      <c r="I36" s="9">
        <v>8423.7362086499998</v>
      </c>
      <c r="J36" s="9">
        <v>5434.9096464998347</v>
      </c>
      <c r="K36" s="9">
        <v>21632.298600656261</v>
      </c>
      <c r="L36" s="9">
        <v>79937.975017699326</v>
      </c>
      <c r="M36" s="9">
        <v>6662.5096717264187</v>
      </c>
      <c r="N36" s="9">
        <v>1507.5755828137517</v>
      </c>
      <c r="O36" s="9">
        <v>5050.3961414664609</v>
      </c>
      <c r="P36" s="8">
        <v>135984.16260008246</v>
      </c>
    </row>
    <row r="37" spans="1:16" ht="22" customHeight="1">
      <c r="A37" s="61"/>
      <c r="B37" s="7" t="s">
        <v>206</v>
      </c>
      <c r="C37" s="9">
        <v>1948.9987277599996</v>
      </c>
      <c r="D37" s="9">
        <v>1428.2415272300002</v>
      </c>
      <c r="E37" s="9">
        <v>1884.328</v>
      </c>
      <c r="F37" s="10" t="s">
        <v>117</v>
      </c>
      <c r="G37" s="9">
        <v>654.80153425000003</v>
      </c>
      <c r="H37" s="9">
        <v>2010.568437783252</v>
      </c>
      <c r="I37" s="9">
        <v>8235.3152933199999</v>
      </c>
      <c r="J37" s="9">
        <v>5082.7735118134424</v>
      </c>
      <c r="K37" s="9">
        <v>20449.071887529244</v>
      </c>
      <c r="L37" s="9">
        <v>79401.306348387327</v>
      </c>
      <c r="M37" s="9">
        <v>6651.9419805113803</v>
      </c>
      <c r="N37" s="9">
        <v>1504.0425716893983</v>
      </c>
      <c r="O37" s="9">
        <v>6507.483436778497</v>
      </c>
      <c r="P37" s="8">
        <v>135758.87325705253</v>
      </c>
    </row>
    <row r="38" spans="1:16" ht="22" customHeight="1">
      <c r="A38" s="61"/>
      <c r="B38" s="7" t="s">
        <v>211</v>
      </c>
      <c r="C38" s="9">
        <v>1839.2895042100004</v>
      </c>
      <c r="D38" s="9">
        <v>1792.7595708599999</v>
      </c>
      <c r="E38" s="9">
        <v>1863.5999045000001</v>
      </c>
      <c r="F38" s="10" t="s">
        <v>117</v>
      </c>
      <c r="G38" s="9">
        <v>1417.5233972599999</v>
      </c>
      <c r="H38" s="9">
        <v>1884.3044072964374</v>
      </c>
      <c r="I38" s="9">
        <v>12515.708040453334</v>
      </c>
      <c r="J38" s="9">
        <v>6026.4887108317143</v>
      </c>
      <c r="K38" s="9">
        <v>18362.853126577993</v>
      </c>
      <c r="L38" s="9">
        <v>80258.411457275171</v>
      </c>
      <c r="M38" s="9">
        <v>7049.4830125248209</v>
      </c>
      <c r="N38" s="9">
        <v>1503.0871479504506</v>
      </c>
      <c r="O38" s="9">
        <v>6141.7429018783696</v>
      </c>
      <c r="P38" s="8">
        <v>140655.25118161831</v>
      </c>
    </row>
    <row r="39" spans="1:16" ht="22" customHeight="1">
      <c r="A39" s="61"/>
      <c r="B39" s="7" t="s">
        <v>212</v>
      </c>
      <c r="C39" s="9">
        <v>1755.5506901800002</v>
      </c>
      <c r="D39" s="9">
        <v>586.77751615</v>
      </c>
      <c r="E39" s="9">
        <v>1983.136</v>
      </c>
      <c r="F39" s="10" t="s">
        <v>117</v>
      </c>
      <c r="G39" s="9">
        <v>1843.4395576700001</v>
      </c>
      <c r="H39" s="9">
        <v>1546.8739713387552</v>
      </c>
      <c r="I39" s="9">
        <v>11046.215474485516</v>
      </c>
      <c r="J39" s="9">
        <v>8208.0389396625196</v>
      </c>
      <c r="K39" s="9">
        <v>20522.444336730252</v>
      </c>
      <c r="L39" s="9">
        <v>80136.31491130912</v>
      </c>
      <c r="M39" s="9">
        <v>8057.1114588752089</v>
      </c>
      <c r="N39" s="9">
        <v>1504.5989691362961</v>
      </c>
      <c r="O39" s="9">
        <v>5206.4151576433851</v>
      </c>
      <c r="P39" s="8">
        <v>142396.91698318106</v>
      </c>
    </row>
    <row r="40" spans="1:16" ht="22" customHeight="1">
      <c r="A40" s="61"/>
      <c r="B40" s="7" t="s">
        <v>207</v>
      </c>
      <c r="C40" s="9">
        <v>1624.1617955700003</v>
      </c>
      <c r="D40" s="9">
        <v>623.28987319999987</v>
      </c>
      <c r="E40" s="9">
        <v>2049.933</v>
      </c>
      <c r="F40" s="10" t="s">
        <v>117</v>
      </c>
      <c r="G40" s="9">
        <v>1509.07609589</v>
      </c>
      <c r="H40" s="9">
        <v>2449.5418712660371</v>
      </c>
      <c r="I40" s="9">
        <v>9347.4167163367729</v>
      </c>
      <c r="J40" s="9">
        <v>8325.7098426789198</v>
      </c>
      <c r="K40" s="9">
        <v>21259.755358110728</v>
      </c>
      <c r="L40" s="9">
        <v>79660.750892442054</v>
      </c>
      <c r="M40" s="9">
        <v>8478.943183624684</v>
      </c>
      <c r="N40" s="9">
        <v>1463.5192115708069</v>
      </c>
      <c r="O40" s="9">
        <v>4935.9652278058493</v>
      </c>
      <c r="P40" s="8">
        <v>141728.06306849589</v>
      </c>
    </row>
    <row r="41" spans="1:16" ht="22" customHeight="1">
      <c r="A41" s="61"/>
      <c r="B41" s="7" t="s">
        <v>213</v>
      </c>
      <c r="C41" s="9">
        <v>1875.47705434</v>
      </c>
      <c r="D41" s="9">
        <v>1866.0474152700001</v>
      </c>
      <c r="E41" s="9">
        <v>2124.6610000000001</v>
      </c>
      <c r="F41" s="10" t="s">
        <v>117</v>
      </c>
      <c r="G41" s="9">
        <v>1110.7172972645205</v>
      </c>
      <c r="H41" s="9">
        <v>2355.2395314108257</v>
      </c>
      <c r="I41" s="9">
        <v>7046.6033582020691</v>
      </c>
      <c r="J41" s="9">
        <v>8274.0731103086382</v>
      </c>
      <c r="K41" s="9">
        <v>21516.907242253506</v>
      </c>
      <c r="L41" s="9">
        <v>79220.16612504411</v>
      </c>
      <c r="M41" s="9">
        <v>9357.9867793742469</v>
      </c>
      <c r="N41" s="9">
        <v>1455.3410766766133</v>
      </c>
      <c r="O41" s="9">
        <v>5882.7894172798133</v>
      </c>
      <c r="P41" s="8">
        <v>142086.00940742437</v>
      </c>
    </row>
    <row r="42" spans="1:16" ht="22" customHeight="1">
      <c r="A42" s="61"/>
      <c r="B42" s="7" t="s">
        <v>214</v>
      </c>
      <c r="C42" s="9">
        <v>1684.0681053399999</v>
      </c>
      <c r="D42" s="9">
        <v>902.98760914999991</v>
      </c>
      <c r="E42" s="9">
        <v>2307.04</v>
      </c>
      <c r="F42" s="10" t="s">
        <v>117</v>
      </c>
      <c r="G42" s="9">
        <v>996.07584932000009</v>
      </c>
      <c r="H42" s="9">
        <v>2704.4339769184576</v>
      </c>
      <c r="I42" s="9">
        <v>5597.4768863500012</v>
      </c>
      <c r="J42" s="9">
        <v>9913.8285491988809</v>
      </c>
      <c r="K42" s="9">
        <v>22595.1472122011</v>
      </c>
      <c r="L42" s="9">
        <v>80824.741919273409</v>
      </c>
      <c r="M42" s="9">
        <v>9456.9360801899984</v>
      </c>
      <c r="N42" s="9">
        <v>1466.7376003101037</v>
      </c>
      <c r="O42" s="9">
        <v>4907.2722768583189</v>
      </c>
      <c r="P42" s="8">
        <v>143356.74606511026</v>
      </c>
    </row>
    <row r="43" spans="1:16" ht="22" customHeight="1">
      <c r="A43" s="61"/>
      <c r="B43" s="7" t="s">
        <v>208</v>
      </c>
      <c r="C43" s="9">
        <v>1844.4546156500001</v>
      </c>
      <c r="D43" s="9">
        <v>834.77704655333605</v>
      </c>
      <c r="E43" s="9">
        <v>1345.6880000000001</v>
      </c>
      <c r="F43" s="10" t="s">
        <v>117</v>
      </c>
      <c r="G43" s="9">
        <v>54</v>
      </c>
      <c r="H43" s="9">
        <v>2209.6363790701466</v>
      </c>
      <c r="I43" s="9">
        <v>4673.12355947591</v>
      </c>
      <c r="J43" s="9">
        <v>9790.5010089947573</v>
      </c>
      <c r="K43" s="9">
        <v>24870.552875382997</v>
      </c>
      <c r="L43" s="9">
        <v>81059.554203317486</v>
      </c>
      <c r="M43" s="9">
        <v>9819.5725651344583</v>
      </c>
      <c r="N43" s="9">
        <v>1500.2480269808721</v>
      </c>
      <c r="O43" s="9">
        <v>4729.6117698128492</v>
      </c>
      <c r="P43" s="8">
        <v>142731.72005037282</v>
      </c>
    </row>
    <row r="44" spans="1:16" ht="22" customHeight="1">
      <c r="A44" s="61"/>
      <c r="B44" s="7" t="s">
        <v>215</v>
      </c>
      <c r="C44" s="9">
        <v>1890.6108658799999</v>
      </c>
      <c r="D44" s="9">
        <v>1806.5033889399997</v>
      </c>
      <c r="E44" s="9">
        <v>2106.002</v>
      </c>
      <c r="F44" s="10" t="s">
        <v>117</v>
      </c>
      <c r="G44" s="9">
        <v>363.62599999999998</v>
      </c>
      <c r="H44" s="9">
        <v>2927.4826886095384</v>
      </c>
      <c r="I44" s="9">
        <v>4379.1285586700005</v>
      </c>
      <c r="J44" s="9">
        <v>9072.6614226361726</v>
      </c>
      <c r="K44" s="9">
        <v>24354.447161686709</v>
      </c>
      <c r="L44" s="9">
        <v>81693.919589395475</v>
      </c>
      <c r="M44" s="9">
        <v>9463.6238363083557</v>
      </c>
      <c r="N44" s="9">
        <v>1497.9259053405242</v>
      </c>
      <c r="O44" s="9">
        <v>5623.7789331697559</v>
      </c>
      <c r="P44" s="8">
        <v>145179.71035063654</v>
      </c>
    </row>
    <row r="45" spans="1:16" ht="22" customHeight="1">
      <c r="A45" s="61"/>
      <c r="B45" s="7" t="s">
        <v>216</v>
      </c>
      <c r="C45" s="9">
        <v>1727.6461848700001</v>
      </c>
      <c r="D45" s="9">
        <v>1158.4368647254794</v>
      </c>
      <c r="E45" s="9">
        <v>2209.42861687</v>
      </c>
      <c r="F45" s="10" t="s">
        <v>117</v>
      </c>
      <c r="G45" s="9">
        <v>390</v>
      </c>
      <c r="H45" s="9">
        <v>2357.4676739621759</v>
      </c>
      <c r="I45" s="9">
        <v>2068.8864660199997</v>
      </c>
      <c r="J45" s="9">
        <v>9985.746772093371</v>
      </c>
      <c r="K45" s="9">
        <v>22648.247922502156</v>
      </c>
      <c r="L45" s="9">
        <v>83270.55417921253</v>
      </c>
      <c r="M45" s="9">
        <v>11204.152325612062</v>
      </c>
      <c r="N45" s="9">
        <v>1501.2715186603716</v>
      </c>
      <c r="O45" s="9">
        <v>4822.481035055036</v>
      </c>
      <c r="P45" s="8">
        <v>143344.31955958318</v>
      </c>
    </row>
    <row r="46" spans="1:16" ht="22" customHeight="1">
      <c r="A46" s="61"/>
      <c r="B46" s="7" t="s">
        <v>200</v>
      </c>
      <c r="C46" s="9">
        <v>2240.0861164700004</v>
      </c>
      <c r="D46" s="9">
        <v>965.48620688000005</v>
      </c>
      <c r="E46" s="10" t="s">
        <v>117</v>
      </c>
      <c r="F46" s="10" t="s">
        <v>117</v>
      </c>
      <c r="G46" s="9">
        <v>1448.0118356200001</v>
      </c>
      <c r="H46" s="9">
        <v>3985.0526590848231</v>
      </c>
      <c r="I46" s="9">
        <v>1199.74926663</v>
      </c>
      <c r="J46" s="9">
        <v>9980.66337933469</v>
      </c>
      <c r="K46" s="9">
        <v>22835.526579012447</v>
      </c>
      <c r="L46" s="9">
        <v>84296.442760485123</v>
      </c>
      <c r="M46" s="9">
        <v>11315.347252235222</v>
      </c>
      <c r="N46" s="9">
        <v>1490.5944230079419</v>
      </c>
      <c r="O46" s="9">
        <v>4161.7457175329682</v>
      </c>
      <c r="P46" s="8">
        <v>143918.70579629322</v>
      </c>
    </row>
    <row r="47" spans="1:16" ht="22" customHeight="1">
      <c r="A47" s="61"/>
      <c r="B47" s="61"/>
      <c r="C47" s="17"/>
      <c r="D47" s="17"/>
      <c r="E47" s="10"/>
      <c r="F47" s="17"/>
      <c r="G47" s="17"/>
      <c r="H47" s="17"/>
      <c r="I47" s="17"/>
      <c r="J47" s="17"/>
      <c r="K47" s="17"/>
      <c r="L47" s="17"/>
      <c r="M47" s="17"/>
      <c r="N47" s="17"/>
      <c r="O47" s="17"/>
      <c r="P47" s="17"/>
    </row>
    <row r="48" spans="1:16" ht="22" customHeight="1">
      <c r="A48" s="107">
        <v>2025</v>
      </c>
      <c r="B48" s="7" t="s">
        <v>209</v>
      </c>
      <c r="C48" s="9">
        <v>1802.4103704899997</v>
      </c>
      <c r="D48" s="9">
        <v>1079.5319898399998</v>
      </c>
      <c r="E48" s="10" t="s">
        <v>117</v>
      </c>
      <c r="F48" s="10" t="s">
        <v>117</v>
      </c>
      <c r="G48" s="9">
        <v>1613.3</v>
      </c>
      <c r="H48" s="9">
        <v>2679.5028876083875</v>
      </c>
      <c r="I48" s="9">
        <v>604.81298713000001</v>
      </c>
      <c r="J48" s="9">
        <v>11330.793120047552</v>
      </c>
      <c r="K48" s="9">
        <v>21765.247444943911</v>
      </c>
      <c r="L48" s="9">
        <v>84443.387000604009</v>
      </c>
      <c r="M48" s="9">
        <v>10288.403298887539</v>
      </c>
      <c r="N48" s="9">
        <v>1480.4948548789753</v>
      </c>
      <c r="O48" s="9">
        <v>3541.3845600967979</v>
      </c>
      <c r="P48" s="8">
        <v>140629.26861452719</v>
      </c>
    </row>
    <row r="49" spans="1:16" ht="22" customHeight="1">
      <c r="A49" s="61"/>
      <c r="B49" s="7" t="s">
        <v>210</v>
      </c>
      <c r="C49" s="9">
        <v>1666.6180456100001</v>
      </c>
      <c r="D49" s="9">
        <v>627.39166644000011</v>
      </c>
      <c r="E49" s="10" t="s">
        <v>117</v>
      </c>
      <c r="F49" s="10" t="s">
        <v>117</v>
      </c>
      <c r="G49" s="9">
        <v>734.00273973000003</v>
      </c>
      <c r="H49" s="9">
        <v>3321.9502120467005</v>
      </c>
      <c r="I49" s="9">
        <v>1104.8841921799999</v>
      </c>
      <c r="J49" s="9">
        <v>10884.782081932224</v>
      </c>
      <c r="K49" s="9">
        <v>22417.597180561916</v>
      </c>
      <c r="L49" s="9">
        <v>84883.024166414791</v>
      </c>
      <c r="M49" s="9">
        <v>10315.245065988593</v>
      </c>
      <c r="N49" s="9">
        <v>1478.8070671057992</v>
      </c>
      <c r="O49" s="9">
        <v>4530.5453426604827</v>
      </c>
      <c r="P49" s="8">
        <v>141964.8478606705</v>
      </c>
    </row>
    <row r="50" spans="1:16" ht="22" customHeight="1">
      <c r="A50" s="61"/>
      <c r="B50" s="7" t="s">
        <v>206</v>
      </c>
      <c r="C50" s="9">
        <v>1578.4454174439988</v>
      </c>
      <c r="D50" s="9">
        <v>887.87970467999992</v>
      </c>
      <c r="E50" s="10" t="s">
        <v>117</v>
      </c>
      <c r="F50" s="10" t="s">
        <v>117</v>
      </c>
      <c r="G50" s="9">
        <v>1446.50147945</v>
      </c>
      <c r="H50" s="9">
        <v>4941.6137742077372</v>
      </c>
      <c r="I50" s="9">
        <v>439.95461436999994</v>
      </c>
      <c r="J50" s="9">
        <v>11674.40364953981</v>
      </c>
      <c r="K50" s="9">
        <v>21577.282340455433</v>
      </c>
      <c r="L50" s="9">
        <v>86249.464665562729</v>
      </c>
      <c r="M50" s="9">
        <v>9095.6503005186059</v>
      </c>
      <c r="N50" s="9">
        <v>1455.6475031295536</v>
      </c>
      <c r="O50" s="9">
        <v>4089.2056465461369</v>
      </c>
      <c r="P50" s="8">
        <v>143436.04919590402</v>
      </c>
    </row>
    <row r="51" spans="1:16" ht="22" customHeight="1">
      <c r="A51" s="61"/>
      <c r="B51" s="7" t="s">
        <v>211</v>
      </c>
      <c r="C51" s="9">
        <v>1760.2509151499999</v>
      </c>
      <c r="D51" s="9">
        <v>1534.87851497</v>
      </c>
      <c r="E51" s="10" t="s">
        <v>117</v>
      </c>
      <c r="F51" s="10" t="s">
        <v>117</v>
      </c>
      <c r="G51" s="9">
        <v>875</v>
      </c>
      <c r="H51" s="9">
        <v>3406.358184822006</v>
      </c>
      <c r="I51" s="9">
        <v>959.8744107199999</v>
      </c>
      <c r="J51" s="9">
        <v>11815.004452222734</v>
      </c>
      <c r="K51" s="9">
        <v>21325.649256773384</v>
      </c>
      <c r="L51" s="9">
        <v>86440.008592480415</v>
      </c>
      <c r="M51" s="9">
        <v>9096.964982662108</v>
      </c>
      <c r="N51" s="9">
        <v>1465.5580810475903</v>
      </c>
      <c r="O51" s="9">
        <v>4098.3304033020713</v>
      </c>
      <c r="P51" s="8">
        <v>142777.8778941503</v>
      </c>
    </row>
    <row r="52" spans="1:16" ht="22" customHeight="1">
      <c r="A52" s="61"/>
      <c r="B52" s="7" t="s">
        <v>212</v>
      </c>
      <c r="C52" s="9">
        <v>1701.32084863</v>
      </c>
      <c r="D52" s="9">
        <v>516.48789663999992</v>
      </c>
      <c r="E52" s="10" t="s">
        <v>117</v>
      </c>
      <c r="F52" s="10" t="s">
        <v>117</v>
      </c>
      <c r="G52" s="9">
        <v>1692.0197260300001</v>
      </c>
      <c r="H52" s="9">
        <v>3778.8714386788242</v>
      </c>
      <c r="I52" s="9">
        <v>899.93455576999997</v>
      </c>
      <c r="J52" s="9">
        <v>12988.977760372374</v>
      </c>
      <c r="K52" s="9">
        <v>20351.410056517234</v>
      </c>
      <c r="L52" s="9">
        <v>87813.26694443365</v>
      </c>
      <c r="M52" s="9">
        <v>9307.848402436075</v>
      </c>
      <c r="N52" s="9">
        <v>1461.1183110109152</v>
      </c>
      <c r="O52" s="9">
        <v>4481.5571515752436</v>
      </c>
      <c r="P52" s="8">
        <v>144992.81319209433</v>
      </c>
    </row>
    <row r="53" spans="1:16" ht="22" customHeight="1">
      <c r="A53" s="61"/>
      <c r="B53" s="7" t="s">
        <v>207</v>
      </c>
      <c r="C53" s="9">
        <v>1663.46387099</v>
      </c>
      <c r="D53" s="9">
        <v>734.12678852999989</v>
      </c>
      <c r="E53" s="10" t="s">
        <v>117</v>
      </c>
      <c r="F53" s="10" t="s">
        <v>117</v>
      </c>
      <c r="G53" s="9">
        <v>1387.22540641</v>
      </c>
      <c r="H53" s="9">
        <v>4082.4793967251749</v>
      </c>
      <c r="I53" s="9">
        <v>1389.6635848799999</v>
      </c>
      <c r="J53" s="9">
        <v>13987.747279895453</v>
      </c>
      <c r="K53" s="9">
        <v>20819.323345241934</v>
      </c>
      <c r="L53" s="9">
        <v>87842.588417251216</v>
      </c>
      <c r="M53" s="9">
        <v>9151.8505849397498</v>
      </c>
      <c r="N53" s="9">
        <v>1515.1350596498269</v>
      </c>
      <c r="O53" s="9">
        <v>3958.4014496486893</v>
      </c>
      <c r="P53" s="8">
        <v>146532.0014551724</v>
      </c>
    </row>
    <row r="54" spans="1:16" ht="22" customHeight="1">
      <c r="A54" s="61"/>
      <c r="B54" s="7" t="s">
        <v>213</v>
      </c>
      <c r="C54" s="9">
        <v>1858.9975256499997</v>
      </c>
      <c r="D54" s="9">
        <v>940.43033878999984</v>
      </c>
      <c r="E54" s="10" t="s">
        <v>117</v>
      </c>
      <c r="F54" s="10" t="s">
        <v>117</v>
      </c>
      <c r="G54" s="9">
        <v>1770.9425676800001</v>
      </c>
      <c r="H54" s="9">
        <v>3491.7840382825902</v>
      </c>
      <c r="I54" s="9">
        <v>789.85799075</v>
      </c>
      <c r="J54" s="9">
        <v>13736.728339239311</v>
      </c>
      <c r="K54" s="9">
        <v>19477.196513630533</v>
      </c>
      <c r="L54" s="9">
        <v>86838.926644540319</v>
      </c>
      <c r="M54" s="9">
        <v>9645.0956490229546</v>
      </c>
      <c r="N54" s="9">
        <v>1516.828494441648</v>
      </c>
      <c r="O54" s="9">
        <v>3973.1258642099879</v>
      </c>
      <c r="P54" s="8">
        <v>144039.91406623734</v>
      </c>
    </row>
    <row r="55" spans="1:16" ht="22" customHeight="1">
      <c r="A55" s="61"/>
      <c r="B55" s="7" t="s">
        <v>214</v>
      </c>
      <c r="C55" s="9">
        <v>1646.2271467400001</v>
      </c>
      <c r="D55" s="9">
        <v>1480.7593784600003</v>
      </c>
      <c r="E55" s="10" t="s">
        <v>117</v>
      </c>
      <c r="F55" s="10" t="s">
        <v>117</v>
      </c>
      <c r="G55" s="9">
        <v>807.00209588999996</v>
      </c>
      <c r="H55" s="9">
        <v>4366.5686037646437</v>
      </c>
      <c r="I55" s="9">
        <v>1134.6384068900002</v>
      </c>
      <c r="J55" s="9">
        <v>13702.886416860938</v>
      </c>
      <c r="K55" s="9">
        <v>20488.797934189479</v>
      </c>
      <c r="L55" s="9">
        <v>86556.292795692614</v>
      </c>
      <c r="M55" s="9">
        <v>9643.6594834529078</v>
      </c>
      <c r="N55" s="9">
        <v>1522.088052807014</v>
      </c>
      <c r="O55" s="9">
        <v>3659.3730003206451</v>
      </c>
      <c r="P55" s="8">
        <v>145008.29341506827</v>
      </c>
    </row>
    <row r="56" spans="1:16" ht="22" customHeight="1">
      <c r="A56" s="61"/>
      <c r="B56" s="7" t="s">
        <v>208</v>
      </c>
      <c r="C56" s="9">
        <v>1887.5398679499999</v>
      </c>
      <c r="D56" s="9">
        <v>937.81832560000066</v>
      </c>
      <c r="E56" s="10" t="s">
        <v>117</v>
      </c>
      <c r="F56" s="10" t="s">
        <v>117</v>
      </c>
      <c r="G56" s="9">
        <v>609.01109588999998</v>
      </c>
      <c r="H56" s="9">
        <v>5213.7851430882747</v>
      </c>
      <c r="I56" s="9">
        <v>2629.5523318800006</v>
      </c>
      <c r="J56" s="9">
        <v>13854.579285537031</v>
      </c>
      <c r="K56" s="9">
        <v>18919.189934649836</v>
      </c>
      <c r="L56" s="9">
        <v>87912.488881705111</v>
      </c>
      <c r="M56" s="9">
        <v>9033.0587601619845</v>
      </c>
      <c r="N56" s="9">
        <v>1505.2492319795147</v>
      </c>
      <c r="O56" s="9">
        <v>3791.4852056459185</v>
      </c>
      <c r="P56" s="8">
        <v>146293.75816408763</v>
      </c>
    </row>
    <row r="57" spans="1:16" ht="22" customHeight="1">
      <c r="A57" s="61"/>
      <c r="B57" s="7" t="s">
        <v>215</v>
      </c>
      <c r="C57" s="9">
        <v>1773.5292855600001</v>
      </c>
      <c r="D57" s="9">
        <v>1075.3913403099998</v>
      </c>
      <c r="E57" s="10" t="s">
        <v>117</v>
      </c>
      <c r="F57" s="10" t="s">
        <v>117</v>
      </c>
      <c r="G57" s="9">
        <v>1173.579996709999</v>
      </c>
      <c r="H57" s="9">
        <v>4271.946489141028</v>
      </c>
      <c r="I57" s="9">
        <v>1844.62471372</v>
      </c>
      <c r="J57" s="9">
        <v>14088.725479438741</v>
      </c>
      <c r="K57" s="9">
        <v>19489.256387384867</v>
      </c>
      <c r="L57" s="9">
        <v>87374.79658478999</v>
      </c>
      <c r="M57" s="9">
        <v>9191.5435499127725</v>
      </c>
      <c r="N57" s="9">
        <v>1501.4539821589069</v>
      </c>
      <c r="O57" s="9">
        <v>4286.0781202522094</v>
      </c>
      <c r="P57" s="8">
        <v>146070.92602937852</v>
      </c>
    </row>
    <row r="58" spans="1:16" ht="22" customHeight="1">
      <c r="A58" s="61"/>
      <c r="B58" s="7" t="s">
        <v>216</v>
      </c>
      <c r="C58" s="9">
        <v>1685.3915065499998</v>
      </c>
      <c r="D58" s="9">
        <v>301.79502212999995</v>
      </c>
      <c r="E58" s="10" t="s">
        <v>117</v>
      </c>
      <c r="F58" s="10" t="s">
        <v>117</v>
      </c>
      <c r="G58" s="9">
        <v>1371.2712182</v>
      </c>
      <c r="H58" s="9">
        <v>4691.0996167651174</v>
      </c>
      <c r="I58" s="9">
        <v>2994.2124426999999</v>
      </c>
      <c r="J58" s="9">
        <v>13503.000451967244</v>
      </c>
      <c r="K58" s="9">
        <v>22023.963276257044</v>
      </c>
      <c r="L58" s="9">
        <v>87029.937565896791</v>
      </c>
      <c r="M58" s="9">
        <v>8757.707840935378</v>
      </c>
      <c r="N58" s="9">
        <v>1496.6339087312258</v>
      </c>
      <c r="O58" s="9">
        <v>3472.7874331845978</v>
      </c>
      <c r="P58" s="8">
        <v>147327.8003833174</v>
      </c>
    </row>
    <row r="59" spans="1:16" ht="22" customHeight="1">
      <c r="A59" s="61"/>
      <c r="B59" s="7" t="s">
        <v>200</v>
      </c>
      <c r="C59" s="9">
        <v>2310.5369369584532</v>
      </c>
      <c r="D59" s="9">
        <v>1750.3555345100001</v>
      </c>
      <c r="E59" s="10" t="s">
        <v>117</v>
      </c>
      <c r="F59" s="10" t="s">
        <v>117</v>
      </c>
      <c r="G59" s="9">
        <v>616</v>
      </c>
      <c r="H59" s="9">
        <v>3915.5922606193426</v>
      </c>
      <c r="I59" s="9">
        <v>1409.4623886200002</v>
      </c>
      <c r="J59" s="9">
        <v>14020.408395584</v>
      </c>
      <c r="K59" s="9">
        <v>21102.316609547004</v>
      </c>
      <c r="L59" s="9">
        <v>86784.710127060884</v>
      </c>
      <c r="M59" s="9">
        <v>9175.8681715164148</v>
      </c>
      <c r="N59" s="9">
        <v>1492.9463503011254</v>
      </c>
      <c r="O59" s="9">
        <v>3886.2277211837459</v>
      </c>
      <c r="P59" s="8">
        <v>146464.42459590099</v>
      </c>
    </row>
    <row r="60" spans="1:16" ht="22" customHeight="1">
      <c r="A60" s="61"/>
      <c r="B60" s="7"/>
      <c r="C60" s="9"/>
      <c r="D60" s="9"/>
      <c r="E60" s="10"/>
      <c r="F60" s="10"/>
      <c r="G60" s="9"/>
      <c r="H60" s="9"/>
      <c r="I60" s="189"/>
      <c r="J60" s="189"/>
      <c r="K60" s="9"/>
      <c r="L60" s="9"/>
      <c r="M60" s="9"/>
      <c r="N60" s="9"/>
      <c r="O60" s="9"/>
      <c r="P60" s="8"/>
    </row>
    <row r="61" spans="1:16" ht="22" customHeight="1">
      <c r="A61" s="107">
        <v>2026</v>
      </c>
      <c r="B61" s="7" t="s">
        <v>209</v>
      </c>
      <c r="C61" s="9">
        <v>1738.9574525550165</v>
      </c>
      <c r="D61" s="9">
        <v>1061.6890791800001</v>
      </c>
      <c r="E61" s="10" t="s">
        <v>117</v>
      </c>
      <c r="F61" s="10" t="s">
        <v>117</v>
      </c>
      <c r="G61" s="9">
        <v>2856.7</v>
      </c>
      <c r="H61" s="9">
        <v>4431.9048832832968</v>
      </c>
      <c r="I61" s="9">
        <v>3098.6343755799999</v>
      </c>
      <c r="J61" s="9">
        <v>14290.112141762649</v>
      </c>
      <c r="K61" s="9">
        <v>18226.945448405826</v>
      </c>
      <c r="L61" s="9">
        <v>86163.58107848384</v>
      </c>
      <c r="M61" s="9">
        <v>9226.084727147434</v>
      </c>
      <c r="N61" s="9">
        <v>1489.2350806486288</v>
      </c>
      <c r="O61" s="9">
        <v>4727.0107780126818</v>
      </c>
      <c r="P61" s="8">
        <v>147310.85514505935</v>
      </c>
    </row>
    <row r="62" spans="1:16" ht="22" customHeight="1">
      <c r="A62" s="61"/>
      <c r="B62" s="7" t="s">
        <v>210</v>
      </c>
      <c r="C62" s="9">
        <v>1674.3238714638549</v>
      </c>
      <c r="D62" s="9">
        <v>1088.9721896600001</v>
      </c>
      <c r="E62" s="10" t="s">
        <v>117</v>
      </c>
      <c r="F62" s="10" t="s">
        <v>117</v>
      </c>
      <c r="G62" s="9">
        <v>2167.7040410958907</v>
      </c>
      <c r="H62" s="9">
        <v>3755.0940038448434</v>
      </c>
      <c r="I62" s="9">
        <v>4453.41568757</v>
      </c>
      <c r="J62" s="9">
        <v>13889.91048845039</v>
      </c>
      <c r="K62" s="9">
        <v>16462.341352490137</v>
      </c>
      <c r="L62" s="9">
        <v>86652.884935514347</v>
      </c>
      <c r="M62" s="9">
        <v>9252.9906366067371</v>
      </c>
      <c r="N62" s="9">
        <v>1506.7310027757617</v>
      </c>
      <c r="O62" s="9">
        <v>4389.8647704612667</v>
      </c>
      <c r="P62" s="8">
        <v>145294.23307993321</v>
      </c>
    </row>
    <row r="63" spans="1:16" ht="22" customHeight="1">
      <c r="A63" s="695"/>
      <c r="B63" s="123" t="s">
        <v>206</v>
      </c>
      <c r="C63" s="409">
        <v>1968.8432253000001</v>
      </c>
      <c r="D63" s="409">
        <v>245.76157539999991</v>
      </c>
      <c r="E63" s="410" t="s">
        <v>117</v>
      </c>
      <c r="F63" s="410">
        <v>250</v>
      </c>
      <c r="G63" s="409">
        <v>2508.9</v>
      </c>
      <c r="H63" s="409">
        <v>4054.6156534450129</v>
      </c>
      <c r="I63" s="409">
        <v>4874.8853783200002</v>
      </c>
      <c r="J63" s="409">
        <v>14297.345925324642</v>
      </c>
      <c r="K63" s="409">
        <v>16887.185016299631</v>
      </c>
      <c r="L63" s="409">
        <v>86525.377322235727</v>
      </c>
      <c r="M63" s="409">
        <v>9204.9597812773445</v>
      </c>
      <c r="N63" s="409">
        <v>1511.6089758849425</v>
      </c>
      <c r="O63" s="409">
        <v>5013.0232171439902</v>
      </c>
      <c r="P63" s="668">
        <v>147342.50617063127</v>
      </c>
    </row>
    <row r="64" spans="1:16" ht="22" customHeight="1">
      <c r="A64" s="139" t="s">
        <v>500</v>
      </c>
      <c r="B64" s="7"/>
      <c r="C64" s="17"/>
      <c r="D64" s="17"/>
      <c r="E64" s="17"/>
      <c r="F64" s="17"/>
      <c r="G64" s="17"/>
      <c r="H64" s="17"/>
      <c r="I64" s="17"/>
      <c r="J64" s="17"/>
      <c r="K64" s="17"/>
      <c r="L64" s="17"/>
      <c r="M64" s="17"/>
      <c r="N64" s="17"/>
      <c r="O64" s="17"/>
      <c r="P64" s="19"/>
    </row>
    <row r="65" spans="1:16" ht="22" customHeight="1">
      <c r="A65" s="139" t="s">
        <v>501</v>
      </c>
      <c r="B65" s="7"/>
      <c r="C65" s="17"/>
      <c r="D65" s="17"/>
      <c r="E65" s="17"/>
      <c r="F65" s="17"/>
      <c r="G65" s="17"/>
      <c r="H65" s="17"/>
      <c r="I65" s="17"/>
      <c r="J65" s="17"/>
      <c r="K65" s="17"/>
      <c r="L65" s="17"/>
      <c r="M65" s="17"/>
      <c r="N65" s="17"/>
      <c r="O65" s="17"/>
      <c r="P65" s="19"/>
    </row>
    <row r="66" spans="1:16" ht="22" customHeight="1">
      <c r="A66" s="142" t="s">
        <v>1769</v>
      </c>
      <c r="B66" s="61"/>
      <c r="C66" s="61"/>
      <c r="D66" s="61"/>
      <c r="E66" s="61"/>
      <c r="F66" s="61"/>
      <c r="G66" s="61"/>
      <c r="H66" s="61"/>
      <c r="I66" s="61"/>
      <c r="J66" s="61"/>
      <c r="K66" s="61"/>
      <c r="L66" s="61"/>
      <c r="M66" s="61"/>
      <c r="N66" s="61"/>
      <c r="O66" s="7"/>
      <c r="P66" s="7"/>
    </row>
    <row r="67" spans="1:16" ht="22" customHeight="1">
      <c r="A67" s="17" t="s">
        <v>502</v>
      </c>
      <c r="B67" s="61"/>
      <c r="C67" s="61"/>
      <c r="D67" s="61"/>
      <c r="E67" s="61"/>
      <c r="F67" s="61"/>
      <c r="G67" s="61"/>
      <c r="H67" s="61"/>
      <c r="I67" s="61"/>
      <c r="J67" s="61"/>
      <c r="K67" s="61"/>
      <c r="L67" s="61"/>
      <c r="M67" s="61"/>
      <c r="N67" s="61"/>
      <c r="O67" s="61"/>
      <c r="P67" s="61"/>
    </row>
    <row r="68" spans="1:16" ht="22" customHeight="1">
      <c r="A68" s="142" t="s">
        <v>503</v>
      </c>
      <c r="B68" s="17"/>
      <c r="C68" s="17"/>
      <c r="D68" s="17"/>
      <c r="E68" s="17"/>
      <c r="F68" s="61"/>
      <c r="G68" s="61"/>
      <c r="H68" s="61"/>
      <c r="I68" s="12"/>
      <c r="J68" s="17"/>
      <c r="K68" s="61"/>
      <c r="L68" s="61"/>
      <c r="M68" s="61"/>
      <c r="N68" s="61"/>
      <c r="O68" s="7"/>
      <c r="P68" s="7"/>
    </row>
    <row r="69" spans="1:16" ht="22" customHeight="1">
      <c r="A69" s="142" t="s">
        <v>504</v>
      </c>
      <c r="B69" s="17"/>
      <c r="C69" s="17"/>
      <c r="D69" s="17"/>
      <c r="E69" s="17"/>
      <c r="F69" s="61"/>
      <c r="G69" s="61"/>
      <c r="H69" s="61"/>
      <c r="I69" s="12"/>
      <c r="J69" s="17"/>
      <c r="K69" s="61"/>
      <c r="L69" s="61"/>
      <c r="M69" s="61"/>
      <c r="N69" s="61"/>
      <c r="O69" s="7"/>
      <c r="P69" s="7"/>
    </row>
    <row r="70" spans="1:16" ht="22" customHeight="1">
      <c r="A70" s="142" t="s">
        <v>505</v>
      </c>
      <c r="B70" s="7"/>
      <c r="C70" s="61"/>
      <c r="D70" s="17"/>
      <c r="E70" s="17"/>
      <c r="F70" s="61"/>
      <c r="G70" s="61"/>
      <c r="H70" s="61"/>
      <c r="I70" s="12"/>
      <c r="J70" s="17"/>
      <c r="K70" s="61"/>
      <c r="L70" s="61"/>
      <c r="M70" s="61"/>
      <c r="N70" s="61"/>
      <c r="O70" s="7"/>
      <c r="P70" s="7"/>
    </row>
    <row r="71" spans="1:16" ht="22" customHeight="1">
      <c r="A71" s="142" t="s">
        <v>506</v>
      </c>
      <c r="B71" s="17"/>
      <c r="C71" s="17"/>
      <c r="D71" s="17"/>
      <c r="E71" s="17"/>
      <c r="F71" s="61"/>
      <c r="G71" s="61"/>
      <c r="H71" s="61"/>
      <c r="I71" s="12"/>
      <c r="J71" s="17"/>
      <c r="K71" s="61"/>
      <c r="L71" s="61"/>
      <c r="M71" s="61"/>
      <c r="N71" s="61"/>
      <c r="O71" s="7"/>
      <c r="P71" s="7"/>
    </row>
    <row r="72" spans="1:16" ht="22" customHeight="1">
      <c r="A72" s="61" t="s">
        <v>507</v>
      </c>
      <c r="B72" s="61"/>
      <c r="C72" s="61"/>
      <c r="D72" s="61"/>
      <c r="E72" s="61"/>
      <c r="F72" s="61"/>
      <c r="G72" s="61"/>
      <c r="H72" s="61"/>
      <c r="I72" s="61"/>
      <c r="J72" s="61"/>
      <c r="K72" s="61"/>
      <c r="L72" s="61"/>
      <c r="M72" s="61"/>
      <c r="N72" s="61"/>
      <c r="O72" s="61"/>
      <c r="P72" s="61"/>
    </row>
    <row r="73" spans="1:16" ht="22" customHeight="1">
      <c r="A73" s="139"/>
      <c r="B73" s="7"/>
      <c r="C73" s="17"/>
      <c r="D73" s="17"/>
      <c r="E73" s="17"/>
      <c r="F73" s="17"/>
      <c r="G73" s="17"/>
      <c r="H73" s="17"/>
      <c r="I73" s="17"/>
      <c r="J73" s="17"/>
      <c r="K73" s="17"/>
      <c r="L73" s="17"/>
      <c r="M73" s="17"/>
      <c r="N73" s="17"/>
      <c r="O73" s="17"/>
      <c r="P73" s="19"/>
    </row>
    <row r="74" spans="1:16" ht="22" customHeight="1">
      <c r="A74" s="139"/>
      <c r="B74" s="7"/>
      <c r="C74" s="17"/>
      <c r="D74" s="17"/>
      <c r="E74" s="17"/>
      <c r="F74" s="17"/>
      <c r="G74" s="17"/>
      <c r="H74" s="17"/>
      <c r="I74" s="17"/>
      <c r="J74" s="17"/>
      <c r="K74" s="17"/>
      <c r="L74" s="17"/>
      <c r="M74" s="17"/>
      <c r="N74" s="17"/>
      <c r="O74" s="17"/>
      <c r="P74" s="19"/>
    </row>
    <row r="75" spans="1:16" ht="22" customHeight="1">
      <c r="A75" s="142"/>
      <c r="B75" s="61"/>
      <c r="C75" s="61"/>
      <c r="D75" s="61"/>
      <c r="E75" s="61"/>
      <c r="F75" s="61"/>
      <c r="G75" s="61"/>
      <c r="H75" s="61"/>
      <c r="I75" s="61"/>
      <c r="J75" s="61"/>
      <c r="K75" s="61"/>
      <c r="L75" s="61"/>
      <c r="M75" s="61"/>
      <c r="N75" s="61"/>
      <c r="O75" s="7"/>
      <c r="P75" s="7"/>
    </row>
    <row r="76" spans="1:16" ht="18">
      <c r="A76" s="17"/>
      <c r="B76" s="61"/>
      <c r="C76" s="61"/>
      <c r="D76" s="61"/>
      <c r="E76" s="61"/>
      <c r="F76" s="61"/>
      <c r="G76" s="61"/>
      <c r="H76" s="61"/>
      <c r="I76" s="61"/>
      <c r="J76" s="61"/>
      <c r="K76" s="61"/>
      <c r="L76" s="61"/>
      <c r="M76" s="61"/>
      <c r="N76" s="61"/>
      <c r="O76" s="61"/>
      <c r="P76" s="61"/>
    </row>
    <row r="77" spans="1:16" ht="18">
      <c r="A77" s="142"/>
      <c r="B77" s="17"/>
      <c r="C77" s="17"/>
      <c r="D77" s="17"/>
      <c r="E77" s="17"/>
      <c r="F77" s="61"/>
      <c r="G77" s="61"/>
      <c r="H77" s="61"/>
      <c r="I77" s="12"/>
      <c r="J77" s="17"/>
      <c r="K77" s="61"/>
      <c r="L77" s="61"/>
      <c r="M77" s="61"/>
      <c r="N77" s="61"/>
      <c r="O77" s="7"/>
      <c r="P77" s="7"/>
    </row>
    <row r="78" spans="1:16" ht="18">
      <c r="A78" s="142"/>
      <c r="B78" s="17"/>
      <c r="C78" s="17"/>
      <c r="D78" s="17"/>
      <c r="E78" s="17"/>
      <c r="F78" s="61"/>
      <c r="G78" s="61"/>
      <c r="H78" s="61"/>
      <c r="I78" s="12"/>
      <c r="J78" s="17"/>
      <c r="K78" s="61"/>
      <c r="L78" s="61"/>
      <c r="M78" s="61"/>
      <c r="N78" s="61"/>
      <c r="O78" s="7"/>
      <c r="P78" s="7"/>
    </row>
    <row r="79" spans="1:16" ht="18">
      <c r="A79" s="142"/>
      <c r="B79" s="7"/>
      <c r="C79" s="61"/>
      <c r="D79" s="17"/>
      <c r="E79" s="17"/>
      <c r="F79" s="61"/>
      <c r="G79" s="61"/>
      <c r="H79" s="61"/>
      <c r="I79" s="12"/>
      <c r="J79" s="17"/>
      <c r="K79" s="61"/>
      <c r="L79" s="61"/>
      <c r="M79" s="61"/>
      <c r="N79" s="61"/>
      <c r="O79" s="7"/>
      <c r="P79" s="7"/>
    </row>
    <row r="80" spans="1:16" ht="18">
      <c r="A80" s="142"/>
      <c r="B80" s="17"/>
      <c r="C80" s="17"/>
      <c r="D80" s="17"/>
      <c r="E80" s="17"/>
      <c r="F80" s="61"/>
      <c r="G80" s="61"/>
      <c r="H80" s="61"/>
      <c r="I80" s="12"/>
      <c r="J80" s="17"/>
      <c r="K80" s="61"/>
      <c r="L80" s="61"/>
      <c r="M80" s="61"/>
      <c r="N80" s="61"/>
      <c r="O80" s="7"/>
      <c r="P80" s="7"/>
    </row>
    <row r="81" spans="1:16" ht="18">
      <c r="A81" s="61"/>
      <c r="B81" s="61"/>
      <c r="C81" s="61"/>
      <c r="D81" s="61"/>
      <c r="E81" s="61"/>
      <c r="F81" s="61"/>
      <c r="G81" s="61"/>
      <c r="H81" s="61"/>
      <c r="I81" s="61"/>
      <c r="J81" s="61"/>
      <c r="K81" s="61"/>
      <c r="L81" s="61"/>
      <c r="M81" s="61"/>
      <c r="N81" s="61"/>
      <c r="O81" s="61"/>
      <c r="P81" s="61"/>
    </row>
  </sheetData>
  <hyperlinks>
    <hyperlink ref="L1" location="'Contents Page'!A1" display="BACK TO CONTENTS" xr:uid="{EF61CA22-9466-4B06-BD2D-7C7DC4449C28}"/>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topLeftCell="A50" zoomScaleNormal="100" workbookViewId="0"/>
  </sheetViews>
  <sheetFormatPr baseColWidth="10" defaultColWidth="8.83203125" defaultRowHeight="15"/>
  <cols>
    <col min="1" max="1" width="18.6640625" customWidth="1"/>
    <col min="2" max="2" width="8.6640625" customWidth="1"/>
    <col min="3" max="3" width="7.83203125" customWidth="1"/>
    <col min="4" max="6" width="18.6640625" customWidth="1"/>
    <col min="7" max="7" width="1.83203125" customWidth="1"/>
    <col min="8" max="14" width="18.6640625" customWidth="1"/>
  </cols>
  <sheetData>
    <row r="1" spans="1:15" ht="22" customHeight="1">
      <c r="A1" s="19" t="s">
        <v>508</v>
      </c>
      <c r="B1" s="7"/>
      <c r="C1" s="7"/>
      <c r="D1" s="17"/>
      <c r="E1" s="19"/>
      <c r="F1" s="19"/>
      <c r="G1" s="143"/>
      <c r="H1" s="19"/>
      <c r="I1" s="19"/>
      <c r="J1" s="19"/>
      <c r="K1" s="143"/>
      <c r="L1" s="19"/>
      <c r="M1" s="6" t="s">
        <v>85</v>
      </c>
      <c r="N1" s="19"/>
      <c r="O1" s="6"/>
    </row>
    <row r="2" spans="1:15" ht="22" customHeight="1">
      <c r="A2" s="17"/>
      <c r="B2" s="17"/>
      <c r="C2" s="17"/>
      <c r="D2" s="17"/>
      <c r="E2" s="19"/>
      <c r="F2" s="19"/>
      <c r="G2" s="143"/>
      <c r="H2" s="19"/>
      <c r="I2" s="19"/>
      <c r="J2" s="19"/>
      <c r="K2" s="143"/>
      <c r="L2" s="19"/>
      <c r="M2" s="19"/>
      <c r="N2" s="19"/>
    </row>
    <row r="3" spans="1:15" ht="22" customHeight="1">
      <c r="A3" s="19" t="s">
        <v>509</v>
      </c>
      <c r="B3" s="17"/>
      <c r="C3" s="17"/>
      <c r="D3" s="17"/>
      <c r="E3" s="19"/>
      <c r="F3" s="19"/>
      <c r="G3" s="143"/>
      <c r="H3" s="19"/>
      <c r="I3" s="19"/>
      <c r="J3" s="19"/>
      <c r="K3" s="143"/>
      <c r="L3" s="19"/>
      <c r="M3" s="19"/>
      <c r="N3" s="19"/>
    </row>
    <row r="4" spans="1:15" ht="22" customHeight="1">
      <c r="A4" s="19" t="s">
        <v>88</v>
      </c>
      <c r="B4" s="19"/>
      <c r="C4" s="19"/>
      <c r="D4" s="774"/>
      <c r="E4" s="695"/>
      <c r="F4" s="61"/>
      <c r="G4" s="61"/>
      <c r="H4" s="61"/>
      <c r="I4" s="61"/>
      <c r="J4" s="61"/>
      <c r="K4" s="61"/>
      <c r="L4" s="61"/>
      <c r="M4" s="61"/>
      <c r="N4" s="61"/>
    </row>
    <row r="5" spans="1:15" ht="22" customHeight="1">
      <c r="A5" s="584"/>
      <c r="B5" s="584"/>
      <c r="C5" s="584"/>
      <c r="D5" s="875" t="s">
        <v>510</v>
      </c>
      <c r="E5" s="875"/>
      <c r="F5" s="584"/>
      <c r="G5" s="584"/>
      <c r="H5" s="875" t="s">
        <v>511</v>
      </c>
      <c r="I5" s="875"/>
      <c r="J5" s="875"/>
      <c r="K5" s="608" t="s">
        <v>408</v>
      </c>
      <c r="L5" s="584" t="s">
        <v>443</v>
      </c>
      <c r="M5" s="584"/>
      <c r="N5" s="584"/>
    </row>
    <row r="6" spans="1:15" ht="22" customHeight="1">
      <c r="A6" s="215"/>
      <c r="B6" s="215"/>
      <c r="C6" s="215"/>
      <c r="D6" s="215" t="s">
        <v>366</v>
      </c>
      <c r="E6" s="215" t="s">
        <v>471</v>
      </c>
      <c r="F6" s="216" t="s">
        <v>512</v>
      </c>
      <c r="G6" s="215"/>
      <c r="H6" s="215" t="s">
        <v>513</v>
      </c>
      <c r="I6" s="215"/>
      <c r="J6" s="215" t="s">
        <v>514</v>
      </c>
      <c r="K6" s="197" t="s">
        <v>515</v>
      </c>
      <c r="L6" s="215" t="s">
        <v>516</v>
      </c>
      <c r="M6" s="215" t="s">
        <v>366</v>
      </c>
      <c r="N6" s="215" t="s">
        <v>408</v>
      </c>
    </row>
    <row r="7" spans="1:15" ht="22" customHeight="1">
      <c r="A7" s="815" t="s">
        <v>411</v>
      </c>
      <c r="B7" s="586"/>
      <c r="C7" s="586"/>
      <c r="D7" s="586" t="s">
        <v>493</v>
      </c>
      <c r="E7" s="586" t="s">
        <v>474</v>
      </c>
      <c r="F7" s="586" t="s">
        <v>515</v>
      </c>
      <c r="G7" s="586"/>
      <c r="H7" s="586" t="s">
        <v>517</v>
      </c>
      <c r="I7" s="586" t="s">
        <v>518</v>
      </c>
      <c r="J7" s="586" t="s">
        <v>519</v>
      </c>
      <c r="K7" s="586" t="s">
        <v>520</v>
      </c>
      <c r="L7" s="586" t="s">
        <v>415</v>
      </c>
      <c r="M7" s="586" t="s">
        <v>521</v>
      </c>
      <c r="N7" s="586" t="s">
        <v>521</v>
      </c>
    </row>
    <row r="8" spans="1:15" ht="22" customHeight="1">
      <c r="A8" s="107">
        <v>2016</v>
      </c>
      <c r="B8" s="17"/>
      <c r="C8" s="144"/>
      <c r="D8" s="9">
        <v>3834.7967580760751</v>
      </c>
      <c r="E8" s="9">
        <v>11.49</v>
      </c>
      <c r="F8" s="9">
        <v>171.36559030999996</v>
      </c>
      <c r="G8" s="9"/>
      <c r="H8" s="9">
        <v>34622.388740791313</v>
      </c>
      <c r="I8" s="9">
        <v>4416.769650629999</v>
      </c>
      <c r="J8" s="9">
        <v>23227.321088929424</v>
      </c>
      <c r="K8" s="9">
        <v>62266.479480350739</v>
      </c>
      <c r="L8" s="9">
        <v>9049.5806503212025</v>
      </c>
      <c r="M8" s="9">
        <v>5360.2599636359746</v>
      </c>
      <c r="N8" s="8">
        <v>80693.972442694008</v>
      </c>
    </row>
    <row r="9" spans="1:15" ht="22" customHeight="1">
      <c r="A9" s="107">
        <v>2017</v>
      </c>
      <c r="B9" s="144"/>
      <c r="C9" s="144"/>
      <c r="D9" s="9">
        <v>4241.9349629257486</v>
      </c>
      <c r="E9" s="9">
        <v>26.550999999999998</v>
      </c>
      <c r="F9" s="9">
        <v>302.53857970000001</v>
      </c>
      <c r="G9" s="816"/>
      <c r="H9" s="9">
        <v>35244.407797251661</v>
      </c>
      <c r="I9" s="9">
        <v>4728.8651021999422</v>
      </c>
      <c r="J9" s="9">
        <v>23305.411543190225</v>
      </c>
      <c r="K9" s="9">
        <v>63278.684442641825</v>
      </c>
      <c r="L9" s="9">
        <v>9383.0117773826059</v>
      </c>
      <c r="M9" s="9">
        <v>6235.4305041807811</v>
      </c>
      <c r="N9" s="8">
        <v>83468.151266830959</v>
      </c>
    </row>
    <row r="10" spans="1:15" ht="22" customHeight="1">
      <c r="A10" s="107">
        <v>2018</v>
      </c>
      <c r="B10" s="17"/>
      <c r="C10" s="144"/>
      <c r="D10" s="9">
        <v>4709.9314571723162</v>
      </c>
      <c r="E10" s="9">
        <v>13.661</v>
      </c>
      <c r="F10" s="9">
        <v>229.32135228072309</v>
      </c>
      <c r="G10" s="145"/>
      <c r="H10" s="9">
        <v>37395.410693933176</v>
      </c>
      <c r="I10" s="9">
        <v>4808.6002542789583</v>
      </c>
      <c r="J10" s="9">
        <v>26837.532064899035</v>
      </c>
      <c r="K10" s="9">
        <v>69041.543013111164</v>
      </c>
      <c r="L10" s="9">
        <v>10389.690609526642</v>
      </c>
      <c r="M10" s="9">
        <v>6946.869525436422</v>
      </c>
      <c r="N10" s="8">
        <v>91331.016957527274</v>
      </c>
    </row>
    <row r="11" spans="1:15" ht="22" customHeight="1">
      <c r="A11" s="107">
        <v>2019</v>
      </c>
      <c r="B11" s="144"/>
      <c r="C11" s="144"/>
      <c r="D11" s="9">
        <v>4491.8681973607145</v>
      </c>
      <c r="E11" s="10" t="s">
        <v>117</v>
      </c>
      <c r="F11" s="9">
        <v>167.64207365999997</v>
      </c>
      <c r="G11" s="816"/>
      <c r="H11" s="9">
        <v>42774.263739846589</v>
      </c>
      <c r="I11" s="9">
        <v>5281.455113858925</v>
      </c>
      <c r="J11" s="9">
        <v>27483.25923614675</v>
      </c>
      <c r="K11" s="9">
        <v>75538.978089852259</v>
      </c>
      <c r="L11" s="9">
        <v>11089.619665246781</v>
      </c>
      <c r="M11" s="9">
        <v>7368.3139566829486</v>
      </c>
      <c r="N11" s="8">
        <v>98656.421982802698</v>
      </c>
    </row>
    <row r="12" spans="1:15" ht="22" customHeight="1">
      <c r="A12" s="107">
        <v>2020</v>
      </c>
      <c r="B12" s="144"/>
      <c r="C12" s="144"/>
      <c r="D12" s="9">
        <v>3019.6497972732936</v>
      </c>
      <c r="E12" s="9">
        <v>45.028151460000011</v>
      </c>
      <c r="F12" s="9">
        <v>138.45571979999664</v>
      </c>
      <c r="G12" s="816"/>
      <c r="H12" s="9">
        <v>46322.156426209527</v>
      </c>
      <c r="I12" s="9">
        <v>6253.7961894307464</v>
      </c>
      <c r="J12" s="9">
        <v>27825.776459389646</v>
      </c>
      <c r="K12" s="9">
        <v>80401.729075029914</v>
      </c>
      <c r="L12" s="9">
        <v>11298.712514953753</v>
      </c>
      <c r="M12" s="9">
        <v>8355.0371256407525</v>
      </c>
      <c r="N12" s="8">
        <v>103258.61238415772</v>
      </c>
    </row>
    <row r="13" spans="1:15" ht="22" customHeight="1">
      <c r="A13" s="107">
        <v>2021</v>
      </c>
      <c r="B13" s="17"/>
      <c r="C13" s="144"/>
      <c r="D13" s="9">
        <v>3948.0093461030342</v>
      </c>
      <c r="E13" s="10" t="s">
        <v>117</v>
      </c>
      <c r="F13" s="9">
        <v>157.35364881999996</v>
      </c>
      <c r="G13" s="145"/>
      <c r="H13" s="9">
        <v>47242.951902717949</v>
      </c>
      <c r="I13" s="9">
        <v>6445.2230170800003</v>
      </c>
      <c r="J13" s="9">
        <v>30518.227221078309</v>
      </c>
      <c r="K13" s="9">
        <v>84206.402140876264</v>
      </c>
      <c r="L13" s="9">
        <v>10755.901215260697</v>
      </c>
      <c r="M13" s="9">
        <v>9522.8394501352777</v>
      </c>
      <c r="N13" s="8">
        <v>108590.50457552647</v>
      </c>
    </row>
    <row r="14" spans="1:15" ht="22" customHeight="1">
      <c r="A14" s="144"/>
      <c r="B14" s="17"/>
      <c r="C14" s="144"/>
      <c r="D14" s="144"/>
      <c r="E14" s="144"/>
      <c r="F14" s="144"/>
      <c r="G14" s="144"/>
      <c r="H14" s="144"/>
      <c r="I14" s="144"/>
      <c r="J14" s="144"/>
      <c r="K14" s="144"/>
      <c r="L14" s="144"/>
      <c r="M14" s="144"/>
      <c r="N14" s="144"/>
    </row>
    <row r="15" spans="1:15" ht="22" customHeight="1">
      <c r="A15" s="107">
        <v>2022</v>
      </c>
      <c r="B15" s="17" t="s">
        <v>206</v>
      </c>
      <c r="C15" s="144"/>
      <c r="D15" s="212">
        <v>3798.9368726711632</v>
      </c>
      <c r="E15" s="169" t="s">
        <v>117</v>
      </c>
      <c r="F15" s="212">
        <v>202.04111979943002</v>
      </c>
      <c r="G15" s="817"/>
      <c r="H15" s="212">
        <v>46797.433742491958</v>
      </c>
      <c r="I15" s="212">
        <v>6454.6180879400017</v>
      </c>
      <c r="J15" s="212">
        <v>31098.949340075636</v>
      </c>
      <c r="K15" s="212">
        <v>84351.001170507589</v>
      </c>
      <c r="L15" s="212">
        <v>11273.630545226357</v>
      </c>
      <c r="M15" s="212">
        <v>8945.638720326262</v>
      </c>
      <c r="N15" s="187">
        <v>108571.2484285308</v>
      </c>
    </row>
    <row r="16" spans="1:15" ht="22" customHeight="1">
      <c r="A16" s="144"/>
      <c r="B16" s="17" t="s">
        <v>207</v>
      </c>
      <c r="C16" s="144"/>
      <c r="D16" s="212">
        <v>5040.8529997656133</v>
      </c>
      <c r="E16" s="212">
        <v>245.47499999999999</v>
      </c>
      <c r="F16" s="212">
        <v>204.25435498720003</v>
      </c>
      <c r="G16" s="817"/>
      <c r="H16" s="212">
        <v>46387.458162870644</v>
      </c>
      <c r="I16" s="212">
        <v>6672.5367273699994</v>
      </c>
      <c r="J16" s="212">
        <v>33344.409680370001</v>
      </c>
      <c r="K16" s="212">
        <v>86404.404570610641</v>
      </c>
      <c r="L16" s="212">
        <v>11468.542008735754</v>
      </c>
      <c r="M16" s="212">
        <v>8969.4881537148867</v>
      </c>
      <c r="N16" s="187">
        <v>112333.01708781409</v>
      </c>
    </row>
    <row r="17" spans="1:14" ht="22" customHeight="1">
      <c r="A17" s="144"/>
      <c r="B17" s="17" t="s">
        <v>208</v>
      </c>
      <c r="C17" s="144"/>
      <c r="D17" s="212">
        <v>5762.5175459015909</v>
      </c>
      <c r="E17" s="212">
        <v>550.46904440000003</v>
      </c>
      <c r="F17" s="212">
        <v>131.68620705683</v>
      </c>
      <c r="G17" s="816"/>
      <c r="H17" s="212">
        <v>48898.435124039133</v>
      </c>
      <c r="I17" s="212">
        <v>9043.6272343799992</v>
      </c>
      <c r="J17" s="212">
        <v>33366.994793441401</v>
      </c>
      <c r="K17" s="212">
        <v>91309.057151860528</v>
      </c>
      <c r="L17" s="212">
        <v>11864.858604253264</v>
      </c>
      <c r="M17" s="212">
        <v>10028.028954479716</v>
      </c>
      <c r="N17" s="187">
        <v>119646.61750795193</v>
      </c>
    </row>
    <row r="18" spans="1:14" ht="22" customHeight="1">
      <c r="A18" s="144"/>
      <c r="B18" s="17" t="s">
        <v>200</v>
      </c>
      <c r="C18" s="144"/>
      <c r="D18" s="9">
        <v>4972.615572992202</v>
      </c>
      <c r="E18" s="9">
        <v>249.08955796000001</v>
      </c>
      <c r="F18" s="9">
        <v>203.69898044702998</v>
      </c>
      <c r="G18" s="816"/>
      <c r="H18" s="9">
        <v>49608.65624810617</v>
      </c>
      <c r="I18" s="9">
        <v>6459.3638055719857</v>
      </c>
      <c r="J18" s="9">
        <v>34657.665236879591</v>
      </c>
      <c r="K18" s="9">
        <v>90725.68529055774</v>
      </c>
      <c r="L18" s="9">
        <v>12270.141787922368</v>
      </c>
      <c r="M18" s="9">
        <v>8529.0002006026152</v>
      </c>
      <c r="N18" s="8">
        <v>116950.23139048196</v>
      </c>
    </row>
    <row r="19" spans="1:14" ht="22" customHeight="1">
      <c r="A19" s="144"/>
      <c r="B19" s="144"/>
      <c r="C19" s="144"/>
      <c r="D19" s="17"/>
      <c r="E19" s="17"/>
      <c r="F19" s="17"/>
      <c r="G19" s="19"/>
      <c r="H19" s="17"/>
      <c r="I19" s="17"/>
      <c r="J19" s="17"/>
      <c r="K19" s="19"/>
      <c r="L19" s="17"/>
      <c r="M19" s="17"/>
      <c r="N19" s="17"/>
    </row>
    <row r="20" spans="1:14" ht="22" customHeight="1">
      <c r="A20" s="107">
        <v>2023</v>
      </c>
      <c r="B20" s="17" t="s">
        <v>209</v>
      </c>
      <c r="C20" s="61"/>
      <c r="D20" s="9">
        <v>5543.3127853213246</v>
      </c>
      <c r="E20" s="9">
        <v>451.22339246999996</v>
      </c>
      <c r="F20" s="9">
        <v>272.26086750408996</v>
      </c>
      <c r="G20" s="145"/>
      <c r="H20" s="9">
        <v>50148.002721046396</v>
      </c>
      <c r="I20" s="9">
        <v>7615.8100741119815</v>
      </c>
      <c r="J20" s="9">
        <v>35448.336937076951</v>
      </c>
      <c r="K20" s="9">
        <v>93212.149732235324</v>
      </c>
      <c r="L20" s="9">
        <v>13050.488053480214</v>
      </c>
      <c r="M20" s="9">
        <v>9301.2922485686395</v>
      </c>
      <c r="N20" s="8">
        <v>121830.72707957961</v>
      </c>
    </row>
    <row r="21" spans="1:14" ht="22" customHeight="1">
      <c r="A21" s="144"/>
      <c r="B21" s="17" t="s">
        <v>210</v>
      </c>
      <c r="C21" s="144"/>
      <c r="D21" s="9">
        <v>6104.445649013106</v>
      </c>
      <c r="E21" s="9">
        <v>254.89348680000001</v>
      </c>
      <c r="F21" s="9">
        <v>235.0222372419</v>
      </c>
      <c r="G21" s="145"/>
      <c r="H21" s="9">
        <v>48306.097676032696</v>
      </c>
      <c r="I21" s="9">
        <v>7423.680055720004</v>
      </c>
      <c r="J21" s="9">
        <v>37592.309952301068</v>
      </c>
      <c r="K21" s="9">
        <v>93322.087684053768</v>
      </c>
      <c r="L21" s="9">
        <v>12956.33925495688</v>
      </c>
      <c r="M21" s="9">
        <v>10650.825271138698</v>
      </c>
      <c r="N21" s="8">
        <v>123523.61358320437</v>
      </c>
    </row>
    <row r="22" spans="1:14" ht="22" customHeight="1">
      <c r="A22" s="144"/>
      <c r="B22" s="17" t="s">
        <v>206</v>
      </c>
      <c r="C22" s="144"/>
      <c r="D22" s="9">
        <v>6033.7175783155599</v>
      </c>
      <c r="E22" s="10" t="s">
        <v>117</v>
      </c>
      <c r="F22" s="9">
        <v>209.21971543999993</v>
      </c>
      <c r="G22" s="145"/>
      <c r="H22" s="9">
        <v>49862.81125878459</v>
      </c>
      <c r="I22" s="9">
        <v>7744.8540754521091</v>
      </c>
      <c r="J22" s="9">
        <v>37363.108992403482</v>
      </c>
      <c r="K22" s="9">
        <v>94970.774326640181</v>
      </c>
      <c r="L22" s="9">
        <v>13198.903670772832</v>
      </c>
      <c r="M22" s="9">
        <v>9788.0803499861777</v>
      </c>
      <c r="N22" s="8">
        <v>124200.69564115476</v>
      </c>
    </row>
    <row r="23" spans="1:14" ht="22" customHeight="1">
      <c r="A23" s="144"/>
      <c r="B23" s="17" t="s">
        <v>211</v>
      </c>
      <c r="C23" s="144"/>
      <c r="D23" s="9">
        <v>7051.5990451839734</v>
      </c>
      <c r="E23" s="10" t="s">
        <v>117</v>
      </c>
      <c r="F23" s="9">
        <v>255.38299850641999</v>
      </c>
      <c r="G23" s="145"/>
      <c r="H23" s="9">
        <v>50782.647102713279</v>
      </c>
      <c r="I23" s="9">
        <v>7685.1928160121061</v>
      </c>
      <c r="J23" s="9">
        <v>37694.041573071678</v>
      </c>
      <c r="K23" s="9">
        <v>96161.881491797059</v>
      </c>
      <c r="L23" s="9">
        <v>13128.987068313378</v>
      </c>
      <c r="M23" s="9">
        <v>9882.6576626930873</v>
      </c>
      <c r="N23" s="8">
        <v>126480.50826649393</v>
      </c>
    </row>
    <row r="24" spans="1:14" ht="22" customHeight="1">
      <c r="A24" s="144"/>
      <c r="B24" s="17" t="s">
        <v>212</v>
      </c>
      <c r="C24" s="144"/>
      <c r="D24" s="9">
        <v>7343.1438535298184</v>
      </c>
      <c r="E24" s="10" t="s">
        <v>117</v>
      </c>
      <c r="F24" s="9">
        <v>155.54740443316999</v>
      </c>
      <c r="G24" s="145"/>
      <c r="H24" s="9">
        <v>48782.899001526275</v>
      </c>
      <c r="I24" s="9">
        <v>7938.2541922063192</v>
      </c>
      <c r="J24" s="9">
        <v>38987.311260827177</v>
      </c>
      <c r="K24" s="9">
        <v>95708.464454559769</v>
      </c>
      <c r="L24" s="9">
        <v>13283.582383769613</v>
      </c>
      <c r="M24" s="9">
        <v>9124.6142734415498</v>
      </c>
      <c r="N24" s="8">
        <v>125615.35236973391</v>
      </c>
    </row>
    <row r="25" spans="1:14" ht="22" customHeight="1">
      <c r="A25" s="144"/>
      <c r="B25" s="17" t="s">
        <v>207</v>
      </c>
      <c r="C25" s="144"/>
      <c r="D25" s="9">
        <v>7335.4409462797175</v>
      </c>
      <c r="E25" s="9">
        <v>300.57505450000002</v>
      </c>
      <c r="F25" s="9">
        <v>160.18798200250998</v>
      </c>
      <c r="G25" s="145"/>
      <c r="H25" s="9">
        <v>48812.446513941562</v>
      </c>
      <c r="I25" s="9">
        <v>7944.6016325293558</v>
      </c>
      <c r="J25" s="9">
        <v>39102.165697143872</v>
      </c>
      <c r="K25" s="9">
        <v>95859.213843614794</v>
      </c>
      <c r="L25" s="9">
        <v>13348.917175036027</v>
      </c>
      <c r="M25" s="9">
        <v>8915.8689103663237</v>
      </c>
      <c r="N25" s="8">
        <v>125920.20391179937</v>
      </c>
    </row>
    <row r="26" spans="1:14" ht="22" customHeight="1">
      <c r="A26" s="144"/>
      <c r="B26" s="17" t="s">
        <v>213</v>
      </c>
      <c r="C26" s="144"/>
      <c r="D26" s="9">
        <v>6006.7741170913578</v>
      </c>
      <c r="E26" s="10" t="s">
        <v>117</v>
      </c>
      <c r="F26" s="9">
        <v>141.70119026585999</v>
      </c>
      <c r="G26" s="145"/>
      <c r="H26" s="9">
        <v>51576.290256761211</v>
      </c>
      <c r="I26" s="9">
        <v>7896.628029919355</v>
      </c>
      <c r="J26" s="9">
        <v>40097.627278565349</v>
      </c>
      <c r="K26" s="9">
        <v>99570.545565245906</v>
      </c>
      <c r="L26" s="9">
        <v>13583.300196630662</v>
      </c>
      <c r="M26" s="9">
        <v>9964.2314612133159</v>
      </c>
      <c r="N26" s="8">
        <v>129266.55253044711</v>
      </c>
    </row>
    <row r="27" spans="1:14" ht="22" customHeight="1">
      <c r="A27" s="144"/>
      <c r="B27" s="17" t="s">
        <v>214</v>
      </c>
      <c r="C27" s="144"/>
      <c r="D27" s="9">
        <v>5986.7244791200728</v>
      </c>
      <c r="E27" s="10" t="s">
        <v>117</v>
      </c>
      <c r="F27" s="9">
        <v>200.76586340470999</v>
      </c>
      <c r="G27" s="145"/>
      <c r="H27" s="9">
        <v>52514.184836110267</v>
      </c>
      <c r="I27" s="9">
        <v>8032.1158388932372</v>
      </c>
      <c r="J27" s="9">
        <v>41403.370415906385</v>
      </c>
      <c r="K27" s="9">
        <v>101949.67109090989</v>
      </c>
      <c r="L27" s="9">
        <v>13692.935539323969</v>
      </c>
      <c r="M27" s="9">
        <v>9121.2975943731017</v>
      </c>
      <c r="N27" s="8">
        <v>130951.39456713173</v>
      </c>
    </row>
    <row r="28" spans="1:14" ht="22" customHeight="1">
      <c r="A28" s="144"/>
      <c r="B28" s="17" t="s">
        <v>208</v>
      </c>
      <c r="C28" s="144"/>
      <c r="D28" s="9">
        <v>6413.8185456829997</v>
      </c>
      <c r="E28" s="9">
        <v>126.66165793</v>
      </c>
      <c r="F28" s="9">
        <v>218.33035890000002</v>
      </c>
      <c r="G28" s="145"/>
      <c r="H28" s="9">
        <v>54904.300704191868</v>
      </c>
      <c r="I28" s="9">
        <v>8184.9695090186897</v>
      </c>
      <c r="J28" s="9">
        <v>39357.054916989473</v>
      </c>
      <c r="K28" s="9">
        <v>102446.32513020003</v>
      </c>
      <c r="L28" s="9">
        <v>13849.035897714217</v>
      </c>
      <c r="M28" s="9">
        <v>9170.7787629602117</v>
      </c>
      <c r="N28" s="8">
        <v>132224.95035338745</v>
      </c>
    </row>
    <row r="29" spans="1:14" ht="22" customHeight="1">
      <c r="A29" s="144"/>
      <c r="B29" s="17" t="s">
        <v>215</v>
      </c>
      <c r="C29" s="144"/>
      <c r="D29" s="9">
        <v>6841.879361414186</v>
      </c>
      <c r="E29" s="10" t="s">
        <v>117</v>
      </c>
      <c r="F29" s="9">
        <v>309.26474173000003</v>
      </c>
      <c r="G29" s="145"/>
      <c r="H29" s="9">
        <v>53153.875936082535</v>
      </c>
      <c r="I29" s="9">
        <v>8398.8586316037272</v>
      </c>
      <c r="J29" s="9">
        <v>40059.468729917404</v>
      </c>
      <c r="K29" s="9">
        <v>101612.20329760367</v>
      </c>
      <c r="L29" s="9">
        <v>14195.009128845057</v>
      </c>
      <c r="M29" s="9">
        <v>9397.8536330101015</v>
      </c>
      <c r="N29" s="8">
        <v>132356.21016260301</v>
      </c>
    </row>
    <row r="30" spans="1:14" ht="22" customHeight="1">
      <c r="A30" s="144"/>
      <c r="B30" s="17" t="s">
        <v>216</v>
      </c>
      <c r="C30" s="144"/>
      <c r="D30" s="9">
        <v>5420.4345816302857</v>
      </c>
      <c r="E30" s="10" t="s">
        <v>117</v>
      </c>
      <c r="F30" s="9">
        <v>286.45290389000007</v>
      </c>
      <c r="G30" s="145"/>
      <c r="H30" s="9">
        <v>57186.205683153719</v>
      </c>
      <c r="I30" s="9">
        <v>8120.9225154237356</v>
      </c>
      <c r="J30" s="9">
        <v>39719.836070010817</v>
      </c>
      <c r="K30" s="9">
        <v>105026.96426858827</v>
      </c>
      <c r="L30" s="9">
        <v>13975.145845481158</v>
      </c>
      <c r="M30" s="9">
        <v>9121.2942927310105</v>
      </c>
      <c r="N30" s="8">
        <v>133830.29189232073</v>
      </c>
    </row>
    <row r="31" spans="1:14" ht="22" customHeight="1">
      <c r="A31" s="144"/>
      <c r="B31" s="17" t="s">
        <v>200</v>
      </c>
      <c r="C31" s="144"/>
      <c r="D31" s="9">
        <v>6150.5448595723929</v>
      </c>
      <c r="E31" s="10" t="s">
        <v>117</v>
      </c>
      <c r="F31" s="9">
        <v>245.91076839000002</v>
      </c>
      <c r="G31" s="145"/>
      <c r="H31" s="9">
        <v>54907.621271829696</v>
      </c>
      <c r="I31" s="9">
        <v>8262.1296521937311</v>
      </c>
      <c r="J31" s="9">
        <v>40711.631130548718</v>
      </c>
      <c r="K31" s="9">
        <v>103881.04376075215</v>
      </c>
      <c r="L31" s="9">
        <v>14121.278082346502</v>
      </c>
      <c r="M31" s="9">
        <v>9235.0060579887231</v>
      </c>
      <c r="N31" s="8">
        <v>133633.70282682977</v>
      </c>
    </row>
    <row r="32" spans="1:14" ht="22" customHeight="1">
      <c r="A32" s="144"/>
      <c r="B32" s="144"/>
      <c r="C32" s="144"/>
      <c r="D32" s="764"/>
      <c r="E32" s="764"/>
      <c r="F32" s="764"/>
      <c r="G32" s="145"/>
      <c r="H32" s="764"/>
      <c r="I32" s="764"/>
      <c r="J32" s="764"/>
      <c r="K32" s="145"/>
      <c r="L32" s="764"/>
      <c r="M32" s="764"/>
      <c r="N32" s="764"/>
    </row>
    <row r="33" spans="1:14" ht="22" customHeight="1">
      <c r="A33" s="107">
        <v>2024</v>
      </c>
      <c r="B33" s="17" t="s">
        <v>209</v>
      </c>
      <c r="C33" s="61"/>
      <c r="D33" s="9">
        <v>6042.1935765757471</v>
      </c>
      <c r="E33" s="9">
        <v>12.367000000000001</v>
      </c>
      <c r="F33" s="9">
        <v>279.97142222999997</v>
      </c>
      <c r="G33" s="145"/>
      <c r="H33" s="9">
        <v>60300.55652881608</v>
      </c>
      <c r="I33" s="9">
        <v>7152.3479549137292</v>
      </c>
      <c r="J33" s="9">
        <v>39905.423936494597</v>
      </c>
      <c r="K33" s="9">
        <v>107358.32842022441</v>
      </c>
      <c r="L33" s="9">
        <v>14485.187776717381</v>
      </c>
      <c r="M33" s="9">
        <v>9529.739117651081</v>
      </c>
      <c r="N33" s="8">
        <v>137707.53665565862</v>
      </c>
    </row>
    <row r="34" spans="1:14" ht="22" customHeight="1">
      <c r="A34" s="144"/>
      <c r="B34" s="17" t="s">
        <v>210</v>
      </c>
      <c r="C34" s="144"/>
      <c r="D34" s="9">
        <v>5034.8390217940232</v>
      </c>
      <c r="E34" s="9">
        <v>67.602000000000004</v>
      </c>
      <c r="F34" s="9">
        <v>324.56576567000002</v>
      </c>
      <c r="G34" s="145"/>
      <c r="H34" s="9">
        <v>60010.487398781988</v>
      </c>
      <c r="I34" s="9">
        <v>7261.9925877337328</v>
      </c>
      <c r="J34" s="9">
        <v>39693.037214493983</v>
      </c>
      <c r="K34" s="9">
        <v>106965.5172010097</v>
      </c>
      <c r="L34" s="9">
        <v>14748.638923204038</v>
      </c>
      <c r="M34" s="9">
        <v>8842.9996884046195</v>
      </c>
      <c r="N34" s="8">
        <v>135984.16260008237</v>
      </c>
    </row>
    <row r="35" spans="1:14" ht="22" customHeight="1">
      <c r="A35" s="144"/>
      <c r="B35" s="17" t="s">
        <v>206</v>
      </c>
      <c r="C35" s="144"/>
      <c r="D35" s="9">
        <v>4925.8845104081665</v>
      </c>
      <c r="E35" s="10" t="s">
        <v>117</v>
      </c>
      <c r="F35" s="9">
        <v>303.30029977999999</v>
      </c>
      <c r="G35" s="145"/>
      <c r="H35" s="9">
        <v>59867.987031626843</v>
      </c>
      <c r="I35" s="9">
        <v>7489.1648689027343</v>
      </c>
      <c r="J35" s="9">
        <v>38011.093947137211</v>
      </c>
      <c r="K35" s="9">
        <v>105368.24584766678</v>
      </c>
      <c r="L35" s="9">
        <v>14900.558032101029</v>
      </c>
      <c r="M35" s="9">
        <v>10260.88456709654</v>
      </c>
      <c r="N35" s="8">
        <v>135758.87325705253</v>
      </c>
    </row>
    <row r="36" spans="1:14" ht="22" customHeight="1">
      <c r="A36" s="144"/>
      <c r="B36" s="17" t="s">
        <v>211</v>
      </c>
      <c r="C36" s="144"/>
      <c r="D36" s="9">
        <v>4660.8551789616695</v>
      </c>
      <c r="E36" s="9">
        <v>36.283999999999999</v>
      </c>
      <c r="F36" s="9">
        <v>225.64054493999998</v>
      </c>
      <c r="G36" s="145"/>
      <c r="H36" s="9">
        <v>61138.35849520746</v>
      </c>
      <c r="I36" s="9">
        <v>7609.4045343048174</v>
      </c>
      <c r="J36" s="9">
        <v>42924.697768856582</v>
      </c>
      <c r="K36" s="9">
        <v>111672.46079836886</v>
      </c>
      <c r="L36" s="9">
        <v>14855.787013190113</v>
      </c>
      <c r="M36" s="9">
        <v>9204.2231658076907</v>
      </c>
      <c r="N36" s="8">
        <v>140655.25070126832</v>
      </c>
    </row>
    <row r="37" spans="1:14" ht="22" customHeight="1">
      <c r="A37" s="144"/>
      <c r="B37" s="17" t="s">
        <v>212</v>
      </c>
      <c r="C37" s="144"/>
      <c r="D37" s="9">
        <v>4493.9794951917993</v>
      </c>
      <c r="E37" s="9">
        <v>7.306</v>
      </c>
      <c r="F37" s="9">
        <v>201.89857939999996</v>
      </c>
      <c r="G37" s="145"/>
      <c r="H37" s="9">
        <v>64262.284207525467</v>
      </c>
      <c r="I37" s="9">
        <v>7828.3927776048176</v>
      </c>
      <c r="J37" s="9">
        <v>40916.028223920002</v>
      </c>
      <c r="K37" s="9">
        <v>113006.70520905028</v>
      </c>
      <c r="L37" s="9">
        <v>14844.950728790956</v>
      </c>
      <c r="M37" s="9">
        <v>9842.0770810779904</v>
      </c>
      <c r="N37" s="8">
        <v>142396.91709351103</v>
      </c>
    </row>
    <row r="38" spans="1:14" ht="22" customHeight="1">
      <c r="A38" s="144"/>
      <c r="B38" s="17" t="s">
        <v>207</v>
      </c>
      <c r="C38" s="144"/>
      <c r="D38" s="9">
        <v>5505.9955545832618</v>
      </c>
      <c r="E38" s="9">
        <v>387.30895022999999</v>
      </c>
      <c r="F38" s="9">
        <v>188.52839718000001</v>
      </c>
      <c r="G38" s="145"/>
      <c r="H38" s="9">
        <v>64424.156098273139</v>
      </c>
      <c r="I38" s="9">
        <v>8265.8948138348187</v>
      </c>
      <c r="J38" s="9">
        <v>38328.656915320389</v>
      </c>
      <c r="K38" s="9">
        <v>111018.70782742834</v>
      </c>
      <c r="L38" s="9">
        <v>15202.296805455029</v>
      </c>
      <c r="M38" s="9">
        <v>9425.2256580292105</v>
      </c>
      <c r="N38" s="8">
        <v>141728.06319290583</v>
      </c>
    </row>
    <row r="39" spans="1:14" ht="22" customHeight="1">
      <c r="A39" s="144"/>
      <c r="B39" s="17" t="s">
        <v>213</v>
      </c>
      <c r="C39" s="144"/>
      <c r="D39" s="9">
        <v>5211.3979998254908</v>
      </c>
      <c r="E39" s="9">
        <v>10.538</v>
      </c>
      <c r="F39" s="9">
        <v>254.97864058000002</v>
      </c>
      <c r="G39" s="145"/>
      <c r="H39" s="9">
        <v>64957.301807504053</v>
      </c>
      <c r="I39" s="9">
        <v>8416.194708244815</v>
      </c>
      <c r="J39" s="9">
        <v>38408.193138045935</v>
      </c>
      <c r="K39" s="9">
        <v>111781.68965379481</v>
      </c>
      <c r="L39" s="9">
        <v>15572.43597673861</v>
      </c>
      <c r="M39" s="9">
        <v>9254.9691364854043</v>
      </c>
      <c r="N39" s="8">
        <v>142086.00940742431</v>
      </c>
    </row>
    <row r="40" spans="1:14" ht="22" customHeight="1">
      <c r="A40" s="144"/>
      <c r="B40" s="17" t="s">
        <v>214</v>
      </c>
      <c r="C40" s="144"/>
      <c r="D40" s="9">
        <v>5296.6642855117343</v>
      </c>
      <c r="E40" s="9">
        <v>145.99600000000001</v>
      </c>
      <c r="F40" s="9">
        <v>261.63778923000001</v>
      </c>
      <c r="G40" s="145"/>
      <c r="H40" s="9">
        <v>63501.724624548115</v>
      </c>
      <c r="I40" s="9">
        <v>9449.6308716630374</v>
      </c>
      <c r="J40" s="9">
        <v>39719.150674312237</v>
      </c>
      <c r="K40" s="9">
        <v>112670.50617052338</v>
      </c>
      <c r="L40" s="9">
        <v>15973.532882250187</v>
      </c>
      <c r="M40" s="9">
        <v>9008.4094104349606</v>
      </c>
      <c r="N40" s="8">
        <v>143356.74653795024</v>
      </c>
    </row>
    <row r="41" spans="1:14" ht="22" customHeight="1">
      <c r="A41" s="144"/>
      <c r="B41" s="17" t="s">
        <v>208</v>
      </c>
      <c r="C41" s="144"/>
      <c r="D41" s="9">
        <v>6302.9731366362203</v>
      </c>
      <c r="E41" s="9">
        <v>1537.2312840382192</v>
      </c>
      <c r="F41" s="9">
        <v>290.68549361000004</v>
      </c>
      <c r="G41" s="9"/>
      <c r="H41" s="9">
        <v>60885.773072775512</v>
      </c>
      <c r="I41" s="9">
        <v>10577.694589722172</v>
      </c>
      <c r="J41" s="9">
        <v>37094.397507034279</v>
      </c>
      <c r="K41" s="9">
        <v>108557.86516953196</v>
      </c>
      <c r="L41" s="9">
        <v>15820.627809870657</v>
      </c>
      <c r="M41" s="9">
        <v>10222.337295785774</v>
      </c>
      <c r="N41" s="8">
        <v>142731.72018947284</v>
      </c>
    </row>
    <row r="42" spans="1:14" ht="22" customHeight="1">
      <c r="A42" s="144"/>
      <c r="B42" s="17" t="s">
        <v>215</v>
      </c>
      <c r="C42" s="144"/>
      <c r="D42" s="9">
        <v>5528.0059308654554</v>
      </c>
      <c r="E42" s="9">
        <v>747.50673926000002</v>
      </c>
      <c r="F42" s="9">
        <v>398.68729626417996</v>
      </c>
      <c r="G42" s="145"/>
      <c r="H42" s="9">
        <v>64490.313854921602</v>
      </c>
      <c r="I42" s="9">
        <v>9367.6099652304638</v>
      </c>
      <c r="J42" s="9">
        <v>38054.902014224208</v>
      </c>
      <c r="K42" s="9">
        <v>111912.82583437627</v>
      </c>
      <c r="L42" s="9">
        <v>15991.938480283519</v>
      </c>
      <c r="M42" s="9">
        <v>10600.745257487235</v>
      </c>
      <c r="N42" s="8">
        <v>145179.70953853667</v>
      </c>
    </row>
    <row r="43" spans="1:14" ht="22" customHeight="1">
      <c r="A43" s="144"/>
      <c r="B43" s="17" t="s">
        <v>216</v>
      </c>
      <c r="C43" s="144"/>
      <c r="D43" s="9">
        <v>6498.5504507454098</v>
      </c>
      <c r="E43" s="9">
        <v>2671.4559814400004</v>
      </c>
      <c r="F43" s="9">
        <v>287.41472681000005</v>
      </c>
      <c r="G43" s="145"/>
      <c r="H43" s="9">
        <v>61810.100529632364</v>
      </c>
      <c r="I43" s="9">
        <v>9354.0554301505617</v>
      </c>
      <c r="J43" s="9">
        <v>37135.302599989976</v>
      </c>
      <c r="K43" s="9">
        <v>108299.4585597729</v>
      </c>
      <c r="L43" s="9">
        <v>16352.600201397676</v>
      </c>
      <c r="M43" s="9">
        <v>9234.8387786272015</v>
      </c>
      <c r="N43" s="8">
        <v>143344.31869879318</v>
      </c>
    </row>
    <row r="44" spans="1:14" ht="22" customHeight="1">
      <c r="A44" s="144"/>
      <c r="B44" s="17" t="s">
        <v>200</v>
      </c>
      <c r="C44" s="144"/>
      <c r="D44" s="9">
        <v>7293.6359334868284</v>
      </c>
      <c r="E44" s="9">
        <v>4174.1956759000004</v>
      </c>
      <c r="F44" s="9">
        <v>223.40713007000002</v>
      </c>
      <c r="G44" s="145"/>
      <c r="H44" s="9">
        <v>61488.682853107952</v>
      </c>
      <c r="I44" s="9">
        <v>9311.5700042799781</v>
      </c>
      <c r="J44" s="9">
        <v>36252.604698276482</v>
      </c>
      <c r="K44" s="9">
        <v>107052.85755566441</v>
      </c>
      <c r="L44" s="9">
        <v>15034.441655558679</v>
      </c>
      <c r="M44" s="9">
        <v>10140.167346033277</v>
      </c>
      <c r="N44" s="8">
        <v>143918.70559671317</v>
      </c>
    </row>
    <row r="45" spans="1:14" ht="22" customHeight="1">
      <c r="A45" s="144"/>
      <c r="B45" s="144"/>
      <c r="C45" s="144"/>
      <c r="D45" s="17"/>
      <c r="E45" s="17"/>
      <c r="F45" s="17"/>
      <c r="G45" s="19"/>
      <c r="H45" s="17"/>
      <c r="I45" s="17"/>
      <c r="J45" s="17"/>
      <c r="K45" s="19"/>
      <c r="L45" s="17"/>
      <c r="M45" s="17"/>
      <c r="N45" s="17"/>
    </row>
    <row r="46" spans="1:14" ht="22" customHeight="1">
      <c r="A46" s="107">
        <v>2025</v>
      </c>
      <c r="B46" s="17" t="s">
        <v>209</v>
      </c>
      <c r="C46" s="61"/>
      <c r="D46" s="9">
        <v>5921.6179309289864</v>
      </c>
      <c r="E46" s="9">
        <v>2584.9306148299997</v>
      </c>
      <c r="F46" s="9">
        <v>235.57767141760002</v>
      </c>
      <c r="G46" s="145"/>
      <c r="H46" s="9">
        <v>61318.855928123441</v>
      </c>
      <c r="I46" s="9">
        <v>9366.2756136404805</v>
      </c>
      <c r="J46" s="9">
        <v>36332.67028321563</v>
      </c>
      <c r="K46" s="9">
        <v>107017.80182497956</v>
      </c>
      <c r="L46" s="9">
        <v>15945.436956903246</v>
      </c>
      <c r="M46" s="9">
        <v>8923.9036522777751</v>
      </c>
      <c r="N46" s="8">
        <v>140629.26865133716</v>
      </c>
    </row>
    <row r="47" spans="1:14" ht="22" customHeight="1">
      <c r="A47" s="144"/>
      <c r="B47" s="17" t="s">
        <v>210</v>
      </c>
      <c r="C47" s="144"/>
      <c r="D47" s="9">
        <v>7820.9044954660094</v>
      </c>
      <c r="E47" s="9">
        <v>3009.360221012334</v>
      </c>
      <c r="F47" s="9">
        <v>185.76612577</v>
      </c>
      <c r="G47" s="145"/>
      <c r="H47" s="9">
        <v>58540.985821932394</v>
      </c>
      <c r="I47" s="9">
        <v>9403.1469275404688</v>
      </c>
      <c r="J47" s="9">
        <v>38023.143545905121</v>
      </c>
      <c r="K47" s="9">
        <v>105967.27629537799</v>
      </c>
      <c r="L47" s="9">
        <v>16260.426831436145</v>
      </c>
      <c r="M47" s="9">
        <v>8721.113665448016</v>
      </c>
      <c r="N47" s="8">
        <v>141964.84763451049</v>
      </c>
    </row>
    <row r="48" spans="1:14" ht="22" customHeight="1">
      <c r="A48" s="144"/>
      <c r="B48" s="17" t="s">
        <v>206</v>
      </c>
      <c r="C48" s="144"/>
      <c r="D48" s="9">
        <v>8554.1969317931489</v>
      </c>
      <c r="E48" s="9">
        <v>3318.1215943799998</v>
      </c>
      <c r="F48" s="9">
        <v>139.13477752999998</v>
      </c>
      <c r="G48" s="145"/>
      <c r="H48" s="9">
        <v>57064.341942452964</v>
      </c>
      <c r="I48" s="9">
        <v>9604.5254479704217</v>
      </c>
      <c r="J48" s="9">
        <v>39313.06385244611</v>
      </c>
      <c r="K48" s="9">
        <v>105981.9312428695</v>
      </c>
      <c r="L48" s="9">
        <v>16567.696650358819</v>
      </c>
      <c r="M48" s="9">
        <v>8874.9682620925378</v>
      </c>
      <c r="N48" s="8">
        <v>143436.04945902401</v>
      </c>
    </row>
    <row r="49" spans="1:14" ht="22" customHeight="1">
      <c r="A49" s="144"/>
      <c r="B49" s="17" t="s">
        <v>211</v>
      </c>
      <c r="C49" s="144"/>
      <c r="D49" s="9">
        <v>6160.4025979991466</v>
      </c>
      <c r="E49" s="9">
        <v>1832.6592065690743</v>
      </c>
      <c r="F49" s="9">
        <v>371.38317726021006</v>
      </c>
      <c r="G49" s="145"/>
      <c r="H49" s="9">
        <v>58667.79987519297</v>
      </c>
      <c r="I49" s="9">
        <v>9588.185133630599</v>
      </c>
      <c r="J49" s="9">
        <v>40768.987213686654</v>
      </c>
      <c r="K49" s="9">
        <v>109024.97222251023</v>
      </c>
      <c r="L49" s="9">
        <v>16821.55223740463</v>
      </c>
      <c r="M49" s="9">
        <v>8566.9084091170116</v>
      </c>
      <c r="N49" s="8">
        <v>142777.87785086033</v>
      </c>
    </row>
    <row r="50" spans="1:14" ht="22" customHeight="1">
      <c r="A50" s="144"/>
      <c r="B50" s="17" t="s">
        <v>212</v>
      </c>
      <c r="C50" s="144"/>
      <c r="D50" s="9">
        <v>6604.822280873399</v>
      </c>
      <c r="E50" s="9">
        <v>1323.4048084599999</v>
      </c>
      <c r="F50" s="9">
        <v>411.45962914524</v>
      </c>
      <c r="G50" s="145"/>
      <c r="H50" s="9">
        <v>60972.037296720548</v>
      </c>
      <c r="I50" s="9">
        <v>9658.114719036621</v>
      </c>
      <c r="J50" s="9">
        <v>41414.341074877149</v>
      </c>
      <c r="K50" s="9">
        <v>112044.49309063432</v>
      </c>
      <c r="L50" s="9">
        <v>16428.984164542773</v>
      </c>
      <c r="M50" s="9">
        <v>8179.6490276085497</v>
      </c>
      <c r="N50" s="8">
        <v>144992.81300126427</v>
      </c>
    </row>
    <row r="51" spans="1:14" ht="22" customHeight="1">
      <c r="A51" s="144"/>
      <c r="B51" s="17" t="s">
        <v>207</v>
      </c>
      <c r="C51" s="144"/>
      <c r="D51" s="9">
        <v>7493.8833598776009</v>
      </c>
      <c r="E51" s="9">
        <v>2638.5840491381941</v>
      </c>
      <c r="F51" s="9">
        <v>390.38460781693999</v>
      </c>
      <c r="G51" s="145"/>
      <c r="H51" s="9">
        <v>58584.313404735141</v>
      </c>
      <c r="I51" s="9">
        <v>9706.4730773370829</v>
      </c>
      <c r="J51" s="9">
        <v>42188.141371526784</v>
      </c>
      <c r="K51" s="9">
        <v>110478.92785359902</v>
      </c>
      <c r="L51" s="9">
        <v>15635.73013356489</v>
      </c>
      <c r="M51" s="9">
        <v>9894.4890498732166</v>
      </c>
      <c r="N51" s="8">
        <v>146532.00178122238</v>
      </c>
    </row>
    <row r="52" spans="1:14" ht="22" customHeight="1">
      <c r="A52" s="144"/>
      <c r="B52" s="17" t="s">
        <v>213</v>
      </c>
      <c r="C52" s="144"/>
      <c r="D52" s="9">
        <v>6822.8999074674002</v>
      </c>
      <c r="E52" s="9">
        <v>1462.0795786209042</v>
      </c>
      <c r="F52" s="9">
        <v>406.03470876901002</v>
      </c>
      <c r="G52" s="145"/>
      <c r="H52" s="9">
        <v>57262.407792154474</v>
      </c>
      <c r="I52" s="9">
        <v>9453.8284266371738</v>
      </c>
      <c r="J52" s="9">
        <v>43465.535432337427</v>
      </c>
      <c r="K52" s="9">
        <v>110181.77165112906</v>
      </c>
      <c r="L52" s="9">
        <v>16902.398928956987</v>
      </c>
      <c r="M52" s="9">
        <v>8264.728919113968</v>
      </c>
      <c r="N52" s="8">
        <v>144039.91369405732</v>
      </c>
    </row>
    <row r="53" spans="1:14" ht="22" customHeight="1">
      <c r="A53" s="144"/>
      <c r="B53" s="17" t="s">
        <v>214</v>
      </c>
      <c r="C53" s="144"/>
      <c r="D53" s="9">
        <v>6999.6106193630749</v>
      </c>
      <c r="E53" s="9">
        <v>1407.7215137275084</v>
      </c>
      <c r="F53" s="9">
        <v>495.05338516355999</v>
      </c>
      <c r="G53" s="145"/>
      <c r="H53" s="9">
        <v>57750.268088858844</v>
      </c>
      <c r="I53" s="9">
        <v>9409.451759349884</v>
      </c>
      <c r="J53" s="9">
        <v>43947.284689782042</v>
      </c>
      <c r="K53" s="9">
        <v>111107.00453799077</v>
      </c>
      <c r="L53" s="9">
        <v>16334.24487277041</v>
      </c>
      <c r="M53" s="9">
        <v>8664.6582686770562</v>
      </c>
      <c r="N53" s="8">
        <v>145008.29319769237</v>
      </c>
    </row>
    <row r="54" spans="1:14" ht="22" customHeight="1">
      <c r="A54" s="144"/>
      <c r="B54" s="17" t="s">
        <v>208</v>
      </c>
      <c r="C54" s="144"/>
      <c r="D54" s="9">
        <v>8259.9618587773366</v>
      </c>
      <c r="E54" s="9">
        <v>762.21177257305908</v>
      </c>
      <c r="F54" s="9">
        <v>464.67614262999996</v>
      </c>
      <c r="G54" s="145"/>
      <c r="H54" s="9">
        <v>57101.009959130868</v>
      </c>
      <c r="I54" s="9">
        <v>9318.3963704247308</v>
      </c>
      <c r="J54" s="9">
        <v>43922.104058275945</v>
      </c>
      <c r="K54" s="9">
        <v>110341.51038783154</v>
      </c>
      <c r="L54" s="9">
        <v>16669.725687498769</v>
      </c>
      <c r="M54" s="9">
        <v>9795.6723148169749</v>
      </c>
      <c r="N54" s="8">
        <v>146293.75816412768</v>
      </c>
    </row>
    <row r="55" spans="1:14" ht="22" customHeight="1">
      <c r="A55" s="144"/>
      <c r="B55" s="17" t="s">
        <v>215</v>
      </c>
      <c r="C55" s="144"/>
      <c r="D55" s="9">
        <v>7841.2388546300454</v>
      </c>
      <c r="E55" s="9">
        <v>1224.4074508489705</v>
      </c>
      <c r="F55" s="9">
        <v>484.05074482598002</v>
      </c>
      <c r="G55" s="145"/>
      <c r="H55" s="9">
        <v>56490.00130184654</v>
      </c>
      <c r="I55" s="9">
        <v>9124.1225453939696</v>
      </c>
      <c r="J55" s="9">
        <v>44824.053872402626</v>
      </c>
      <c r="K55" s="9">
        <v>110438.17771964314</v>
      </c>
      <c r="L55" s="9">
        <v>16907.708625757292</v>
      </c>
      <c r="M55" s="9">
        <v>9175.3422879730806</v>
      </c>
      <c r="N55" s="8">
        <v>146070.92568367851</v>
      </c>
    </row>
    <row r="56" spans="1:14" ht="22" customHeight="1">
      <c r="A56" s="144"/>
      <c r="B56" s="17" t="s">
        <v>216</v>
      </c>
      <c r="C56" s="144"/>
      <c r="D56" s="9">
        <v>7847.1703155279956</v>
      </c>
      <c r="E56" s="9">
        <v>1908.7565766832938</v>
      </c>
      <c r="F56" s="9">
        <v>471.97731520612996</v>
      </c>
      <c r="G56" s="145"/>
      <c r="H56" s="9">
        <v>57402.387432882228</v>
      </c>
      <c r="I56" s="9">
        <v>9026.9313889593759</v>
      </c>
      <c r="J56" s="9">
        <v>44421.331872667099</v>
      </c>
      <c r="K56" s="9">
        <v>110850.6506945087</v>
      </c>
      <c r="L56" s="9">
        <v>17058.096068690367</v>
      </c>
      <c r="M56" s="9">
        <v>9191.148855170939</v>
      </c>
      <c r="N56" s="8">
        <v>147327.79982578743</v>
      </c>
    </row>
    <row r="57" spans="1:14" ht="22" customHeight="1">
      <c r="A57" s="144"/>
      <c r="B57" s="17" t="s">
        <v>200</v>
      </c>
      <c r="C57" s="144"/>
      <c r="D57" s="9">
        <v>6717.5825929560506</v>
      </c>
      <c r="E57" s="9">
        <v>3391.3062878145283</v>
      </c>
      <c r="F57" s="9">
        <v>303.04482459515003</v>
      </c>
      <c r="G57" s="145"/>
      <c r="H57" s="9">
        <v>56286.057949856862</v>
      </c>
      <c r="I57" s="9">
        <v>8873.6919051156128</v>
      </c>
      <c r="J57" s="9">
        <v>45322.003052541542</v>
      </c>
      <c r="K57" s="9">
        <v>110481.75290751402</v>
      </c>
      <c r="L57" s="9">
        <v>16925.909548078194</v>
      </c>
      <c r="M57" s="9">
        <v>8644.8282259922962</v>
      </c>
      <c r="N57" s="8">
        <v>146464.42438695024</v>
      </c>
    </row>
    <row r="58" spans="1:14" ht="22" customHeight="1">
      <c r="A58" s="144"/>
      <c r="B58" s="17"/>
      <c r="C58" s="144"/>
      <c r="D58" s="9"/>
      <c r="E58" s="9"/>
      <c r="F58" s="9"/>
      <c r="G58" s="145"/>
      <c r="H58" s="9"/>
      <c r="I58" s="9"/>
      <c r="J58" s="9"/>
      <c r="K58" s="9"/>
      <c r="L58" s="9"/>
      <c r="M58" s="9"/>
      <c r="N58" s="8"/>
    </row>
    <row r="59" spans="1:14" ht="22" customHeight="1">
      <c r="A59" s="107">
        <v>2026</v>
      </c>
      <c r="B59" s="17" t="s">
        <v>209</v>
      </c>
      <c r="C59" s="144"/>
      <c r="D59" s="9">
        <v>8379.9551353206061</v>
      </c>
      <c r="E59" s="9">
        <v>2512.3036679057632</v>
      </c>
      <c r="F59" s="9">
        <v>315.00337382000004</v>
      </c>
      <c r="G59" s="816"/>
      <c r="H59" s="9">
        <v>53969.353791637186</v>
      </c>
      <c r="I59" s="9">
        <v>8519.6069231576403</v>
      </c>
      <c r="J59" s="9">
        <v>46861.230868855106</v>
      </c>
      <c r="K59" s="9">
        <v>109350.19158364992</v>
      </c>
      <c r="L59" s="9">
        <v>17610.219836839504</v>
      </c>
      <c r="M59" s="9">
        <v>9143.181592063569</v>
      </c>
      <c r="N59" s="8">
        <v>147310.85518959939</v>
      </c>
    </row>
    <row r="60" spans="1:14" ht="22" customHeight="1">
      <c r="A60" s="144"/>
      <c r="B60" s="61" t="s">
        <v>210</v>
      </c>
      <c r="C60" s="144"/>
      <c r="D60" s="9">
        <v>8168.1973668381961</v>
      </c>
      <c r="E60" s="9">
        <v>1708.6261955473419</v>
      </c>
      <c r="F60" s="9">
        <v>377.13055856000011</v>
      </c>
      <c r="G60" s="145"/>
      <c r="H60" s="9">
        <v>53600.768121509704</v>
      </c>
      <c r="I60" s="9">
        <v>8461.6831617070366</v>
      </c>
      <c r="J60" s="9">
        <v>47594.055952854033</v>
      </c>
      <c r="K60" s="9">
        <v>109656.50723607077</v>
      </c>
      <c r="L60" s="9">
        <v>17790.092898287865</v>
      </c>
      <c r="M60" s="9">
        <v>7593.6790098590591</v>
      </c>
      <c r="N60" s="8">
        <v>145294.23326516323</v>
      </c>
    </row>
    <row r="61" spans="1:14" ht="22" customHeight="1">
      <c r="A61" s="818"/>
      <c r="B61" s="690" t="s">
        <v>206</v>
      </c>
      <c r="C61" s="695"/>
      <c r="D61" s="409">
        <v>7432.6598829617833</v>
      </c>
      <c r="E61" s="409">
        <v>2264.0162475260972</v>
      </c>
      <c r="F61" s="409">
        <v>827.41436608637002</v>
      </c>
      <c r="G61" s="819"/>
      <c r="H61" s="409">
        <v>56582.697501004761</v>
      </c>
      <c r="I61" s="409">
        <v>8651.4811580846945</v>
      </c>
      <c r="J61" s="409">
        <v>43922.195222981965</v>
      </c>
      <c r="K61" s="409">
        <v>109156.37388207142</v>
      </c>
      <c r="L61" s="409">
        <v>18254.199383095594</v>
      </c>
      <c r="M61" s="409">
        <v>9407.8424088900429</v>
      </c>
      <c r="N61" s="668">
        <v>147342.50617063133</v>
      </c>
    </row>
    <row r="62" spans="1:14" ht="22" customHeight="1">
      <c r="A62" s="7" t="s">
        <v>281</v>
      </c>
      <c r="B62" s="45" t="s">
        <v>522</v>
      </c>
      <c r="C62" s="61"/>
      <c r="D62" s="61"/>
      <c r="E62" s="61"/>
      <c r="F62" s="61"/>
      <c r="G62" s="41"/>
      <c r="H62" s="61"/>
      <c r="I62" s="61"/>
      <c r="J62" s="61"/>
      <c r="K62" s="41"/>
      <c r="L62" s="61"/>
      <c r="M62" s="61"/>
      <c r="N62" s="61"/>
    </row>
    <row r="63" spans="1:14" ht="22" customHeight="1">
      <c r="A63" s="144"/>
      <c r="B63" s="17"/>
      <c r="C63" s="144"/>
      <c r="D63" s="9"/>
      <c r="E63" s="9"/>
      <c r="F63" s="9"/>
      <c r="G63" s="145"/>
      <c r="H63" s="9"/>
      <c r="I63" s="9"/>
      <c r="J63" s="9"/>
      <c r="K63" s="9"/>
      <c r="L63" s="9"/>
      <c r="M63" s="9"/>
      <c r="N63" s="8"/>
    </row>
    <row r="64" spans="1:14" ht="22" customHeight="1">
      <c r="A64" s="144"/>
      <c r="B64" s="17"/>
      <c r="C64" s="144"/>
      <c r="D64" s="9"/>
      <c r="E64" s="9"/>
      <c r="F64" s="9"/>
      <c r="G64" s="145"/>
      <c r="H64" s="9"/>
      <c r="I64" s="9"/>
      <c r="J64" s="9"/>
      <c r="K64" s="9"/>
      <c r="L64" s="9"/>
      <c r="M64" s="9"/>
      <c r="N64" s="8"/>
    </row>
    <row r="65" spans="1:14" ht="22" customHeight="1">
      <c r="A65" s="144"/>
      <c r="B65" s="17"/>
      <c r="C65" s="144"/>
      <c r="D65" s="9"/>
      <c r="E65" s="9"/>
      <c r="F65" s="9"/>
      <c r="G65" s="145"/>
      <c r="H65" s="9"/>
      <c r="I65" s="9"/>
      <c r="J65" s="9"/>
      <c r="K65" s="9"/>
      <c r="L65" s="9"/>
      <c r="M65" s="9"/>
      <c r="N65" s="8"/>
    </row>
    <row r="66" spans="1:14" ht="22" customHeight="1">
      <c r="A66" s="144"/>
      <c r="B66" s="17"/>
      <c r="C66" s="144"/>
      <c r="D66" s="9"/>
      <c r="E66" s="9"/>
      <c r="F66" s="9"/>
      <c r="G66" s="145"/>
      <c r="H66" s="9"/>
      <c r="I66" s="9"/>
      <c r="J66" s="9"/>
      <c r="K66" s="9"/>
      <c r="L66" s="9"/>
      <c r="M66" s="9"/>
      <c r="N66" s="8"/>
    </row>
    <row r="67" spans="1:14" ht="18">
      <c r="A67" s="144"/>
      <c r="B67" s="17"/>
      <c r="C67" s="144"/>
      <c r="D67" s="9"/>
      <c r="E67" s="9"/>
      <c r="F67" s="9"/>
      <c r="G67" s="145"/>
      <c r="H67" s="9"/>
      <c r="I67" s="9"/>
      <c r="J67" s="9"/>
      <c r="K67" s="9"/>
      <c r="L67" s="9"/>
      <c r="M67" s="9"/>
      <c r="N67" s="8"/>
    </row>
    <row r="68" spans="1:14" ht="18">
      <c r="A68" s="144"/>
      <c r="B68" s="17"/>
      <c r="C68" s="144"/>
      <c r="D68" s="9"/>
      <c r="E68" s="9"/>
      <c r="F68" s="9"/>
      <c r="G68" s="145"/>
      <c r="H68" s="9"/>
      <c r="I68" s="9"/>
      <c r="J68" s="9"/>
      <c r="K68" s="9"/>
      <c r="L68" s="9"/>
      <c r="M68" s="9"/>
      <c r="N68" s="8"/>
    </row>
    <row r="69" spans="1:14" ht="18">
      <c r="A69" s="144"/>
      <c r="B69" s="17"/>
      <c r="C69" s="144"/>
      <c r="D69" s="9"/>
      <c r="E69" s="9"/>
      <c r="F69" s="9"/>
      <c r="G69" s="145"/>
      <c r="H69" s="9"/>
      <c r="I69" s="9"/>
      <c r="J69" s="9"/>
      <c r="K69" s="9"/>
      <c r="L69" s="9"/>
      <c r="M69" s="9"/>
      <c r="N69" s="8"/>
    </row>
    <row r="70" spans="1:14" ht="18">
      <c r="A70" s="144"/>
      <c r="B70" s="17"/>
      <c r="C70" s="144"/>
      <c r="D70" s="9"/>
      <c r="E70" s="9"/>
      <c r="F70" s="9"/>
      <c r="G70" s="145"/>
      <c r="H70" s="9"/>
      <c r="I70" s="9"/>
      <c r="J70" s="9"/>
      <c r="K70" s="9"/>
      <c r="L70" s="9"/>
      <c r="M70" s="9"/>
      <c r="N70" s="8"/>
    </row>
    <row r="71" spans="1:14" ht="18">
      <c r="A71" s="7"/>
      <c r="B71" s="45"/>
      <c r="C71" s="61"/>
      <c r="D71" s="61"/>
      <c r="E71" s="61"/>
      <c r="F71" s="61"/>
      <c r="G71" s="41"/>
      <c r="H71" s="61"/>
      <c r="I71" s="61"/>
      <c r="J71" s="61"/>
      <c r="K71" s="41"/>
      <c r="L71" s="61"/>
      <c r="M71" s="61"/>
      <c r="N71" s="61"/>
    </row>
  </sheetData>
  <mergeCells count="2">
    <mergeCell ref="D5:E5"/>
    <mergeCell ref="H5:J5"/>
  </mergeCells>
  <hyperlinks>
    <hyperlink ref="M1" location="'Contents Page'!A1" display="BACK TO CONTENTS" xr:uid="{0A49DD5C-59BC-4C9F-88B9-32677150944A}"/>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topLeftCell="A48" zoomScaleNormal="100" workbookViewId="0"/>
  </sheetViews>
  <sheetFormatPr baseColWidth="10" defaultColWidth="8.83203125" defaultRowHeight="15"/>
  <cols>
    <col min="1" max="1" width="16.1640625" customWidth="1"/>
    <col min="2" max="2" width="10.5" customWidth="1"/>
    <col min="3" max="3" width="18.6640625" customWidth="1"/>
    <col min="4" max="4" width="2.33203125" customWidth="1"/>
    <col min="5" max="9" width="18.6640625" customWidth="1"/>
    <col min="10" max="10" width="23.6640625" customWidth="1"/>
    <col min="11" max="11" width="22.33203125" customWidth="1"/>
    <col min="12" max="12" width="24.5" customWidth="1"/>
  </cols>
  <sheetData>
    <row r="1" spans="1:13" ht="22" customHeight="1">
      <c r="A1" s="804" t="s">
        <v>523</v>
      </c>
      <c r="B1" s="805"/>
      <c r="C1" s="805"/>
      <c r="D1" s="805"/>
      <c r="E1" s="805"/>
      <c r="F1" s="805"/>
      <c r="G1" s="805"/>
      <c r="H1" s="805"/>
      <c r="I1" s="805"/>
      <c r="J1" s="805"/>
      <c r="K1" s="6" t="s">
        <v>85</v>
      </c>
      <c r="L1" s="146"/>
      <c r="M1" s="6"/>
    </row>
    <row r="2" spans="1:13" ht="22" customHeight="1">
      <c r="A2" s="804"/>
      <c r="B2" s="805"/>
      <c r="C2" s="805"/>
      <c r="D2" s="805"/>
      <c r="E2" s="805"/>
      <c r="F2" s="805"/>
      <c r="G2" s="805"/>
      <c r="H2" s="805"/>
      <c r="I2" s="805"/>
      <c r="J2" s="805"/>
      <c r="K2" s="805"/>
      <c r="L2" s="146"/>
    </row>
    <row r="3" spans="1:13" ht="22" customHeight="1">
      <c r="A3" s="804" t="s">
        <v>524</v>
      </c>
      <c r="B3" s="805"/>
      <c r="C3" s="805"/>
      <c r="D3" s="805"/>
      <c r="E3" s="805"/>
      <c r="F3" s="805"/>
      <c r="G3" s="805"/>
      <c r="H3" s="805"/>
      <c r="I3" s="805"/>
      <c r="J3" s="805"/>
      <c r="K3" s="805"/>
      <c r="L3" s="146"/>
    </row>
    <row r="4" spans="1:13" ht="22" customHeight="1">
      <c r="A4" s="804" t="s">
        <v>88</v>
      </c>
      <c r="B4" s="805"/>
      <c r="C4" s="805"/>
      <c r="D4" s="805"/>
      <c r="E4" s="805"/>
      <c r="F4" s="805" t="s">
        <v>99</v>
      </c>
      <c r="G4" s="805"/>
      <c r="H4" s="806"/>
      <c r="I4" s="806"/>
      <c r="J4" s="805"/>
      <c r="K4" s="805"/>
      <c r="L4" s="146"/>
    </row>
    <row r="5" spans="1:13" ht="22" customHeight="1">
      <c r="A5" s="785"/>
      <c r="B5" s="785"/>
      <c r="C5" s="785"/>
      <c r="D5" s="785"/>
      <c r="E5" s="785"/>
      <c r="F5" s="785"/>
      <c r="G5" s="785"/>
      <c r="H5" s="146"/>
      <c r="I5" s="146"/>
      <c r="J5" s="785"/>
      <c r="K5" s="785"/>
      <c r="L5" s="785"/>
    </row>
    <row r="6" spans="1:13" ht="22" customHeight="1">
      <c r="A6" s="217"/>
      <c r="B6" s="217"/>
      <c r="C6" s="217"/>
      <c r="D6" s="217"/>
      <c r="E6" s="217"/>
      <c r="F6" s="217"/>
      <c r="G6" s="217"/>
      <c r="H6" s="146"/>
      <c r="I6" s="146"/>
      <c r="J6" s="217"/>
      <c r="K6" s="217"/>
      <c r="L6" s="216" t="s">
        <v>525</v>
      </c>
    </row>
    <row r="7" spans="1:13" ht="22" customHeight="1">
      <c r="A7" s="217"/>
      <c r="B7" s="217"/>
      <c r="C7" s="217"/>
      <c r="D7" s="217"/>
      <c r="E7" s="217" t="s">
        <v>526</v>
      </c>
      <c r="F7" s="217"/>
      <c r="G7" s="217"/>
      <c r="H7" s="793"/>
      <c r="I7" s="793"/>
      <c r="J7" s="217"/>
      <c r="K7" s="713"/>
      <c r="L7" s="216" t="s">
        <v>527</v>
      </c>
    </row>
    <row r="8" spans="1:13" ht="22" customHeight="1">
      <c r="A8" s="217"/>
      <c r="B8" s="217"/>
      <c r="C8" s="216" t="s">
        <v>528</v>
      </c>
      <c r="D8" s="216"/>
      <c r="E8" s="712" t="s">
        <v>529</v>
      </c>
      <c r="F8" s="712" t="s">
        <v>470</v>
      </c>
      <c r="G8" s="712"/>
      <c r="H8" s="146"/>
      <c r="I8" s="807" t="s">
        <v>366</v>
      </c>
      <c r="J8" s="712" t="s">
        <v>471</v>
      </c>
      <c r="K8" s="216" t="s">
        <v>486</v>
      </c>
      <c r="L8" s="216" t="s">
        <v>530</v>
      </c>
    </row>
    <row r="9" spans="1:13" ht="22" customHeight="1">
      <c r="A9" s="217"/>
      <c r="B9" s="217"/>
      <c r="C9" s="216" t="s">
        <v>531</v>
      </c>
      <c r="D9" s="216"/>
      <c r="E9" s="216" t="s">
        <v>516</v>
      </c>
      <c r="F9" s="216" t="s">
        <v>532</v>
      </c>
      <c r="G9" s="216" t="s">
        <v>481</v>
      </c>
      <c r="H9" s="106" t="s">
        <v>438</v>
      </c>
      <c r="I9" s="807" t="s">
        <v>533</v>
      </c>
      <c r="J9" s="216" t="s">
        <v>474</v>
      </c>
      <c r="K9" s="216" t="s">
        <v>534</v>
      </c>
      <c r="L9" s="216" t="s">
        <v>499</v>
      </c>
    </row>
    <row r="10" spans="1:13" ht="22" customHeight="1">
      <c r="A10" s="217"/>
      <c r="B10" s="217"/>
      <c r="C10" s="216" t="s">
        <v>535</v>
      </c>
      <c r="D10" s="216"/>
      <c r="E10" s="216" t="s">
        <v>536</v>
      </c>
      <c r="F10" s="216" t="s">
        <v>537</v>
      </c>
      <c r="G10" s="216" t="s">
        <v>495</v>
      </c>
      <c r="H10" s="106" t="s">
        <v>538</v>
      </c>
      <c r="I10" s="792" t="s">
        <v>419</v>
      </c>
      <c r="J10" s="216" t="s">
        <v>539</v>
      </c>
      <c r="K10" s="216" t="s">
        <v>540</v>
      </c>
      <c r="L10" s="216" t="s">
        <v>541</v>
      </c>
    </row>
    <row r="11" spans="1:13" ht="22" customHeight="1">
      <c r="A11" s="713" t="s">
        <v>487</v>
      </c>
      <c r="B11" s="714"/>
      <c r="C11" s="786" t="s">
        <v>542</v>
      </c>
      <c r="D11" s="786"/>
      <c r="E11" s="786" t="s">
        <v>543</v>
      </c>
      <c r="F11" s="786" t="s">
        <v>544</v>
      </c>
      <c r="G11" s="786">
        <v>4</v>
      </c>
      <c r="H11" s="786">
        <v>5</v>
      </c>
      <c r="I11" s="786">
        <v>6</v>
      </c>
      <c r="J11" s="786">
        <v>7</v>
      </c>
      <c r="K11" s="786">
        <v>8</v>
      </c>
      <c r="L11" s="786">
        <v>9</v>
      </c>
    </row>
    <row r="12" spans="1:13" ht="22" customHeight="1">
      <c r="A12" s="808" t="s">
        <v>202</v>
      </c>
      <c r="B12" s="147"/>
      <c r="C12" s="51">
        <v>6715.7085221743582</v>
      </c>
      <c r="D12" s="51"/>
      <c r="E12" s="51">
        <v>3991.6319968443204</v>
      </c>
      <c r="F12" s="51">
        <v>362.99147963786436</v>
      </c>
      <c r="G12" s="51">
        <v>465.43835753067088</v>
      </c>
      <c r="H12" s="51">
        <v>72.010302419999988</v>
      </c>
      <c r="I12" s="51">
        <v>1536.5685578100001</v>
      </c>
      <c r="J12" s="51">
        <v>7053.5642126340572</v>
      </c>
      <c r="K12" s="52">
        <v>13482.204906876912</v>
      </c>
      <c r="L12" s="52">
        <v>6766.4963847025538</v>
      </c>
    </row>
    <row r="13" spans="1:13" ht="22" customHeight="1">
      <c r="A13" s="809">
        <v>2017</v>
      </c>
      <c r="B13" s="146"/>
      <c r="C13" s="51">
        <v>6861.1101847210293</v>
      </c>
      <c r="D13" s="146"/>
      <c r="E13" s="51">
        <v>3941.3273457118066</v>
      </c>
      <c r="F13" s="51">
        <v>381.89725422660968</v>
      </c>
      <c r="G13" s="51">
        <v>409.36678321437984</v>
      </c>
      <c r="H13" s="51">
        <v>946.06958053999995</v>
      </c>
      <c r="I13" s="51">
        <v>394.45299999999997</v>
      </c>
      <c r="J13" s="51">
        <v>5325.3849757399994</v>
      </c>
      <c r="K13" s="52">
        <v>11398.498939432797</v>
      </c>
      <c r="L13" s="52">
        <v>4537.3887547117674</v>
      </c>
    </row>
    <row r="14" spans="1:13" ht="22" customHeight="1">
      <c r="A14" s="809">
        <v>2018</v>
      </c>
      <c r="B14" s="146"/>
      <c r="C14" s="51">
        <v>7474.3458627143036</v>
      </c>
      <c r="D14" s="52"/>
      <c r="E14" s="51">
        <v>3685.3476572088193</v>
      </c>
      <c r="F14" s="51">
        <v>605.7900231428498</v>
      </c>
      <c r="G14" s="51">
        <v>444.63998906561966</v>
      </c>
      <c r="H14" s="810" t="s">
        <v>117</v>
      </c>
      <c r="I14" s="811">
        <v>1197.0628306399999</v>
      </c>
      <c r="J14" s="51">
        <v>7250.4283541600007</v>
      </c>
      <c r="K14" s="52">
        <v>13183.268854217287</v>
      </c>
      <c r="L14" s="52">
        <v>5708.9229915029837</v>
      </c>
    </row>
    <row r="15" spans="1:13" ht="22" customHeight="1">
      <c r="A15" s="809">
        <v>2019</v>
      </c>
      <c r="B15" s="146"/>
      <c r="C15" s="51">
        <v>8142.2415631905596</v>
      </c>
      <c r="D15" s="148"/>
      <c r="E15" s="51">
        <v>4060.9624373226507</v>
      </c>
      <c r="F15" s="51">
        <v>172.72182677499998</v>
      </c>
      <c r="G15" s="51">
        <v>215.99505324999998</v>
      </c>
      <c r="H15" s="51">
        <v>119.97545681999996</v>
      </c>
      <c r="I15" s="811">
        <v>1750.8872754169863</v>
      </c>
      <c r="J15" s="51">
        <v>8330.4466345258261</v>
      </c>
      <c r="K15" s="52">
        <v>14650.988684110464</v>
      </c>
      <c r="L15" s="52">
        <v>6508.7471209199039</v>
      </c>
    </row>
    <row r="16" spans="1:13" ht="22" customHeight="1">
      <c r="A16" s="809">
        <v>2020</v>
      </c>
      <c r="B16" s="146"/>
      <c r="C16" s="51">
        <v>8507.2911973687678</v>
      </c>
      <c r="D16" s="146"/>
      <c r="E16" s="51">
        <v>3923.7810439615828</v>
      </c>
      <c r="F16" s="51">
        <v>173.37014515663</v>
      </c>
      <c r="G16" s="51">
        <v>915.14786659450556</v>
      </c>
      <c r="H16" s="810" t="s">
        <v>165</v>
      </c>
      <c r="I16" s="51">
        <v>1576.6232199558631</v>
      </c>
      <c r="J16" s="51">
        <v>8820.9304483885717</v>
      </c>
      <c r="K16" s="52">
        <v>15409.852724057153</v>
      </c>
      <c r="L16" s="52">
        <v>6902.5615266883851</v>
      </c>
    </row>
    <row r="17" spans="1:12" ht="22" customHeight="1">
      <c r="A17" s="809">
        <v>2021</v>
      </c>
      <c r="B17" s="147"/>
      <c r="C17" s="51">
        <v>9008.6314477473752</v>
      </c>
      <c r="D17" s="51"/>
      <c r="E17" s="51">
        <v>4875.8964058666625</v>
      </c>
      <c r="F17" s="51">
        <v>196.90508456619997</v>
      </c>
      <c r="G17" s="51">
        <v>4861.0091627690099</v>
      </c>
      <c r="H17" s="51">
        <v>103.061677</v>
      </c>
      <c r="I17" s="51">
        <v>1755.7541150300001</v>
      </c>
      <c r="J17" s="51">
        <v>2218.2593150300004</v>
      </c>
      <c r="K17" s="52">
        <v>14010.885760261872</v>
      </c>
      <c r="L17" s="52">
        <v>5002.2543125144966</v>
      </c>
    </row>
    <row r="18" spans="1:12" ht="22" customHeight="1">
      <c r="A18" s="146"/>
      <c r="B18" s="147"/>
      <c r="C18" s="146"/>
      <c r="D18" s="146"/>
      <c r="E18" s="146"/>
      <c r="F18" s="146"/>
      <c r="G18" s="146"/>
      <c r="H18" s="146"/>
      <c r="I18" s="146"/>
      <c r="J18" s="146"/>
      <c r="K18" s="146"/>
      <c r="L18" s="146"/>
    </row>
    <row r="19" spans="1:12" ht="22" customHeight="1">
      <c r="A19" s="809">
        <v>2022</v>
      </c>
      <c r="B19" s="147" t="s">
        <v>206</v>
      </c>
      <c r="C19" s="51">
        <v>9041.1684571336064</v>
      </c>
      <c r="D19" s="51"/>
      <c r="E19" s="51">
        <v>4252.4821551547284</v>
      </c>
      <c r="F19" s="51">
        <v>247.38548152890584</v>
      </c>
      <c r="G19" s="51">
        <v>3980.0447879538419</v>
      </c>
      <c r="H19" s="51">
        <v>586.81299999999999</v>
      </c>
      <c r="I19" s="51">
        <v>1098.7576482200004</v>
      </c>
      <c r="J19" s="51">
        <v>3759.8506973942854</v>
      </c>
      <c r="K19" s="52">
        <v>13925.333770251762</v>
      </c>
      <c r="L19" s="52">
        <v>4884.1653131181556</v>
      </c>
    </row>
    <row r="20" spans="1:12" ht="22" customHeight="1">
      <c r="A20" s="146"/>
      <c r="B20" s="147" t="s">
        <v>207</v>
      </c>
      <c r="C20" s="51">
        <v>9403.0919577963305</v>
      </c>
      <c r="D20" s="146"/>
      <c r="E20" s="51">
        <v>4894.5062704085158</v>
      </c>
      <c r="F20" s="51">
        <v>173.25090044521002</v>
      </c>
      <c r="G20" s="51">
        <v>4530.7053719699961</v>
      </c>
      <c r="H20" s="51">
        <v>2595.7818006899997</v>
      </c>
      <c r="I20" s="51">
        <v>7.3846930899999998</v>
      </c>
      <c r="J20" s="51">
        <v>1877.6030022500001</v>
      </c>
      <c r="K20" s="52">
        <v>14079.232038853723</v>
      </c>
      <c r="L20" s="52">
        <v>4676.1400810573923</v>
      </c>
    </row>
    <row r="21" spans="1:12" ht="22" customHeight="1">
      <c r="A21" s="146"/>
      <c r="B21" s="147" t="s">
        <v>208</v>
      </c>
      <c r="C21" s="51">
        <v>9965.1696713987531</v>
      </c>
      <c r="D21" s="146"/>
      <c r="E21" s="51">
        <v>5078.8834035183936</v>
      </c>
      <c r="F21" s="51">
        <v>198.88579440820996</v>
      </c>
      <c r="G21" s="51">
        <v>5587.2021440390308</v>
      </c>
      <c r="H21" s="51">
        <v>2095.2676039600001</v>
      </c>
      <c r="I21" s="51">
        <v>364.18340128</v>
      </c>
      <c r="J21" s="51">
        <v>2605.4408844899995</v>
      </c>
      <c r="K21" s="52">
        <v>15929.863231695632</v>
      </c>
      <c r="L21" s="52">
        <v>5964.6935602968788</v>
      </c>
    </row>
    <row r="22" spans="1:12" ht="22" customHeight="1">
      <c r="A22" s="146"/>
      <c r="B22" s="147" t="s">
        <v>200</v>
      </c>
      <c r="C22" s="51">
        <v>9795.9459007914247</v>
      </c>
      <c r="D22" s="146"/>
      <c r="E22" s="51">
        <v>4684.569548848096</v>
      </c>
      <c r="F22" s="51">
        <v>187.48752395699998</v>
      </c>
      <c r="G22" s="51">
        <v>4820.435858237307</v>
      </c>
      <c r="H22" s="51">
        <v>2073.84891113</v>
      </c>
      <c r="I22" s="51">
        <v>333.61477275999994</v>
      </c>
      <c r="J22" s="51">
        <v>3225.5173052700002</v>
      </c>
      <c r="K22" s="52">
        <v>15325.473920202403</v>
      </c>
      <c r="L22" s="52">
        <v>5529.5280194109782</v>
      </c>
    </row>
    <row r="23" spans="1:12" ht="22" customHeight="1">
      <c r="A23" s="146"/>
      <c r="B23" s="146"/>
      <c r="C23" s="51"/>
      <c r="D23" s="146"/>
      <c r="E23" s="51"/>
      <c r="F23" s="51"/>
      <c r="G23" s="51"/>
      <c r="H23" s="51"/>
      <c r="I23" s="51"/>
      <c r="J23" s="51"/>
      <c r="K23" s="52"/>
      <c r="L23" s="52"/>
    </row>
    <row r="24" spans="1:12" ht="22" customHeight="1">
      <c r="A24" s="809">
        <v>2023</v>
      </c>
      <c r="B24" s="147" t="s">
        <v>209</v>
      </c>
      <c r="C24" s="51">
        <v>10114.589936773033</v>
      </c>
      <c r="D24" s="146"/>
      <c r="E24" s="51">
        <v>5231.5987618028475</v>
      </c>
      <c r="F24" s="51">
        <v>192.29958037699998</v>
      </c>
      <c r="G24" s="51">
        <v>4630.06996678</v>
      </c>
      <c r="H24" s="51">
        <v>2079.4486558399999</v>
      </c>
      <c r="I24" s="51">
        <v>845.91060142000003</v>
      </c>
      <c r="J24" s="51">
        <v>3712.04885534</v>
      </c>
      <c r="K24" s="52">
        <v>16691.376421559849</v>
      </c>
      <c r="L24" s="52">
        <v>6576.7864847868168</v>
      </c>
    </row>
    <row r="25" spans="1:12" ht="22" customHeight="1">
      <c r="A25" s="146"/>
      <c r="B25" s="147" t="s">
        <v>210</v>
      </c>
      <c r="C25" s="51">
        <v>10224.454447375329</v>
      </c>
      <c r="D25" s="146"/>
      <c r="E25" s="51">
        <v>4502.9152493694837</v>
      </c>
      <c r="F25" s="51">
        <v>191.52171022000002</v>
      </c>
      <c r="G25" s="51">
        <v>3786.3255525599998</v>
      </c>
      <c r="H25" s="51">
        <v>2513.9662782599999</v>
      </c>
      <c r="I25" s="51">
        <v>782.69549634000009</v>
      </c>
      <c r="J25" s="51">
        <v>3121.2896516699998</v>
      </c>
      <c r="K25" s="52">
        <v>14898.713938419485</v>
      </c>
      <c r="L25" s="52">
        <v>4674.2594910441567</v>
      </c>
    </row>
    <row r="26" spans="1:12" ht="22" customHeight="1">
      <c r="A26" s="146"/>
      <c r="B26" s="147" t="s">
        <v>206</v>
      </c>
      <c r="C26" s="51">
        <v>10365.000209292048</v>
      </c>
      <c r="D26" s="146"/>
      <c r="E26" s="51">
        <v>4727.1814987008293</v>
      </c>
      <c r="F26" s="51">
        <v>248.03255813269999</v>
      </c>
      <c r="G26" s="51">
        <v>4529.9108517449449</v>
      </c>
      <c r="H26" s="51">
        <v>2775.3232079187819</v>
      </c>
      <c r="I26" s="51">
        <v>337.22225793999996</v>
      </c>
      <c r="J26" s="51">
        <v>2813.9996730800008</v>
      </c>
      <c r="K26" s="52">
        <v>15431.670047517257</v>
      </c>
      <c r="L26" s="52">
        <v>5066.6698382252089</v>
      </c>
    </row>
    <row r="27" spans="1:12" ht="22" customHeight="1">
      <c r="A27" s="146"/>
      <c r="B27" s="147" t="s">
        <v>211</v>
      </c>
      <c r="C27" s="51">
        <v>10599.831870154314</v>
      </c>
      <c r="D27" s="146"/>
      <c r="E27" s="51">
        <v>5127.9678254531291</v>
      </c>
      <c r="F27" s="51">
        <v>240.44561681505999</v>
      </c>
      <c r="G27" s="51">
        <v>4508.0682824019214</v>
      </c>
      <c r="H27" s="51">
        <v>2618.9862813883465</v>
      </c>
      <c r="I27" s="51">
        <v>711.26150387000007</v>
      </c>
      <c r="J27" s="51">
        <v>3602.5499814557143</v>
      </c>
      <c r="K27" s="52">
        <v>16809.279491384172</v>
      </c>
      <c r="L27" s="52">
        <v>6209.4476212298578</v>
      </c>
    </row>
    <row r="28" spans="1:12" ht="22" customHeight="1">
      <c r="A28" s="146"/>
      <c r="B28" s="147" t="s">
        <v>212</v>
      </c>
      <c r="C28" s="51">
        <v>10497.046737257866</v>
      </c>
      <c r="D28" s="146"/>
      <c r="E28" s="51">
        <v>5384.7779932769463</v>
      </c>
      <c r="F28" s="51">
        <v>254.69751704180001</v>
      </c>
      <c r="G28" s="51">
        <v>4508.1916706861612</v>
      </c>
      <c r="H28" s="51">
        <v>2460.8121313076372</v>
      </c>
      <c r="I28" s="51">
        <v>735.60169429999996</v>
      </c>
      <c r="J28" s="51">
        <v>2929.9241723600007</v>
      </c>
      <c r="K28" s="52">
        <v>16274.005178972546</v>
      </c>
      <c r="L28" s="52">
        <v>5776.9584417146798</v>
      </c>
    </row>
    <row r="29" spans="1:12" ht="22" customHeight="1">
      <c r="A29" s="146"/>
      <c r="B29" s="147" t="s">
        <v>207</v>
      </c>
      <c r="C29" s="51">
        <v>10547.912515366304</v>
      </c>
      <c r="D29" s="146"/>
      <c r="E29" s="51">
        <v>4836.2952206099417</v>
      </c>
      <c r="F29" s="51">
        <v>252.22473304722999</v>
      </c>
      <c r="G29" s="51">
        <v>4679.8974697492313</v>
      </c>
      <c r="H29" s="51">
        <v>577.40058510999995</v>
      </c>
      <c r="I29" s="51">
        <v>15.17820659</v>
      </c>
      <c r="J29" s="51">
        <v>4572.2423891600001</v>
      </c>
      <c r="K29" s="52">
        <v>14933.238604266404</v>
      </c>
      <c r="L29" s="52">
        <v>4385.3222734800984</v>
      </c>
    </row>
    <row r="30" spans="1:12" ht="22" customHeight="1">
      <c r="A30" s="146"/>
      <c r="B30" s="147" t="s">
        <v>213</v>
      </c>
      <c r="C30" s="51">
        <v>10862.314823939892</v>
      </c>
      <c r="D30" s="146"/>
      <c r="E30" s="51">
        <v>4306.4559497899872</v>
      </c>
      <c r="F30" s="51">
        <v>240.35624299826003</v>
      </c>
      <c r="G30" s="51">
        <v>5851.1698702054109</v>
      </c>
      <c r="H30" s="51">
        <v>580.62828468999987</v>
      </c>
      <c r="I30" s="51">
        <v>844.26312023999992</v>
      </c>
      <c r="J30" s="51">
        <v>5925.78365218</v>
      </c>
      <c r="K30" s="52">
        <v>17748.657120103657</v>
      </c>
      <c r="L30" s="52">
        <v>6886.3422961637643</v>
      </c>
    </row>
    <row r="31" spans="1:12" ht="22" customHeight="1">
      <c r="A31" s="146"/>
      <c r="B31" s="147" t="s">
        <v>214</v>
      </c>
      <c r="C31" s="51">
        <v>11009.678645411994</v>
      </c>
      <c r="D31" s="146"/>
      <c r="E31" s="51">
        <v>4583.0967152854491</v>
      </c>
      <c r="F31" s="51">
        <v>256.75864558607998</v>
      </c>
      <c r="G31" s="51">
        <v>6069.4239759818765</v>
      </c>
      <c r="H31" s="51">
        <v>585.20177804000002</v>
      </c>
      <c r="I31" s="51">
        <v>849.68910175999997</v>
      </c>
      <c r="J31" s="51">
        <v>6853.6289609199994</v>
      </c>
      <c r="K31" s="52">
        <v>19197.799177573404</v>
      </c>
      <c r="L31" s="52">
        <v>8188.1205321614107</v>
      </c>
    </row>
    <row r="32" spans="1:12" ht="22" customHeight="1">
      <c r="A32" s="146"/>
      <c r="B32" s="147" t="s">
        <v>208</v>
      </c>
      <c r="C32" s="51">
        <v>11096.508950745651</v>
      </c>
      <c r="D32" s="146"/>
      <c r="E32" s="51">
        <v>4568.130889863236</v>
      </c>
      <c r="F32" s="51">
        <v>249.98053884621007</v>
      </c>
      <c r="G32" s="51">
        <v>5338.0658848394232</v>
      </c>
      <c r="H32" s="51">
        <v>820</v>
      </c>
      <c r="I32" s="51">
        <v>404.44996709999998</v>
      </c>
      <c r="J32" s="51">
        <v>8146.470677246667</v>
      </c>
      <c r="K32" s="52">
        <v>19527.097957895538</v>
      </c>
      <c r="L32" s="52">
        <v>8430.589007149887</v>
      </c>
    </row>
    <row r="33" spans="1:12" ht="22" customHeight="1">
      <c r="A33" s="146"/>
      <c r="B33" s="147" t="s">
        <v>215</v>
      </c>
      <c r="C33" s="51">
        <v>11101.759261172701</v>
      </c>
      <c r="D33" s="146"/>
      <c r="E33" s="51">
        <v>4253.4602784506314</v>
      </c>
      <c r="F33" s="51">
        <v>294.64348215107998</v>
      </c>
      <c r="G33" s="51">
        <v>5317.6656654280414</v>
      </c>
      <c r="H33" s="51">
        <v>800</v>
      </c>
      <c r="I33" s="51">
        <v>840.25356527999998</v>
      </c>
      <c r="J33" s="51">
        <v>7873.9089648999998</v>
      </c>
      <c r="K33" s="52">
        <v>19379.931956209752</v>
      </c>
      <c r="L33" s="52">
        <v>8278.1726950370503</v>
      </c>
    </row>
    <row r="34" spans="1:12" ht="22" customHeight="1">
      <c r="A34" s="146"/>
      <c r="B34" s="147" t="s">
        <v>216</v>
      </c>
      <c r="C34" s="51">
        <v>11300.509771978057</v>
      </c>
      <c r="D34" s="146"/>
      <c r="E34" s="51">
        <v>5224.4375817148393</v>
      </c>
      <c r="F34" s="51">
        <v>251.79703836587001</v>
      </c>
      <c r="G34" s="51">
        <v>5329.9329380451109</v>
      </c>
      <c r="H34" s="51">
        <v>774.39599999999996</v>
      </c>
      <c r="I34" s="51">
        <v>960.51682560999996</v>
      </c>
      <c r="J34" s="51">
        <v>7395.7737729200007</v>
      </c>
      <c r="K34" s="52">
        <v>19936.854156655823</v>
      </c>
      <c r="L34" s="52">
        <v>8636.3443846777664</v>
      </c>
    </row>
    <row r="35" spans="1:12" ht="22" customHeight="1">
      <c r="A35" s="146"/>
      <c r="B35" s="147" t="s">
        <v>200</v>
      </c>
      <c r="C35" s="51">
        <v>11290.99053332965</v>
      </c>
      <c r="D35" s="146"/>
      <c r="E35" s="51">
        <v>6174.3132772359049</v>
      </c>
      <c r="F35" s="51">
        <v>259.16270869126998</v>
      </c>
      <c r="G35" s="51">
        <v>6241.9098213870784</v>
      </c>
      <c r="H35" s="51">
        <v>286.66949504000002</v>
      </c>
      <c r="I35" s="51">
        <v>723.50510611591369</v>
      </c>
      <c r="J35" s="51">
        <v>5090.8179437300005</v>
      </c>
      <c r="K35" s="52">
        <v>18776.378352200169</v>
      </c>
      <c r="L35" s="52">
        <v>7485.3878188705185</v>
      </c>
    </row>
    <row r="36" spans="1:12" ht="22" customHeight="1">
      <c r="A36" s="146"/>
      <c r="B36" s="146"/>
      <c r="C36" s="51"/>
      <c r="D36" s="146"/>
      <c r="E36" s="51"/>
      <c r="F36" s="51"/>
      <c r="G36" s="51"/>
      <c r="H36" s="51"/>
      <c r="I36" s="51"/>
      <c r="J36" s="51"/>
      <c r="K36" s="52"/>
      <c r="L36" s="52"/>
    </row>
    <row r="37" spans="1:12" ht="22" customHeight="1">
      <c r="A37" s="809">
        <v>2024</v>
      </c>
      <c r="B37" s="147" t="s">
        <v>209</v>
      </c>
      <c r="C37" s="51">
        <v>11577.057764139841</v>
      </c>
      <c r="D37" s="146"/>
      <c r="E37" s="51">
        <v>4256.2638533644658</v>
      </c>
      <c r="F37" s="51">
        <v>263.14806692706003</v>
      </c>
      <c r="G37" s="51">
        <v>4798.3395865180701</v>
      </c>
      <c r="H37" s="51">
        <v>1243.9120518600002</v>
      </c>
      <c r="I37" s="51">
        <v>349.58869659999999</v>
      </c>
      <c r="J37" s="51">
        <v>8123.6500783979318</v>
      </c>
      <c r="K37" s="52">
        <v>19034.902333667527</v>
      </c>
      <c r="L37" s="52">
        <v>7457.8409059506994</v>
      </c>
    </row>
    <row r="38" spans="1:12" ht="22" customHeight="1">
      <c r="A38" s="146"/>
      <c r="B38" s="147" t="s">
        <v>210</v>
      </c>
      <c r="C38" s="51">
        <v>11436.498311749805</v>
      </c>
      <c r="D38" s="146"/>
      <c r="E38" s="51">
        <v>4188.6658000855041</v>
      </c>
      <c r="F38" s="51">
        <v>235.67087569489999</v>
      </c>
      <c r="G38" s="51">
        <v>4960.0591044298353</v>
      </c>
      <c r="H38" s="51">
        <v>1213.3502137200001</v>
      </c>
      <c r="I38" s="51">
        <v>698.34748489000003</v>
      </c>
      <c r="J38" s="51">
        <v>8518.7362086499998</v>
      </c>
      <c r="K38" s="52">
        <v>19814.829687470239</v>
      </c>
      <c r="L38" s="52">
        <v>8378.3313757204342</v>
      </c>
    </row>
    <row r="39" spans="1:12" ht="22" customHeight="1">
      <c r="A39" s="146"/>
      <c r="B39" s="147" t="s">
        <v>206</v>
      </c>
      <c r="C39" s="51">
        <v>11348.386814383128</v>
      </c>
      <c r="D39" s="146"/>
      <c r="E39" s="51">
        <v>5158.8495160939319</v>
      </c>
      <c r="F39" s="51">
        <v>228.95917667931997</v>
      </c>
      <c r="G39" s="51">
        <v>4757.6266395934426</v>
      </c>
      <c r="H39" s="51">
        <v>1426.90811543</v>
      </c>
      <c r="I39" s="51">
        <v>502.13993212999998</v>
      </c>
      <c r="J39" s="51">
        <v>8230.3152933199999</v>
      </c>
      <c r="K39" s="52">
        <v>20304.798673246696</v>
      </c>
      <c r="L39" s="52">
        <v>8956.4118588635683</v>
      </c>
    </row>
    <row r="40" spans="1:12" ht="22" customHeight="1">
      <c r="A40" s="146"/>
      <c r="B40" s="147" t="s">
        <v>211</v>
      </c>
      <c r="C40" s="51">
        <v>11863.247689175301</v>
      </c>
      <c r="D40" s="146"/>
      <c r="E40" s="51">
        <v>5278.3181986935888</v>
      </c>
      <c r="F40" s="51">
        <v>238.03528367285</v>
      </c>
      <c r="G40" s="51">
        <v>5875.055789121714</v>
      </c>
      <c r="H40" s="51">
        <v>1866.0682201399998</v>
      </c>
      <c r="I40" s="51">
        <v>665.62236581999991</v>
      </c>
      <c r="J40" s="51">
        <v>12860.708040453334</v>
      </c>
      <c r="K40" s="52">
        <v>26783.807897901483</v>
      </c>
      <c r="L40" s="52">
        <v>14920.560208726181</v>
      </c>
    </row>
    <row r="41" spans="1:12" ht="22" customHeight="1">
      <c r="A41" s="146"/>
      <c r="B41" s="147" t="s">
        <v>212</v>
      </c>
      <c r="C41" s="51">
        <v>12033.548539977808</v>
      </c>
      <c r="D41" s="146"/>
      <c r="E41" s="51">
        <v>3647.9156004722959</v>
      </c>
      <c r="F41" s="51">
        <v>241.28657719645994</v>
      </c>
      <c r="G41" s="51">
        <v>7279.6318774225192</v>
      </c>
      <c r="H41" s="51">
        <v>2066.0701576599999</v>
      </c>
      <c r="I41" s="51">
        <v>719.30328677380328</v>
      </c>
      <c r="J41" s="51">
        <v>11440.949040575517</v>
      </c>
      <c r="K41" s="52">
        <v>25395.156540100594</v>
      </c>
      <c r="L41" s="52">
        <v>13361.608000122786</v>
      </c>
    </row>
    <row r="42" spans="1:12" ht="22" customHeight="1">
      <c r="A42" s="146"/>
      <c r="B42" s="147" t="s">
        <v>207</v>
      </c>
      <c r="C42" s="51">
        <v>11881.20023299953</v>
      </c>
      <c r="D42" s="146"/>
      <c r="E42" s="51">
        <v>4458.7097212331173</v>
      </c>
      <c r="F42" s="51">
        <v>238.28381880292</v>
      </c>
      <c r="G42" s="51">
        <v>7637.4262423889186</v>
      </c>
      <c r="H42" s="51">
        <v>1241.5181104800001</v>
      </c>
      <c r="I42" s="51">
        <v>130.86141144999999</v>
      </c>
      <c r="J42" s="51">
        <v>9392.4167163367729</v>
      </c>
      <c r="K42" s="52">
        <v>23099.216020691729</v>
      </c>
      <c r="L42" s="52">
        <v>11218.015787692199</v>
      </c>
    </row>
    <row r="43" spans="1:12" ht="22" customHeight="1">
      <c r="A43" s="146"/>
      <c r="B43" s="147" t="s">
        <v>213</v>
      </c>
      <c r="C43" s="51">
        <v>11953.663594940437</v>
      </c>
      <c r="D43" s="146"/>
      <c r="E43" s="51">
        <v>5891.9113297036256</v>
      </c>
      <c r="F43" s="51">
        <v>204.85267131719996</v>
      </c>
      <c r="G43" s="51">
        <v>7827.1541880063915</v>
      </c>
      <c r="H43" s="51">
        <v>1486.9809083200003</v>
      </c>
      <c r="I43" s="51">
        <v>1014.30890119</v>
      </c>
      <c r="J43" s="51">
        <v>7041.6033582020691</v>
      </c>
      <c r="K43" s="52">
        <v>23466.811356739283</v>
      </c>
      <c r="L43" s="52">
        <v>11513.147761798846</v>
      </c>
    </row>
    <row r="44" spans="1:12" ht="22" customHeight="1">
      <c r="A44" s="146"/>
      <c r="B44" s="147" t="s">
        <v>214</v>
      </c>
      <c r="C44" s="51">
        <v>12044.019414088576</v>
      </c>
      <c r="D44" s="146"/>
      <c r="E44" s="51">
        <v>5074.8857913349566</v>
      </c>
      <c r="F44" s="51">
        <v>216.6039000735</v>
      </c>
      <c r="G44" s="51">
        <v>9212.3435999188823</v>
      </c>
      <c r="H44" s="51">
        <v>618.56498915000009</v>
      </c>
      <c r="I44" s="51">
        <v>720.90846570999997</v>
      </c>
      <c r="J44" s="51">
        <v>5592.4768863500012</v>
      </c>
      <c r="K44" s="52">
        <v>21435.783632537339</v>
      </c>
      <c r="L44" s="52">
        <v>9391.7642184487631</v>
      </c>
    </row>
    <row r="45" spans="1:12" ht="22" customHeight="1">
      <c r="A45" s="146"/>
      <c r="B45" s="147" t="s">
        <v>208</v>
      </c>
      <c r="C45" s="51">
        <v>11815.271175363327</v>
      </c>
      <c r="D45" s="146"/>
      <c r="E45" s="51">
        <v>4684.7496711586227</v>
      </c>
      <c r="F45" s="51">
        <v>204.11837011485997</v>
      </c>
      <c r="G45" s="51">
        <v>8991.9747638352292</v>
      </c>
      <c r="H45" s="51">
        <v>412.66595975000001</v>
      </c>
      <c r="I45" s="51">
        <v>1077.6171976700002</v>
      </c>
      <c r="J45" s="51">
        <v>4578.1250979659089</v>
      </c>
      <c r="K45" s="52">
        <v>19949.251060494622</v>
      </c>
      <c r="L45" s="52">
        <v>8133.9798851312953</v>
      </c>
    </row>
    <row r="46" spans="1:12" ht="22" customHeight="1">
      <c r="A46" s="146"/>
      <c r="B46" s="147" t="s">
        <v>215</v>
      </c>
      <c r="C46" s="51">
        <v>12125.078484195808</v>
      </c>
      <c r="D46" s="146"/>
      <c r="E46" s="51">
        <v>6407.3553794104882</v>
      </c>
      <c r="F46" s="51">
        <v>217.24156401904997</v>
      </c>
      <c r="G46" s="51">
        <v>8382.6382835661698</v>
      </c>
      <c r="H46" s="51">
        <v>766.92654255091816</v>
      </c>
      <c r="I46" s="51">
        <v>845.73536414000012</v>
      </c>
      <c r="J46" s="51">
        <v>4374.1285586700005</v>
      </c>
      <c r="K46" s="52">
        <v>20994.025692356627</v>
      </c>
      <c r="L46" s="52">
        <v>8868.9472081608183</v>
      </c>
    </row>
    <row r="47" spans="1:12" ht="22" customHeight="1">
      <c r="A47" s="146"/>
      <c r="B47" s="147" t="s">
        <v>216</v>
      </c>
      <c r="C47" s="51">
        <v>11937.174408712937</v>
      </c>
      <c r="D47" s="146"/>
      <c r="E47" s="51">
        <v>5032.6239346485254</v>
      </c>
      <c r="F47" s="51">
        <v>210.92678890913001</v>
      </c>
      <c r="G47" s="51">
        <v>8726.3891353433701</v>
      </c>
      <c r="H47" s="51">
        <v>907.93503561860462</v>
      </c>
      <c r="I47" s="51">
        <v>897.21299669999996</v>
      </c>
      <c r="J47" s="51">
        <v>2063.8864660199997</v>
      </c>
      <c r="K47" s="52">
        <v>17838.974357239629</v>
      </c>
      <c r="L47" s="52">
        <v>5901.7999485266919</v>
      </c>
    </row>
    <row r="48" spans="1:12" ht="22" customHeight="1">
      <c r="A48" s="146"/>
      <c r="B48" s="147" t="s">
        <v>200</v>
      </c>
      <c r="C48" s="51">
        <v>11937.265482620065</v>
      </c>
      <c r="D48" s="146"/>
      <c r="E48" s="51">
        <v>6968.9049197185632</v>
      </c>
      <c r="F48" s="51">
        <v>221.72006271626003</v>
      </c>
      <c r="G48" s="51">
        <v>8099.1816711045185</v>
      </c>
      <c r="H48" s="51">
        <v>1039.263382571572</v>
      </c>
      <c r="I48" s="51">
        <v>492.40635651999997</v>
      </c>
      <c r="J48" s="51">
        <v>894.74876663000009</v>
      </c>
      <c r="K48" s="52">
        <v>17716.225159260914</v>
      </c>
      <c r="L48" s="52">
        <v>5778.9596766408486</v>
      </c>
    </row>
    <row r="49" spans="1:12" ht="22" customHeight="1">
      <c r="A49" s="146"/>
      <c r="B49" s="146"/>
      <c r="C49" s="51"/>
      <c r="D49" s="146"/>
      <c r="E49" s="51"/>
      <c r="F49" s="51"/>
      <c r="G49" s="51"/>
      <c r="H49" s="51"/>
      <c r="I49" s="51"/>
      <c r="J49" s="51"/>
      <c r="K49" s="52"/>
      <c r="L49" s="52"/>
    </row>
    <row r="50" spans="1:12" ht="22" customHeight="1">
      <c r="A50" s="809">
        <v>2025</v>
      </c>
      <c r="B50" s="147" t="s">
        <v>209</v>
      </c>
      <c r="C50" s="51">
        <v>11755.292746806979</v>
      </c>
      <c r="D50" s="146"/>
      <c r="E50" s="51">
        <v>5362.0145326915872</v>
      </c>
      <c r="F50" s="51">
        <v>199.43071524679999</v>
      </c>
      <c r="G50" s="51">
        <v>8587.0899829224363</v>
      </c>
      <c r="H50" s="51">
        <v>1366.515657337314</v>
      </c>
      <c r="I50" s="51">
        <v>503.06904236999998</v>
      </c>
      <c r="J50" s="51">
        <v>599.82580427000005</v>
      </c>
      <c r="K50" s="52">
        <v>16617.945734838137</v>
      </c>
      <c r="L50" s="52">
        <v>4862.6529880311573</v>
      </c>
    </row>
    <row r="51" spans="1:12" ht="22" customHeight="1">
      <c r="A51" s="146"/>
      <c r="B51" s="147" t="s">
        <v>210</v>
      </c>
      <c r="C51" s="51">
        <v>11823.067221600088</v>
      </c>
      <c r="D51" s="146"/>
      <c r="E51" s="51">
        <v>5423.6490072865799</v>
      </c>
      <c r="F51" s="51">
        <v>192.31091681011998</v>
      </c>
      <c r="G51" s="51">
        <v>8188.2140980302229</v>
      </c>
      <c r="H51" s="51">
        <v>1494.8857008705652</v>
      </c>
      <c r="I51" s="51">
        <v>480.16060743999992</v>
      </c>
      <c r="J51" s="51">
        <v>999.90498143000002</v>
      </c>
      <c r="K51" s="52">
        <v>16779.12531186749</v>
      </c>
      <c r="L51" s="52">
        <v>4956.0580902674028</v>
      </c>
    </row>
    <row r="52" spans="1:12" ht="22" customHeight="1">
      <c r="A52" s="146"/>
      <c r="B52" s="147" t="s">
        <v>206</v>
      </c>
      <c r="C52" s="51">
        <v>11817.451997727921</v>
      </c>
      <c r="D52" s="146"/>
      <c r="E52" s="51">
        <v>7217.562122147946</v>
      </c>
      <c r="F52" s="51">
        <v>190.37677418378996</v>
      </c>
      <c r="G52" s="51">
        <v>8112.6993155198106</v>
      </c>
      <c r="H52" s="51">
        <v>176.41274797</v>
      </c>
      <c r="I52" s="51">
        <v>432.93817271</v>
      </c>
      <c r="J52" s="51">
        <v>434.95461436999994</v>
      </c>
      <c r="K52" s="52">
        <v>16564.943746901547</v>
      </c>
      <c r="L52" s="52">
        <v>4747.4917491736251</v>
      </c>
    </row>
    <row r="53" spans="1:12" ht="22" customHeight="1">
      <c r="A53" s="146"/>
      <c r="B53" s="147" t="s">
        <v>211</v>
      </c>
      <c r="C53" s="51">
        <v>11972.482216882881</v>
      </c>
      <c r="D53" s="146"/>
      <c r="E53" s="51">
        <v>6496.4538260989566</v>
      </c>
      <c r="F53" s="51">
        <v>205.03378884305002</v>
      </c>
      <c r="G53" s="51">
        <v>8338.7204915179391</v>
      </c>
      <c r="H53" s="51">
        <v>856.17271787000004</v>
      </c>
      <c r="I53" s="51">
        <v>606.78168688000005</v>
      </c>
      <c r="J53" s="51">
        <v>959.8744107199999</v>
      </c>
      <c r="K53" s="52">
        <v>17463.036921929946</v>
      </c>
      <c r="L53" s="52">
        <v>5490.554705047065</v>
      </c>
    </row>
    <row r="54" spans="1:12" ht="22" customHeight="1">
      <c r="A54" s="146"/>
      <c r="B54" s="147" t="s">
        <v>212</v>
      </c>
      <c r="C54" s="51">
        <v>12228.113881041085</v>
      </c>
      <c r="D54" s="146"/>
      <c r="E54" s="51">
        <v>5550.780748968974</v>
      </c>
      <c r="F54" s="51">
        <v>203.53343497985003</v>
      </c>
      <c r="G54" s="51">
        <v>8549.7833028123732</v>
      </c>
      <c r="H54" s="51">
        <v>485.31839623000002</v>
      </c>
      <c r="I54" s="51">
        <v>642.05421099</v>
      </c>
      <c r="J54" s="51">
        <v>894.93455576999997</v>
      </c>
      <c r="K54" s="52">
        <v>16326.404649751199</v>
      </c>
      <c r="L54" s="52">
        <v>4098.2907687101142</v>
      </c>
    </row>
    <row r="55" spans="1:12" ht="22" customHeight="1">
      <c r="A55" s="146"/>
      <c r="B55" s="147" t="s">
        <v>207</v>
      </c>
      <c r="C55" s="51">
        <v>12362.733041891412</v>
      </c>
      <c r="D55" s="146"/>
      <c r="E55" s="51">
        <v>6214.2759340505245</v>
      </c>
      <c r="F55" s="51">
        <v>172.47612219464997</v>
      </c>
      <c r="G55" s="51">
        <v>9635.1827212329881</v>
      </c>
      <c r="H55" s="51">
        <v>555.10155334000001</v>
      </c>
      <c r="I55" s="51">
        <v>60.290262859999999</v>
      </c>
      <c r="J55" s="51">
        <v>1384.6635848799999</v>
      </c>
      <c r="K55" s="52">
        <v>18021.990178558161</v>
      </c>
      <c r="L55" s="52">
        <v>5659.2571366667489</v>
      </c>
    </row>
    <row r="56" spans="1:12" ht="22" customHeight="1">
      <c r="A56" s="146"/>
      <c r="B56" s="147" t="s">
        <v>213</v>
      </c>
      <c r="C56" s="51">
        <v>12115.376889467976</v>
      </c>
      <c r="D56" s="146"/>
      <c r="E56" s="51">
        <v>5843.7418549990507</v>
      </c>
      <c r="F56" s="51">
        <v>230.49804772354003</v>
      </c>
      <c r="G56" s="51">
        <v>9513.8859995799958</v>
      </c>
      <c r="H56" s="51">
        <v>938.23891772000002</v>
      </c>
      <c r="I56" s="51">
        <v>297.39917457999996</v>
      </c>
      <c r="J56" s="51">
        <v>789.85799074999977</v>
      </c>
      <c r="K56" s="52">
        <v>17613.621985352587</v>
      </c>
      <c r="L56" s="52">
        <v>5498.2450958846111</v>
      </c>
    </row>
    <row r="57" spans="1:12" ht="22" customHeight="1">
      <c r="A57" s="146"/>
      <c r="B57" s="147" t="s">
        <v>214</v>
      </c>
      <c r="C57" s="51">
        <v>12168.884807728542</v>
      </c>
      <c r="D57" s="146"/>
      <c r="E57" s="51">
        <v>7036.0582207741554</v>
      </c>
      <c r="F57" s="51">
        <v>222.49690819048999</v>
      </c>
      <c r="G57" s="51">
        <v>8872.7846370176085</v>
      </c>
      <c r="H57" s="51">
        <v>942.2617904</v>
      </c>
      <c r="I57" s="51">
        <v>278.34592535000002</v>
      </c>
      <c r="J57" s="51">
        <v>1134.6384068900002</v>
      </c>
      <c r="K57" s="52">
        <v>18486.585888622256</v>
      </c>
      <c r="L57" s="52">
        <v>6317.7010808937139</v>
      </c>
    </row>
    <row r="58" spans="1:12" ht="22" customHeight="1">
      <c r="A58" s="146"/>
      <c r="B58" s="147" t="s">
        <v>208</v>
      </c>
      <c r="C58" s="51">
        <v>12338.262432482801</v>
      </c>
      <c r="D58" s="146"/>
      <c r="E58" s="51">
        <v>7828.5133233391753</v>
      </c>
      <c r="F58" s="51">
        <v>210.63001329909997</v>
      </c>
      <c r="G58" s="51">
        <v>9703.4512202400456</v>
      </c>
      <c r="H58" s="51">
        <v>189.35163341999998</v>
      </c>
      <c r="I58" s="51">
        <v>304.74093739000006</v>
      </c>
      <c r="J58" s="51">
        <v>2629.5523318800006</v>
      </c>
      <c r="K58" s="52">
        <v>20866.239459568322</v>
      </c>
      <c r="L58" s="52">
        <v>8527.9770270855206</v>
      </c>
    </row>
    <row r="59" spans="1:12" ht="22" customHeight="1">
      <c r="A59" s="146"/>
      <c r="B59" s="147" t="s">
        <v>215</v>
      </c>
      <c r="C59" s="51">
        <v>12375.589583677574</v>
      </c>
      <c r="D59" s="146"/>
      <c r="E59" s="51">
        <v>6922.2972259130283</v>
      </c>
      <c r="F59" s="51">
        <v>198.56988909799998</v>
      </c>
      <c r="G59" s="51">
        <v>10279.663766314905</v>
      </c>
      <c r="H59" s="51">
        <v>185.4896753133678</v>
      </c>
      <c r="I59" s="51">
        <v>305.16207969999999</v>
      </c>
      <c r="J59" s="51">
        <v>1844.62471372</v>
      </c>
      <c r="K59" s="52">
        <v>19735.807350059302</v>
      </c>
      <c r="L59" s="52">
        <v>7360.2177663817274</v>
      </c>
    </row>
    <row r="60" spans="1:12" ht="22" customHeight="1">
      <c r="A60" s="146"/>
      <c r="B60" s="147" t="s">
        <v>216</v>
      </c>
      <c r="C60" s="51">
        <v>12433.239243256216</v>
      </c>
      <c r="D60" s="146"/>
      <c r="E60" s="51">
        <v>6460.9962198666071</v>
      </c>
      <c r="F60" s="51">
        <v>217.28992557850998</v>
      </c>
      <c r="G60" s="51">
        <v>9566.7176990625867</v>
      </c>
      <c r="H60" s="51">
        <v>775.9867604046575</v>
      </c>
      <c r="I60" s="51">
        <v>209.43608150999998</v>
      </c>
      <c r="J60" s="51">
        <v>2694.27000361</v>
      </c>
      <c r="K60" s="52">
        <v>19924.69669003236</v>
      </c>
      <c r="L60" s="52">
        <v>7491.4574467761449</v>
      </c>
    </row>
    <row r="61" spans="1:12" ht="22" customHeight="1">
      <c r="A61" s="146"/>
      <c r="B61" s="147" t="s">
        <v>200</v>
      </c>
      <c r="C61" s="51">
        <v>12272.816811464952</v>
      </c>
      <c r="D61" s="51"/>
      <c r="E61" s="51">
        <v>7721.6671236231759</v>
      </c>
      <c r="F61" s="51">
        <v>254.81760846461998</v>
      </c>
      <c r="G61" s="51">
        <v>9901.8395189024905</v>
      </c>
      <c r="H61" s="51">
        <v>397.43386732000005</v>
      </c>
      <c r="I61" s="51">
        <v>373.21557677000004</v>
      </c>
      <c r="J61" s="51">
        <v>1409.4623886200002</v>
      </c>
      <c r="K61" s="52">
        <v>20058.436083700282</v>
      </c>
      <c r="L61" s="52">
        <v>7785.6192722353298</v>
      </c>
    </row>
    <row r="62" spans="1:12" ht="22" customHeight="1">
      <c r="A62" s="146"/>
      <c r="B62" s="147"/>
      <c r="C62" s="51"/>
      <c r="D62" s="146"/>
      <c r="E62" s="51"/>
      <c r="F62" s="51"/>
      <c r="G62" s="51"/>
      <c r="H62" s="51"/>
      <c r="I62" s="51"/>
      <c r="J62" s="51"/>
      <c r="K62" s="52"/>
      <c r="L62" s="52"/>
    </row>
    <row r="63" spans="1:12" ht="22" customHeight="1">
      <c r="A63" s="809">
        <v>2026</v>
      </c>
      <c r="B63" s="147" t="s">
        <v>209</v>
      </c>
      <c r="C63" s="51">
        <v>12384.455697092426</v>
      </c>
      <c r="D63" s="146"/>
      <c r="E63" s="51">
        <v>7010.3482827926364</v>
      </c>
      <c r="F63" s="51">
        <v>222.20313222567702</v>
      </c>
      <c r="G63" s="51">
        <v>9875.0496293842934</v>
      </c>
      <c r="H63" s="51">
        <v>727.61231655000006</v>
      </c>
      <c r="I63" s="51">
        <v>273.46410959000002</v>
      </c>
      <c r="J63" s="51">
        <v>3098.6343755799999</v>
      </c>
      <c r="K63" s="52">
        <v>21207.311846122608</v>
      </c>
      <c r="L63" s="52">
        <v>8822.8561490301818</v>
      </c>
    </row>
    <row r="64" spans="1:12" ht="22" customHeight="1">
      <c r="A64" s="146"/>
      <c r="B64" s="148" t="s">
        <v>210</v>
      </c>
      <c r="C64" s="51">
        <v>12255.446773614285</v>
      </c>
      <c r="D64" s="146"/>
      <c r="E64" s="51">
        <v>6291.0850896694928</v>
      </c>
      <c r="F64" s="51">
        <v>227.30497529920493</v>
      </c>
      <c r="G64" s="51">
        <v>10490.715947380388</v>
      </c>
      <c r="H64" s="51">
        <v>992.68801237000002</v>
      </c>
      <c r="I64" s="51">
        <v>832.42030219598928</v>
      </c>
      <c r="J64" s="51">
        <v>4403.415687570001</v>
      </c>
      <c r="K64" s="52">
        <v>23237.630014485076</v>
      </c>
      <c r="L64" s="52">
        <v>10982.183240870791</v>
      </c>
    </row>
    <row r="65" spans="1:12" ht="22" customHeight="1">
      <c r="A65" s="793"/>
      <c r="B65" s="812" t="s">
        <v>206</v>
      </c>
      <c r="C65" s="813">
        <v>12373.611864745766</v>
      </c>
      <c r="D65" s="793"/>
      <c r="E65" s="813">
        <v>6016.0982233423028</v>
      </c>
      <c r="F65" s="813">
        <v>253.12223080271002</v>
      </c>
      <c r="G65" s="813">
        <v>10793.028551503774</v>
      </c>
      <c r="H65" s="813">
        <v>1405.4469288499997</v>
      </c>
      <c r="I65" s="813">
        <v>613.50654421000002</v>
      </c>
      <c r="J65" s="813">
        <v>4869.8853783200002</v>
      </c>
      <c r="K65" s="814">
        <v>23951.087857028786</v>
      </c>
      <c r="L65" s="814">
        <v>11577.47599228302</v>
      </c>
    </row>
    <row r="66" spans="1:12" ht="22" customHeight="1">
      <c r="A66" s="149" t="s">
        <v>545</v>
      </c>
      <c r="B66" s="146"/>
      <c r="C66" s="146"/>
      <c r="D66" s="146"/>
      <c r="E66" s="146"/>
      <c r="F66" s="146"/>
      <c r="G66" s="146"/>
      <c r="H66" s="146"/>
      <c r="I66" s="146"/>
      <c r="J66" s="146"/>
      <c r="K66" s="150"/>
      <c r="L66" s="146"/>
    </row>
    <row r="67" spans="1:12" ht="22" customHeight="1">
      <c r="A67" s="149" t="s">
        <v>546</v>
      </c>
      <c r="B67" s="146"/>
      <c r="C67" s="146"/>
      <c r="D67" s="146"/>
      <c r="E67" s="150"/>
      <c r="F67" s="151"/>
      <c r="G67" s="151"/>
      <c r="H67" s="151"/>
      <c r="I67" s="151"/>
      <c r="J67" s="24"/>
      <c r="K67" s="146"/>
      <c r="L67" s="146"/>
    </row>
    <row r="68" spans="1:12" ht="22" customHeight="1">
      <c r="A68" s="149" t="s">
        <v>547</v>
      </c>
      <c r="B68" s="146"/>
      <c r="C68" s="146"/>
      <c r="D68" s="146"/>
      <c r="E68" s="150"/>
      <c r="F68" s="151"/>
      <c r="G68" s="151"/>
      <c r="H68" s="151"/>
      <c r="I68" s="24"/>
      <c r="J68" s="146"/>
      <c r="K68" s="150"/>
      <c r="L68" s="146"/>
    </row>
    <row r="69" spans="1:12" ht="22" customHeight="1">
      <c r="A69" s="149" t="s">
        <v>548</v>
      </c>
      <c r="B69" s="146"/>
      <c r="C69" s="146"/>
      <c r="D69" s="146"/>
      <c r="E69" s="146"/>
      <c r="F69" s="146"/>
      <c r="G69" s="146"/>
      <c r="H69" s="146"/>
      <c r="I69" s="24"/>
      <c r="J69" s="146"/>
      <c r="K69" s="150"/>
      <c r="L69" s="146"/>
    </row>
    <row r="70" spans="1:12" ht="22" customHeight="1">
      <c r="A70" s="148" t="s">
        <v>549</v>
      </c>
      <c r="B70" s="146"/>
      <c r="C70" s="23"/>
      <c r="D70" s="23"/>
      <c r="E70" s="23"/>
      <c r="F70" s="23"/>
      <c r="G70" s="23"/>
      <c r="H70" s="23"/>
      <c r="I70" s="23"/>
      <c r="J70" s="23"/>
      <c r="K70" s="146"/>
      <c r="L70" s="146"/>
    </row>
    <row r="71" spans="1:12" ht="22" customHeight="1">
      <c r="A71" s="146"/>
      <c r="B71" s="146"/>
      <c r="C71" s="146"/>
      <c r="D71" s="146"/>
      <c r="E71" s="146"/>
      <c r="F71" s="146"/>
      <c r="G71" s="146"/>
      <c r="H71" s="146"/>
      <c r="I71" s="146"/>
      <c r="J71" s="146"/>
      <c r="K71" s="146"/>
      <c r="L71" s="146"/>
    </row>
    <row r="72" spans="1:12" ht="22" customHeight="1">
      <c r="A72" s="146"/>
      <c r="B72" s="146"/>
      <c r="C72" s="146"/>
      <c r="D72" s="146"/>
      <c r="E72" s="146"/>
      <c r="F72" s="146"/>
      <c r="G72" s="146"/>
      <c r="H72" s="146"/>
      <c r="I72" s="146"/>
      <c r="J72" s="146"/>
      <c r="K72" s="146"/>
      <c r="L72" s="146"/>
    </row>
    <row r="73" spans="1:12" ht="22" customHeight="1">
      <c r="A73" s="146"/>
      <c r="B73" s="147"/>
      <c r="C73" s="51"/>
      <c r="D73" s="146"/>
      <c r="E73" s="51"/>
      <c r="F73" s="51"/>
      <c r="G73" s="51"/>
      <c r="H73" s="51"/>
      <c r="I73" s="51"/>
      <c r="J73" s="51"/>
      <c r="K73" s="52"/>
      <c r="L73" s="52"/>
    </row>
    <row r="74" spans="1:12" ht="22" customHeight="1">
      <c r="A74" s="146"/>
      <c r="B74" s="147"/>
      <c r="C74" s="51"/>
      <c r="D74" s="146"/>
      <c r="E74" s="51"/>
      <c r="F74" s="51"/>
      <c r="G74" s="51"/>
      <c r="H74" s="51"/>
      <c r="I74" s="51"/>
      <c r="J74" s="51"/>
      <c r="K74" s="52"/>
      <c r="L74" s="52"/>
    </row>
    <row r="75" spans="1:12" ht="22" customHeight="1">
      <c r="A75" s="149"/>
      <c r="B75" s="146"/>
      <c r="C75" s="146"/>
      <c r="D75" s="146"/>
      <c r="E75" s="146"/>
      <c r="F75" s="146"/>
      <c r="G75" s="146"/>
      <c r="H75" s="146"/>
      <c r="I75" s="146"/>
      <c r="J75" s="146"/>
      <c r="K75" s="150"/>
      <c r="L75" s="146"/>
    </row>
    <row r="76" spans="1:12" ht="16">
      <c r="A76" s="149"/>
      <c r="B76" s="146"/>
      <c r="C76" s="146"/>
      <c r="D76" s="146"/>
      <c r="E76" s="150"/>
      <c r="F76" s="151"/>
      <c r="G76" s="151"/>
      <c r="H76" s="151"/>
      <c r="I76" s="151"/>
      <c r="J76" s="24"/>
      <c r="K76" s="146"/>
      <c r="L76" s="146"/>
    </row>
    <row r="77" spans="1:12" ht="16">
      <c r="A77" s="149"/>
      <c r="B77" s="146"/>
      <c r="C77" s="146"/>
      <c r="D77" s="146"/>
      <c r="E77" s="150"/>
      <c r="F77" s="151"/>
      <c r="G77" s="151"/>
      <c r="H77" s="151"/>
      <c r="I77" s="24"/>
      <c r="J77" s="146"/>
      <c r="K77" s="150"/>
      <c r="L77" s="146"/>
    </row>
    <row r="78" spans="1:12" ht="16">
      <c r="A78" s="149"/>
      <c r="B78" s="146"/>
      <c r="C78" s="146"/>
      <c r="D78" s="146"/>
      <c r="E78" s="146"/>
      <c r="F78" s="146"/>
      <c r="G78" s="146"/>
      <c r="H78" s="146"/>
      <c r="I78" s="24"/>
      <c r="J78" s="146"/>
      <c r="K78" s="150"/>
      <c r="L78" s="146"/>
    </row>
    <row r="79" spans="1:12" ht="16">
      <c r="A79" s="148"/>
      <c r="B79" s="146"/>
      <c r="C79" s="23"/>
      <c r="D79" s="23"/>
      <c r="E79" s="23"/>
      <c r="F79" s="23"/>
      <c r="G79" s="23"/>
      <c r="H79" s="23"/>
      <c r="I79" s="23"/>
      <c r="J79" s="23"/>
      <c r="K79" s="146"/>
      <c r="L79" s="146"/>
    </row>
  </sheetData>
  <hyperlinks>
    <hyperlink ref="K1" location="'Contents Page'!A1" display="BACK TO CONTENTS" xr:uid="{B7B4B447-0DD8-4AFC-A847-5997445B8553}"/>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topLeftCell="A46" zoomScaleNormal="100" workbookViewId="0"/>
  </sheetViews>
  <sheetFormatPr baseColWidth="10" defaultColWidth="8.83203125" defaultRowHeight="15"/>
  <cols>
    <col min="1" max="1" width="18.6640625" customWidth="1"/>
    <col min="2" max="2" width="1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 customHeight="1">
      <c r="A1" s="42" t="s">
        <v>550</v>
      </c>
      <c r="B1" s="42"/>
      <c r="C1" s="42"/>
      <c r="D1" s="42"/>
      <c r="E1" s="42"/>
      <c r="F1" s="42"/>
      <c r="G1" s="42"/>
      <c r="H1" s="42"/>
      <c r="I1" s="42"/>
      <c r="J1" s="7"/>
      <c r="K1" s="6" t="s">
        <v>85</v>
      </c>
    </row>
    <row r="2" spans="1:11" ht="22" customHeight="1">
      <c r="A2" s="42"/>
      <c r="B2" s="42"/>
      <c r="C2" s="42"/>
      <c r="D2" s="42"/>
      <c r="E2" s="42"/>
      <c r="F2" s="42"/>
      <c r="G2" s="42"/>
      <c r="H2" s="42"/>
      <c r="I2" s="42"/>
      <c r="J2" s="7"/>
    </row>
    <row r="3" spans="1:11" ht="22" customHeight="1">
      <c r="A3" s="107" t="s">
        <v>551</v>
      </c>
      <c r="B3" s="94"/>
      <c r="C3" s="94"/>
      <c r="D3" s="94"/>
      <c r="E3" s="94"/>
      <c r="F3" s="42"/>
      <c r="G3" s="42"/>
      <c r="H3" s="42"/>
      <c r="I3" s="42"/>
      <c r="J3" s="7"/>
    </row>
    <row r="4" spans="1:11" ht="22" customHeight="1">
      <c r="A4" s="107" t="s">
        <v>88</v>
      </c>
      <c r="B4" s="94"/>
      <c r="C4" s="94"/>
      <c r="D4" s="94"/>
      <c r="E4" s="94"/>
      <c r="F4" s="42"/>
      <c r="G4" s="42"/>
      <c r="H4" s="42"/>
      <c r="I4" s="405"/>
      <c r="J4" s="123"/>
    </row>
    <row r="5" spans="1:11" ht="22" customHeight="1">
      <c r="A5" s="583"/>
      <c r="B5" s="583"/>
      <c r="C5" s="583"/>
      <c r="D5" s="583"/>
      <c r="E5" s="583"/>
      <c r="F5" s="583"/>
      <c r="G5" s="609" t="s">
        <v>552</v>
      </c>
      <c r="H5" s="609"/>
      <c r="I5" s="674" t="s">
        <v>553</v>
      </c>
      <c r="J5" s="123"/>
    </row>
    <row r="6" spans="1:11" ht="22" customHeight="1">
      <c r="A6" s="201"/>
      <c r="B6" s="201"/>
      <c r="C6" s="802"/>
      <c r="D6" s="802"/>
      <c r="E6" s="802"/>
      <c r="F6" s="802"/>
      <c r="G6" s="124" t="s">
        <v>554</v>
      </c>
      <c r="H6" s="124"/>
      <c r="I6" s="124" t="s">
        <v>528</v>
      </c>
      <c r="J6" s="124" t="s">
        <v>246</v>
      </c>
    </row>
    <row r="7" spans="1:11" ht="22" customHeight="1">
      <c r="A7" s="201"/>
      <c r="B7" s="201"/>
      <c r="C7" s="124" t="s">
        <v>555</v>
      </c>
      <c r="D7" s="124" t="s">
        <v>556</v>
      </c>
      <c r="E7" s="124" t="s">
        <v>408</v>
      </c>
      <c r="F7" s="201"/>
      <c r="G7" s="124" t="s">
        <v>246</v>
      </c>
      <c r="H7" s="124"/>
      <c r="I7" s="124" t="s">
        <v>415</v>
      </c>
      <c r="J7" s="124" t="s">
        <v>528</v>
      </c>
    </row>
    <row r="8" spans="1:11" ht="22" customHeight="1">
      <c r="A8" s="201"/>
      <c r="B8" s="201"/>
      <c r="C8" s="124" t="s">
        <v>557</v>
      </c>
      <c r="D8" s="124" t="s">
        <v>558</v>
      </c>
      <c r="E8" s="124" t="s">
        <v>415</v>
      </c>
      <c r="F8" s="124" t="s">
        <v>559</v>
      </c>
      <c r="G8" s="124" t="s">
        <v>560</v>
      </c>
      <c r="H8" s="124"/>
      <c r="I8" s="124" t="s">
        <v>561</v>
      </c>
      <c r="J8" s="124" t="s">
        <v>415</v>
      </c>
    </row>
    <row r="9" spans="1:11" ht="22" customHeight="1">
      <c r="A9" s="201"/>
      <c r="B9" s="201"/>
      <c r="C9" s="124" t="s">
        <v>415</v>
      </c>
      <c r="D9" s="124" t="s">
        <v>562</v>
      </c>
      <c r="E9" s="124" t="s">
        <v>563</v>
      </c>
      <c r="F9" s="124" t="s">
        <v>319</v>
      </c>
      <c r="G9" s="124" t="s">
        <v>564</v>
      </c>
      <c r="H9" s="124"/>
      <c r="I9" s="124" t="s">
        <v>89</v>
      </c>
      <c r="J9" s="7"/>
    </row>
    <row r="10" spans="1:11" ht="22" customHeight="1">
      <c r="A10" s="585" t="s">
        <v>411</v>
      </c>
      <c r="B10" s="585"/>
      <c r="C10" s="678">
        <v>1</v>
      </c>
      <c r="D10" s="674">
        <v>2</v>
      </c>
      <c r="E10" s="678">
        <v>3</v>
      </c>
      <c r="F10" s="678">
        <v>4</v>
      </c>
      <c r="G10" s="674">
        <v>5</v>
      </c>
      <c r="H10" s="674"/>
      <c r="I10" s="674"/>
      <c r="J10" s="674"/>
    </row>
    <row r="11" spans="1:11" ht="22" customHeight="1">
      <c r="A11" s="107">
        <v>2016</v>
      </c>
      <c r="B11" s="127"/>
      <c r="C11" s="9">
        <v>2556.71721975932</v>
      </c>
      <c r="D11" s="9">
        <v>1040.6953648600002</v>
      </c>
      <c r="E11" s="9">
        <v>3597.4125846193201</v>
      </c>
      <c r="F11" s="9">
        <v>52676.513635332078</v>
      </c>
      <c r="G11" s="9">
        <v>6.8292533737585908</v>
      </c>
      <c r="H11" s="9"/>
      <c r="I11" s="124" t="s">
        <v>165</v>
      </c>
      <c r="J11" s="124" t="s">
        <v>165</v>
      </c>
    </row>
    <row r="12" spans="1:11" ht="22" customHeight="1">
      <c r="A12" s="107">
        <v>2017</v>
      </c>
      <c r="B12" s="127"/>
      <c r="C12" s="9">
        <v>2693.1813291572698</v>
      </c>
      <c r="D12" s="9">
        <v>242.15824025999993</v>
      </c>
      <c r="E12" s="9">
        <v>2935.3395694172696</v>
      </c>
      <c r="F12" s="9">
        <v>54416.979830155069</v>
      </c>
      <c r="G12" s="9">
        <v>5.3941611213613445</v>
      </c>
      <c r="H12" s="9"/>
      <c r="I12" s="124" t="s">
        <v>165</v>
      </c>
      <c r="J12" s="124" t="s">
        <v>165</v>
      </c>
    </row>
    <row r="13" spans="1:11" ht="22" customHeight="1">
      <c r="A13" s="107">
        <v>2018</v>
      </c>
      <c r="B13" s="127"/>
      <c r="C13" s="9">
        <v>2904.9961287964602</v>
      </c>
      <c r="D13" s="9">
        <v>141.13041438999986</v>
      </c>
      <c r="E13" s="9">
        <v>3046.1265431864599</v>
      </c>
      <c r="F13" s="9">
        <v>58208.164357042748</v>
      </c>
      <c r="G13" s="17">
        <v>5.2331602908860697</v>
      </c>
      <c r="H13" s="7"/>
      <c r="I13" s="124" t="s">
        <v>165</v>
      </c>
      <c r="J13" s="124" t="s">
        <v>165</v>
      </c>
    </row>
    <row r="14" spans="1:11" ht="22" customHeight="1">
      <c r="A14" s="107">
        <v>2019</v>
      </c>
      <c r="B14" s="7"/>
      <c r="C14" s="9">
        <v>3218.6026814605102</v>
      </c>
      <c r="D14" s="9">
        <v>256.04840572000006</v>
      </c>
      <c r="E14" s="9">
        <v>3474.6510871805103</v>
      </c>
      <c r="F14" s="9">
        <v>64811.666091324281</v>
      </c>
      <c r="G14" s="9">
        <v>5.3611506951302221</v>
      </c>
      <c r="H14" s="9"/>
      <c r="I14" s="20" t="s">
        <v>565</v>
      </c>
      <c r="J14" s="9">
        <v>3252.2829999999999</v>
      </c>
    </row>
    <row r="15" spans="1:11" ht="22" customHeight="1">
      <c r="A15" s="107">
        <v>2020</v>
      </c>
      <c r="B15" s="7"/>
      <c r="C15" s="9">
        <v>1712.5660084875501</v>
      </c>
      <c r="D15" s="9">
        <v>256.09503100700061</v>
      </c>
      <c r="E15" s="9">
        <v>1968.6610394945508</v>
      </c>
      <c r="F15" s="9">
        <v>67418.629242597599</v>
      </c>
      <c r="G15" s="9">
        <v>2.9200549782917826</v>
      </c>
      <c r="H15" s="9"/>
      <c r="I15" s="10" t="s">
        <v>566</v>
      </c>
      <c r="J15" s="9">
        <v>1738.0422571428601</v>
      </c>
    </row>
    <row r="16" spans="1:11" ht="22" customHeight="1">
      <c r="A16" s="107">
        <v>2021</v>
      </c>
      <c r="B16" s="127"/>
      <c r="C16" s="9">
        <v>1714.4646516656501</v>
      </c>
      <c r="D16" s="9">
        <v>634.11701784000002</v>
      </c>
      <c r="E16" s="9">
        <v>2348.2605971364401</v>
      </c>
      <c r="F16" s="9">
        <v>69204.383735436219</v>
      </c>
      <c r="G16" s="17">
        <v>3.3932252126016831</v>
      </c>
      <c r="H16" s="7"/>
      <c r="I16" s="93" t="s">
        <v>567</v>
      </c>
      <c r="J16" s="9">
        <v>1869.13448571</v>
      </c>
    </row>
    <row r="17" spans="1:10" ht="22" customHeight="1">
      <c r="A17" s="7"/>
      <c r="B17" s="7"/>
      <c r="C17" s="17"/>
      <c r="D17" s="17"/>
      <c r="E17" s="17"/>
      <c r="F17" s="17"/>
      <c r="G17" s="17"/>
      <c r="H17" s="17"/>
      <c r="I17" s="93"/>
      <c r="J17" s="17"/>
    </row>
    <row r="18" spans="1:10" ht="22" customHeight="1">
      <c r="A18" s="107">
        <v>2022</v>
      </c>
      <c r="B18" s="127" t="s">
        <v>206</v>
      </c>
      <c r="C18" s="9">
        <v>1774.989</v>
      </c>
      <c r="D18" s="9">
        <v>865.06084770999973</v>
      </c>
      <c r="E18" s="9">
        <v>2640.04984771</v>
      </c>
      <c r="F18" s="9">
        <v>69128.593595869141</v>
      </c>
      <c r="G18" s="9">
        <v>3.8190417457990335</v>
      </c>
      <c r="H18" s="17"/>
      <c r="I18" s="93" t="s">
        <v>568</v>
      </c>
      <c r="J18" s="9">
        <v>1944.03022857</v>
      </c>
    </row>
    <row r="19" spans="1:10" ht="22" customHeight="1">
      <c r="A19" s="7"/>
      <c r="B19" s="127" t="s">
        <v>207</v>
      </c>
      <c r="C19" s="9">
        <v>1757.19257780411</v>
      </c>
      <c r="D19" s="9">
        <v>437.01142671410958</v>
      </c>
      <c r="E19" s="9">
        <v>2194.2040045182193</v>
      </c>
      <c r="F19" s="9">
        <v>69496.550903707976</v>
      </c>
      <c r="G19" s="17">
        <v>3.1572847515244784</v>
      </c>
      <c r="H19" s="17"/>
      <c r="I19" s="93" t="s">
        <v>569</v>
      </c>
      <c r="J19" s="9">
        <v>1744.5738571428601</v>
      </c>
    </row>
    <row r="20" spans="1:10" ht="22" customHeight="1">
      <c r="A20" s="7"/>
      <c r="B20" s="127" t="s">
        <v>208</v>
      </c>
      <c r="C20" s="9">
        <v>1787.32165025828</v>
      </c>
      <c r="D20" s="9">
        <v>1184.8700381799999</v>
      </c>
      <c r="E20" s="9">
        <v>2972.1916884382799</v>
      </c>
      <c r="F20" s="9">
        <v>73013.320330080984</v>
      </c>
      <c r="G20" s="9">
        <v>4.0707526722541854</v>
      </c>
      <c r="H20" s="9"/>
      <c r="I20" s="93" t="s">
        <v>570</v>
      </c>
      <c r="J20" s="9">
        <v>2000.95210714</v>
      </c>
    </row>
    <row r="21" spans="1:10" ht="22" customHeight="1">
      <c r="A21" s="7"/>
      <c r="B21" s="127" t="s">
        <v>200</v>
      </c>
      <c r="C21" s="9">
        <v>1837.0513275113699</v>
      </c>
      <c r="D21" s="9">
        <v>280.22370454000003</v>
      </c>
      <c r="E21" s="9">
        <v>2117.2750320513701</v>
      </c>
      <c r="F21" s="9">
        <v>72008.158276715491</v>
      </c>
      <c r="G21" s="9">
        <v>2.9403624521228013</v>
      </c>
      <c r="H21" s="9"/>
      <c r="I21" s="93" t="s">
        <v>571</v>
      </c>
      <c r="J21" s="9">
        <v>1962.68064286</v>
      </c>
    </row>
    <row r="22" spans="1:10" ht="22" customHeight="1">
      <c r="A22" s="7"/>
      <c r="B22" s="7"/>
      <c r="C22" s="17"/>
      <c r="D22" s="17"/>
      <c r="E22" s="17"/>
      <c r="F22" s="17"/>
      <c r="G22" s="17"/>
      <c r="H22" s="17"/>
      <c r="I22" s="93"/>
      <c r="J22" s="17"/>
    </row>
    <row r="23" spans="1:10" ht="22" customHeight="1">
      <c r="A23" s="107">
        <v>2023</v>
      </c>
      <c r="B23" s="127" t="s">
        <v>209</v>
      </c>
      <c r="C23" s="9">
        <v>1827.6844729931399</v>
      </c>
      <c r="D23" s="9">
        <v>496.06645168</v>
      </c>
      <c r="E23" s="9">
        <v>2323.7509246731397</v>
      </c>
      <c r="F23" s="9">
        <v>75115.23313162534</v>
      </c>
      <c r="G23" s="17">
        <v>3.093581458505497</v>
      </c>
      <c r="H23" s="17"/>
      <c r="I23" s="93" t="s">
        <v>572</v>
      </c>
      <c r="J23" s="9">
        <v>1859.8828571399999</v>
      </c>
    </row>
    <row r="24" spans="1:10" ht="22" customHeight="1">
      <c r="A24" s="7"/>
      <c r="B24" s="127" t="s">
        <v>210</v>
      </c>
      <c r="C24" s="9">
        <v>1800.18200691789</v>
      </c>
      <c r="D24" s="9">
        <v>745.03288142000008</v>
      </c>
      <c r="E24" s="9">
        <v>2545.21488833789</v>
      </c>
      <c r="F24" s="9">
        <v>73927.718639368453</v>
      </c>
      <c r="G24" s="17">
        <v>3.4428424617752187</v>
      </c>
      <c r="H24" s="17"/>
      <c r="I24" s="93" t="s">
        <v>573</v>
      </c>
      <c r="J24" s="9">
        <v>1846.1215714299999</v>
      </c>
    </row>
    <row r="25" spans="1:10" ht="22" customHeight="1">
      <c r="A25" s="7"/>
      <c r="B25" s="127" t="s">
        <v>206</v>
      </c>
      <c r="C25" s="9">
        <v>1877.88082829063</v>
      </c>
      <c r="D25" s="9">
        <v>964.81102733931516</v>
      </c>
      <c r="E25" s="9">
        <v>2842.6918556299452</v>
      </c>
      <c r="F25" s="9">
        <v>72975.142286482631</v>
      </c>
      <c r="G25" s="17">
        <v>3.8954248893002896</v>
      </c>
      <c r="H25" s="7"/>
      <c r="I25" s="93" t="s">
        <v>574</v>
      </c>
      <c r="J25" s="9">
        <v>1911.5162499999999</v>
      </c>
    </row>
    <row r="26" spans="1:10" ht="22" customHeight="1">
      <c r="A26" s="7"/>
      <c r="B26" s="127" t="s">
        <v>211</v>
      </c>
      <c r="C26" s="9">
        <v>1848.1929659842101</v>
      </c>
      <c r="D26" s="9">
        <v>1293.0285900364379</v>
      </c>
      <c r="E26" s="9">
        <v>3141.2215560206478</v>
      </c>
      <c r="F26" s="9">
        <v>77644.149424834017</v>
      </c>
      <c r="G26" s="17">
        <v>4.0456641991572218</v>
      </c>
      <c r="H26" s="7"/>
      <c r="I26" s="93" t="s">
        <v>575</v>
      </c>
      <c r="J26" s="9">
        <v>1974.75642857</v>
      </c>
    </row>
    <row r="27" spans="1:10" ht="22" customHeight="1">
      <c r="A27" s="7"/>
      <c r="B27" s="127" t="s">
        <v>212</v>
      </c>
      <c r="C27" s="9">
        <v>1824.3785571620699</v>
      </c>
      <c r="D27" s="9">
        <v>1206.3523262660274</v>
      </c>
      <c r="E27" s="9">
        <v>3030.7308834280975</v>
      </c>
      <c r="F27" s="9">
        <v>76375.366691556628</v>
      </c>
      <c r="G27" s="17">
        <v>3.9682046904832049</v>
      </c>
      <c r="H27" s="17"/>
      <c r="I27" s="20" t="s">
        <v>576</v>
      </c>
      <c r="J27" s="9">
        <v>1963.1446000000001</v>
      </c>
    </row>
    <row r="28" spans="1:10" ht="22" customHeight="1">
      <c r="A28" s="7"/>
      <c r="B28" s="127" t="s">
        <v>207</v>
      </c>
      <c r="C28" s="9">
        <v>1941.1037356208501</v>
      </c>
      <c r="D28" s="9">
        <v>555.92541403999996</v>
      </c>
      <c r="E28" s="9">
        <v>2497.0291496608502</v>
      </c>
      <c r="F28" s="9">
        <v>77314.838432617573</v>
      </c>
      <c r="G28" s="17">
        <v>3.2296894105742631</v>
      </c>
      <c r="H28" s="17"/>
      <c r="I28" s="20" t="s">
        <v>577</v>
      </c>
      <c r="J28" s="9">
        <v>2022.8869999999999</v>
      </c>
    </row>
    <row r="29" spans="1:10" ht="22" customHeight="1">
      <c r="A29" s="7"/>
      <c r="B29" s="127" t="s">
        <v>213</v>
      </c>
      <c r="C29" s="9">
        <v>1909.38416728892</v>
      </c>
      <c r="D29" s="9">
        <v>1045.9914396900001</v>
      </c>
      <c r="E29" s="9">
        <v>2955.3756069789201</v>
      </c>
      <c r="F29" s="9">
        <v>78188.878709222437</v>
      </c>
      <c r="G29" s="17">
        <v>3.7797902409749375</v>
      </c>
      <c r="H29" s="17"/>
      <c r="I29" s="93" t="s">
        <v>578</v>
      </c>
      <c r="J29" s="9">
        <v>2065.40071429</v>
      </c>
    </row>
    <row r="30" spans="1:10" ht="22" customHeight="1">
      <c r="A30" s="7"/>
      <c r="B30" s="127" t="s">
        <v>214</v>
      </c>
      <c r="C30" s="9">
        <v>1932.8709733154401</v>
      </c>
      <c r="D30" s="9">
        <v>1298.29875487</v>
      </c>
      <c r="E30" s="9">
        <v>3231.1697281854404</v>
      </c>
      <c r="F30" s="9">
        <v>81154.86952901099</v>
      </c>
      <c r="G30" s="17">
        <v>3.9814859501811801</v>
      </c>
      <c r="H30" s="17"/>
      <c r="I30" s="93" t="s">
        <v>579</v>
      </c>
      <c r="J30" s="9">
        <v>2123.1725714300001</v>
      </c>
    </row>
    <row r="31" spans="1:10" ht="22" customHeight="1">
      <c r="A31" s="7"/>
      <c r="B31" s="127" t="s">
        <v>208</v>
      </c>
      <c r="C31" s="9">
        <v>1954.72196773056</v>
      </c>
      <c r="D31" s="9">
        <v>61.313256119999984</v>
      </c>
      <c r="E31" s="9">
        <v>2016.03522385056</v>
      </c>
      <c r="F31" s="9">
        <v>81510.949824579526</v>
      </c>
      <c r="G31" s="17">
        <v>2.4733305502994236</v>
      </c>
      <c r="H31" s="17"/>
      <c r="I31" s="20" t="s">
        <v>580</v>
      </c>
      <c r="J31" s="9">
        <v>2015.92978571</v>
      </c>
    </row>
    <row r="32" spans="1:10" ht="22" customHeight="1">
      <c r="A32" s="7"/>
      <c r="B32" s="127" t="s">
        <v>215</v>
      </c>
      <c r="C32" s="9">
        <v>2028.8717382252701</v>
      </c>
      <c r="D32" s="9">
        <v>372.92096312000001</v>
      </c>
      <c r="E32" s="9">
        <v>2401.79270134527</v>
      </c>
      <c r="F32" s="9">
        <v>83211.944768820525</v>
      </c>
      <c r="G32" s="17">
        <v>2.8863556884987269</v>
      </c>
      <c r="H32" s="17"/>
      <c r="I32" s="20" t="s">
        <v>581</v>
      </c>
      <c r="J32" s="9">
        <v>2195.7095714299999</v>
      </c>
    </row>
    <row r="33" spans="1:10" ht="22" customHeight="1">
      <c r="A33" s="7"/>
      <c r="B33" s="127" t="s">
        <v>216</v>
      </c>
      <c r="C33" s="9">
        <v>2037.7737456144901</v>
      </c>
      <c r="D33" s="9">
        <v>1833.470632</v>
      </c>
      <c r="E33" s="9">
        <v>3871.2443776144901</v>
      </c>
      <c r="F33" s="9">
        <v>84800.778589292851</v>
      </c>
      <c r="G33" s="17">
        <v>4.5546072034684579</v>
      </c>
      <c r="H33" s="17"/>
      <c r="I33" s="20" t="s">
        <v>582</v>
      </c>
      <c r="J33" s="9">
        <v>2194.3452857100001</v>
      </c>
    </row>
    <row r="34" spans="1:10" ht="22" customHeight="1">
      <c r="A34" s="7"/>
      <c r="B34" s="127" t="s">
        <v>200</v>
      </c>
      <c r="C34" s="9">
        <v>2080.2986192205099</v>
      </c>
      <c r="D34" s="9">
        <v>2388.3483943999995</v>
      </c>
      <c r="E34" s="9">
        <v>4468.6470136205098</v>
      </c>
      <c r="F34" s="9">
        <v>85596.928050817645</v>
      </c>
      <c r="G34" s="17">
        <v>5.2254444139676188</v>
      </c>
      <c r="H34" s="17"/>
      <c r="I34" s="20" t="s">
        <v>583</v>
      </c>
      <c r="J34" s="9">
        <v>2203.9267500000001</v>
      </c>
    </row>
    <row r="35" spans="1:10" ht="22" customHeight="1">
      <c r="A35" s="7"/>
      <c r="B35" s="7"/>
      <c r="C35" s="9"/>
      <c r="D35" s="9"/>
      <c r="E35" s="9"/>
      <c r="F35" s="9"/>
      <c r="G35" s="7"/>
      <c r="H35" s="7"/>
      <c r="I35" s="20"/>
      <c r="J35" s="9"/>
    </row>
    <row r="36" spans="1:10" ht="22" customHeight="1">
      <c r="A36" s="107">
        <v>2024</v>
      </c>
      <c r="B36" s="127" t="s">
        <v>209</v>
      </c>
      <c r="C36" s="9">
        <v>2120.0194647323201</v>
      </c>
      <c r="D36" s="9">
        <v>688.04383301000007</v>
      </c>
      <c r="E36" s="9">
        <v>2808.0632977423202</v>
      </c>
      <c r="F36" s="9">
        <v>85109.045435404696</v>
      </c>
      <c r="G36" s="17">
        <v>3.2993662992202815</v>
      </c>
      <c r="H36" s="17"/>
      <c r="I36" s="20" t="s">
        <v>584</v>
      </c>
      <c r="J36" s="9">
        <v>2157.99794286</v>
      </c>
    </row>
    <row r="37" spans="1:10" ht="22" customHeight="1">
      <c r="A37" s="7"/>
      <c r="B37" s="127" t="s">
        <v>210</v>
      </c>
      <c r="C37" s="9">
        <v>2139.7880234193199</v>
      </c>
      <c r="D37" s="9">
        <v>686.12833997000007</v>
      </c>
      <c r="E37" s="9">
        <v>2826.0515412404402</v>
      </c>
      <c r="F37" s="9">
        <v>86740.708451222978</v>
      </c>
      <c r="G37" s="17">
        <v>3.257889419912245</v>
      </c>
      <c r="H37" s="17"/>
      <c r="I37" s="20" t="s">
        <v>585</v>
      </c>
      <c r="J37" s="9">
        <v>2190.8751428599999</v>
      </c>
    </row>
    <row r="38" spans="1:10" ht="22" customHeight="1">
      <c r="A38" s="7"/>
      <c r="B38" s="127" t="s">
        <v>206</v>
      </c>
      <c r="C38" s="9">
        <v>2127.7292691068701</v>
      </c>
      <c r="D38" s="9">
        <v>1428.2415272300002</v>
      </c>
      <c r="E38" s="9">
        <v>3555.9707963368701</v>
      </c>
      <c r="F38" s="9">
        <v>87803.553591909324</v>
      </c>
      <c r="G38" s="17">
        <v>4.049916718478392</v>
      </c>
      <c r="H38" s="7"/>
      <c r="I38" s="20" t="s">
        <v>586</v>
      </c>
      <c r="J38" s="9">
        <v>2231.7767142900002</v>
      </c>
    </row>
    <row r="39" spans="1:10" ht="22" customHeight="1">
      <c r="A39" s="7"/>
      <c r="B39" s="127" t="s">
        <v>211</v>
      </c>
      <c r="C39" s="9">
        <v>2168.51771128057</v>
      </c>
      <c r="D39" s="9">
        <v>1792.7595708599999</v>
      </c>
      <c r="E39" s="9">
        <v>3961.2772821405697</v>
      </c>
      <c r="F39" s="9">
        <v>90643.550400647975</v>
      </c>
      <c r="G39" s="17">
        <v>4.3701700392709375</v>
      </c>
      <c r="H39" s="17"/>
      <c r="I39" s="20" t="s">
        <v>587</v>
      </c>
      <c r="J39" s="9">
        <v>2209.84317143</v>
      </c>
    </row>
    <row r="40" spans="1:10" ht="22" customHeight="1">
      <c r="A40" s="7"/>
      <c r="B40" s="127" t="s">
        <v>212</v>
      </c>
      <c r="C40" s="9">
        <v>2195.0888397977301</v>
      </c>
      <c r="D40" s="9">
        <v>586.77751615</v>
      </c>
      <c r="E40" s="9">
        <v>2781.86635594773</v>
      </c>
      <c r="F40" s="9">
        <v>91919.429463921188</v>
      </c>
      <c r="G40" s="17">
        <v>3.026418214486009</v>
      </c>
      <c r="H40" s="17"/>
      <c r="I40" s="93" t="s">
        <v>588</v>
      </c>
      <c r="J40" s="9">
        <v>2313.5775714285701</v>
      </c>
    </row>
    <row r="41" spans="1:10" ht="22" customHeight="1">
      <c r="A41" s="7"/>
      <c r="B41" s="127" t="s">
        <v>207</v>
      </c>
      <c r="C41" s="9">
        <v>2266.0887600162</v>
      </c>
      <c r="D41" s="9">
        <v>623.28987319999987</v>
      </c>
      <c r="E41" s="9">
        <v>2889.3786332161999</v>
      </c>
      <c r="F41" s="9">
        <v>91051.695793870982</v>
      </c>
      <c r="G41" s="17">
        <v>3.1733386270557462</v>
      </c>
      <c r="H41" s="17"/>
      <c r="I41" s="93" t="s">
        <v>589</v>
      </c>
      <c r="J41" s="9">
        <v>2356.5590000000002</v>
      </c>
    </row>
    <row r="42" spans="1:10" ht="22" customHeight="1">
      <c r="A42" s="7"/>
      <c r="B42" s="127" t="s">
        <v>213</v>
      </c>
      <c r="C42" s="9">
        <v>2297.9857365980301</v>
      </c>
      <c r="D42" s="9">
        <v>1866.0474152700001</v>
      </c>
      <c r="E42" s="9">
        <v>4164.0331518680305</v>
      </c>
      <c r="F42" s="9">
        <v>89182.65029527944</v>
      </c>
      <c r="G42" s="17">
        <v>4.6691067579637053</v>
      </c>
      <c r="H42" s="17"/>
      <c r="I42" s="93" t="s">
        <v>590</v>
      </c>
      <c r="J42" s="9">
        <v>2431.53742857</v>
      </c>
    </row>
    <row r="43" spans="1:10" ht="22" customHeight="1">
      <c r="A43" s="7"/>
      <c r="B43" s="127" t="s">
        <v>214</v>
      </c>
      <c r="C43" s="9">
        <v>2276.2923948467701</v>
      </c>
      <c r="D43" s="9">
        <v>902.98760914999991</v>
      </c>
      <c r="E43" s="9">
        <v>3179.2800039967701</v>
      </c>
      <c r="F43" s="9">
        <v>89974.833446555611</v>
      </c>
      <c r="G43" s="17">
        <v>3.5335214106122677</v>
      </c>
      <c r="H43" s="7"/>
      <c r="I43" s="93" t="s">
        <v>591</v>
      </c>
      <c r="J43" s="9">
        <v>2356.2750000000001</v>
      </c>
    </row>
    <row r="44" spans="1:10" ht="22" customHeight="1">
      <c r="A44" s="7"/>
      <c r="B44" s="127" t="s">
        <v>208</v>
      </c>
      <c r="C44" s="9">
        <v>2229.56625738199</v>
      </c>
      <c r="D44" s="9">
        <v>834.77704655333605</v>
      </c>
      <c r="E44" s="9">
        <v>3064.3433039353258</v>
      </c>
      <c r="F44" s="9">
        <v>87520.312464494316</v>
      </c>
      <c r="G44" s="17">
        <v>3.501293834135343</v>
      </c>
      <c r="H44" s="7"/>
      <c r="I44" s="93" t="s">
        <v>592</v>
      </c>
      <c r="J44" s="9">
        <v>2394.6282142857099</v>
      </c>
    </row>
    <row r="45" spans="1:10" ht="22" customHeight="1">
      <c r="A45" s="7"/>
      <c r="B45" s="127" t="s">
        <v>215</v>
      </c>
      <c r="C45" s="9">
        <v>2249.3708361638901</v>
      </c>
      <c r="D45" s="9">
        <v>1806.5033889399997</v>
      </c>
      <c r="E45" s="9">
        <v>4055.8742251038898</v>
      </c>
      <c r="F45" s="9">
        <v>88180.618015830201</v>
      </c>
      <c r="G45" s="17">
        <v>4.5995075974357293</v>
      </c>
      <c r="H45" s="17"/>
      <c r="I45" s="17" t="s">
        <v>593</v>
      </c>
      <c r="J45" s="9">
        <v>2398.7448571428599</v>
      </c>
    </row>
    <row r="46" spans="1:10" ht="22" customHeight="1">
      <c r="A46" s="7"/>
      <c r="B46" s="127" t="s">
        <v>216</v>
      </c>
      <c r="C46" s="9">
        <v>2188.00781161236</v>
      </c>
      <c r="D46" s="9">
        <v>1158.4368647254794</v>
      </c>
      <c r="E46" s="9">
        <v>3346.4446763378392</v>
      </c>
      <c r="F46" s="9">
        <v>86947.22224332366</v>
      </c>
      <c r="G46" s="17">
        <v>3.8488229870906538</v>
      </c>
      <c r="H46" s="7"/>
      <c r="I46" s="7" t="s">
        <v>594</v>
      </c>
      <c r="J46" s="9">
        <v>2198.3621785700002</v>
      </c>
    </row>
    <row r="47" spans="1:10" ht="22" customHeight="1">
      <c r="A47" s="7"/>
      <c r="B47" s="127" t="s">
        <v>200</v>
      </c>
      <c r="C47" s="124" t="s">
        <v>165</v>
      </c>
      <c r="D47" s="9">
        <v>965.48620688000005</v>
      </c>
      <c r="E47" s="9">
        <v>965.48620688000005</v>
      </c>
      <c r="F47" s="9">
        <v>84588.271182490062</v>
      </c>
      <c r="G47" s="17">
        <v>1.1413948924397188</v>
      </c>
      <c r="H47" s="7"/>
      <c r="I47" s="124" t="s">
        <v>165</v>
      </c>
      <c r="J47" s="124" t="s">
        <v>165</v>
      </c>
    </row>
    <row r="48" spans="1:10" ht="22" customHeight="1">
      <c r="A48" s="7"/>
      <c r="B48" s="7"/>
      <c r="C48" s="17"/>
      <c r="D48" s="17"/>
      <c r="E48" s="17"/>
      <c r="F48" s="17"/>
      <c r="G48" s="17"/>
      <c r="H48" s="17"/>
      <c r="I48" s="17"/>
      <c r="J48" s="17"/>
    </row>
    <row r="49" spans="1:10" ht="22" customHeight="1">
      <c r="A49" s="107">
        <v>2025</v>
      </c>
      <c r="B49" s="127" t="s">
        <v>209</v>
      </c>
      <c r="C49" s="124" t="s">
        <v>165</v>
      </c>
      <c r="D49" s="9">
        <v>1079.5319898399998</v>
      </c>
      <c r="E49" s="9">
        <v>1079.5319898399998</v>
      </c>
      <c r="F49" s="9">
        <v>85650.898720110403</v>
      </c>
      <c r="G49" s="17">
        <v>1.2603860624599974</v>
      </c>
      <c r="H49" s="17"/>
      <c r="I49" s="124" t="s">
        <v>165</v>
      </c>
      <c r="J49" s="124" t="s">
        <v>165</v>
      </c>
    </row>
    <row r="50" spans="1:10" ht="22" customHeight="1">
      <c r="A50" s="7"/>
      <c r="B50" s="127" t="s">
        <v>210</v>
      </c>
      <c r="C50" s="124" t="s">
        <v>165</v>
      </c>
      <c r="D50" s="9">
        <v>627.39166644000011</v>
      </c>
      <c r="E50" s="9">
        <v>627.39166644000011</v>
      </c>
      <c r="F50" s="9">
        <v>83866.738979545888</v>
      </c>
      <c r="G50" s="17">
        <v>0.7480816281565611</v>
      </c>
      <c r="H50" s="7"/>
      <c r="I50" s="124" t="s">
        <v>165</v>
      </c>
      <c r="J50" s="124" t="s">
        <v>165</v>
      </c>
    </row>
    <row r="51" spans="1:10" ht="22" customHeight="1">
      <c r="A51" s="7"/>
      <c r="B51" s="127" t="s">
        <v>206</v>
      </c>
      <c r="C51" s="124" t="s">
        <v>165</v>
      </c>
      <c r="D51" s="9">
        <v>887.87970467999992</v>
      </c>
      <c r="E51" s="9">
        <v>887.87970467999992</v>
      </c>
      <c r="F51" s="9">
        <v>84714.579467053059</v>
      </c>
      <c r="G51" s="17">
        <v>1.0480837068019813</v>
      </c>
      <c r="H51" s="17"/>
      <c r="I51" s="124" t="s">
        <v>165</v>
      </c>
      <c r="J51" s="124" t="s">
        <v>165</v>
      </c>
    </row>
    <row r="52" spans="1:10" ht="22" customHeight="1">
      <c r="A52" s="7"/>
      <c r="B52" s="127" t="s">
        <v>211</v>
      </c>
      <c r="C52" s="124" t="s">
        <v>165</v>
      </c>
      <c r="D52" s="9">
        <v>1534.87851497</v>
      </c>
      <c r="E52" s="9">
        <v>1534.87851497</v>
      </c>
      <c r="F52" s="9">
        <v>85912.329404841992</v>
      </c>
      <c r="G52" s="17">
        <v>1.7865637279339031</v>
      </c>
      <c r="H52" s="7"/>
      <c r="I52" s="124" t="s">
        <v>165</v>
      </c>
      <c r="J52" s="124" t="s">
        <v>165</v>
      </c>
    </row>
    <row r="53" spans="1:10" ht="22" customHeight="1">
      <c r="A53" s="7"/>
      <c r="B53" s="127" t="s">
        <v>212</v>
      </c>
      <c r="C53" s="124" t="s">
        <v>165</v>
      </c>
      <c r="D53" s="9">
        <v>516.48789663999992</v>
      </c>
      <c r="E53" s="9">
        <v>516.48789663999992</v>
      </c>
      <c r="F53" s="9">
        <v>86399.172125178913</v>
      </c>
      <c r="G53" s="17">
        <v>0.59779264538749233</v>
      </c>
      <c r="H53" s="7"/>
      <c r="I53" s="124" t="s">
        <v>165</v>
      </c>
      <c r="J53" s="124" t="s">
        <v>165</v>
      </c>
    </row>
    <row r="54" spans="1:10" ht="22" customHeight="1">
      <c r="A54" s="7"/>
      <c r="B54" s="127" t="s">
        <v>207</v>
      </c>
      <c r="C54" s="124" t="s">
        <v>165</v>
      </c>
      <c r="D54" s="9">
        <v>734.12678852999989</v>
      </c>
      <c r="E54" s="9">
        <v>734.12678852999989</v>
      </c>
      <c r="F54" s="9">
        <v>88162.482710601427</v>
      </c>
      <c r="G54" s="17">
        <v>0.83269749893479583</v>
      </c>
      <c r="H54" s="7"/>
      <c r="I54" s="124" t="s">
        <v>165</v>
      </c>
      <c r="J54" s="124" t="s">
        <v>165</v>
      </c>
    </row>
    <row r="55" spans="1:10" ht="22" customHeight="1">
      <c r="A55" s="7"/>
      <c r="B55" s="127" t="s">
        <v>213</v>
      </c>
      <c r="C55" s="124" t="s">
        <v>165</v>
      </c>
      <c r="D55" s="9">
        <v>940.43033878999984</v>
      </c>
      <c r="E55" s="9">
        <v>940.43033878999984</v>
      </c>
      <c r="F55" s="9">
        <v>88559.805706621075</v>
      </c>
      <c r="G55" s="17">
        <v>1.0619155397714357</v>
      </c>
      <c r="H55" s="17"/>
      <c r="I55" s="124" t="s">
        <v>165</v>
      </c>
      <c r="J55" s="124" t="s">
        <v>165</v>
      </c>
    </row>
    <row r="56" spans="1:10" ht="22" customHeight="1">
      <c r="A56" s="7"/>
      <c r="B56" s="127" t="s">
        <v>214</v>
      </c>
      <c r="C56" s="124" t="s">
        <v>165</v>
      </c>
      <c r="D56" s="9">
        <v>1480.7593784600003</v>
      </c>
      <c r="E56" s="9">
        <v>1480.7593784600003</v>
      </c>
      <c r="F56" s="9">
        <v>88202.438600802183</v>
      </c>
      <c r="G56" s="17">
        <v>1.6788190915693495</v>
      </c>
      <c r="H56" s="7"/>
      <c r="I56" s="124" t="s">
        <v>165</v>
      </c>
      <c r="J56" s="124" t="s">
        <v>165</v>
      </c>
    </row>
    <row r="57" spans="1:10" ht="22" customHeight="1">
      <c r="A57" s="7"/>
      <c r="B57" s="127" t="s">
        <v>208</v>
      </c>
      <c r="C57" s="124" t="s">
        <v>165</v>
      </c>
      <c r="D57" s="9">
        <v>937.81832560000066</v>
      </c>
      <c r="E57" s="9">
        <v>937.81832560000066</v>
      </c>
      <c r="F57" s="9">
        <v>89216.278220625507</v>
      </c>
      <c r="G57" s="17">
        <v>1.0511740058028902</v>
      </c>
      <c r="H57" s="7"/>
      <c r="I57" s="124" t="s">
        <v>165</v>
      </c>
      <c r="J57" s="124" t="s">
        <v>165</v>
      </c>
    </row>
    <row r="58" spans="1:10" ht="22" customHeight="1">
      <c r="A58" s="7"/>
      <c r="B58" s="127" t="s">
        <v>215</v>
      </c>
      <c r="C58" s="124" t="s">
        <v>165</v>
      </c>
      <c r="D58" s="9">
        <v>1075.3913403099998</v>
      </c>
      <c r="E58" s="9">
        <v>1075.3913403099998</v>
      </c>
      <c r="F58" s="9">
        <v>89017.486766530958</v>
      </c>
      <c r="G58" s="17">
        <v>1.2080675150158569</v>
      </c>
      <c r="H58" s="7"/>
      <c r="I58" s="124" t="s">
        <v>165</v>
      </c>
      <c r="J58" s="124" t="s">
        <v>165</v>
      </c>
    </row>
    <row r="59" spans="1:10" ht="22" customHeight="1">
      <c r="A59" s="7"/>
      <c r="B59" s="127" t="s">
        <v>216</v>
      </c>
      <c r="C59" s="124" t="s">
        <v>165</v>
      </c>
      <c r="D59" s="9">
        <v>301.79502212999995</v>
      </c>
      <c r="E59" s="9">
        <v>301.79502212999995</v>
      </c>
      <c r="F59" s="9">
        <v>86843.526639916236</v>
      </c>
      <c r="G59" s="17">
        <v>0.34751585271444363</v>
      </c>
      <c r="H59" s="7"/>
      <c r="I59" s="124" t="s">
        <v>165</v>
      </c>
      <c r="J59" s="124" t="s">
        <v>165</v>
      </c>
    </row>
    <row r="60" spans="1:10" ht="22" customHeight="1">
      <c r="A60" s="7"/>
      <c r="B60" s="127" t="s">
        <v>200</v>
      </c>
      <c r="C60" s="124" t="s">
        <v>165</v>
      </c>
      <c r="D60" s="9">
        <v>1750.3555345100001</v>
      </c>
      <c r="E60" s="9">
        <v>1750.3555345100001</v>
      </c>
      <c r="F60" s="9">
        <v>87530.492357786556</v>
      </c>
      <c r="G60" s="17">
        <v>1.9997094582254933</v>
      </c>
      <c r="H60" s="7"/>
      <c r="I60" s="124" t="s">
        <v>165</v>
      </c>
      <c r="J60" s="124" t="s">
        <v>165</v>
      </c>
    </row>
    <row r="61" spans="1:10" ht="22" customHeight="1">
      <c r="A61" s="7"/>
      <c r="B61" s="127"/>
      <c r="C61" s="124"/>
      <c r="D61" s="9"/>
      <c r="E61" s="9"/>
      <c r="F61" s="9"/>
      <c r="G61" s="17"/>
      <c r="H61" s="7"/>
      <c r="I61" s="124"/>
      <c r="J61" s="124"/>
    </row>
    <row r="62" spans="1:10" ht="22" customHeight="1">
      <c r="A62" s="107">
        <v>2026</v>
      </c>
      <c r="B62" s="127" t="s">
        <v>209</v>
      </c>
      <c r="C62" s="124" t="s">
        <v>165</v>
      </c>
      <c r="D62" s="9">
        <v>1061.6890791800001</v>
      </c>
      <c r="E62" s="9">
        <v>1061.6890791800001</v>
      </c>
      <c r="F62" s="9">
        <v>87104.644734281552</v>
      </c>
      <c r="G62" s="17">
        <v>1.2188662067548206</v>
      </c>
      <c r="H62" s="7"/>
      <c r="I62" s="124" t="s">
        <v>165</v>
      </c>
      <c r="J62" s="124" t="s">
        <v>165</v>
      </c>
    </row>
    <row r="63" spans="1:10" ht="22" customHeight="1">
      <c r="A63" s="7"/>
      <c r="B63" s="7" t="s">
        <v>210</v>
      </c>
      <c r="C63" s="124" t="s">
        <v>165</v>
      </c>
      <c r="D63" s="9">
        <v>1088.9721896600001</v>
      </c>
      <c r="E63" s="9">
        <v>1088.9721896600001</v>
      </c>
      <c r="F63" s="9">
        <v>87873.390094686561</v>
      </c>
      <c r="G63" s="17">
        <v>1.2392513689145208</v>
      </c>
      <c r="H63" s="7"/>
      <c r="I63" s="124" t="s">
        <v>165</v>
      </c>
      <c r="J63" s="124" t="s">
        <v>165</v>
      </c>
    </row>
    <row r="64" spans="1:10" ht="22" customHeight="1">
      <c r="A64" s="123"/>
      <c r="B64" s="803" t="s">
        <v>206</v>
      </c>
      <c r="C64" s="616" t="s">
        <v>165</v>
      </c>
      <c r="D64" s="409">
        <v>245.76157539999991</v>
      </c>
      <c r="E64" s="409">
        <v>245.76157539999991</v>
      </c>
      <c r="F64" s="409">
        <v>88194.049305387103</v>
      </c>
      <c r="G64" s="690">
        <v>0.2786600426396208</v>
      </c>
      <c r="H64" s="123"/>
      <c r="I64" s="616" t="s">
        <v>165</v>
      </c>
      <c r="J64" s="616" t="s">
        <v>165</v>
      </c>
    </row>
    <row r="65" spans="1:10" ht="22" customHeight="1">
      <c r="A65" s="58" t="s">
        <v>595</v>
      </c>
      <c r="B65" s="127" t="s">
        <v>596</v>
      </c>
      <c r="C65" s="7"/>
      <c r="D65" s="7"/>
      <c r="E65" s="7"/>
      <c r="F65" s="7"/>
      <c r="G65" s="7"/>
      <c r="H65" s="7"/>
      <c r="I65" s="7"/>
      <c r="J65" s="7"/>
    </row>
    <row r="66" spans="1:10" ht="22" customHeight="1">
      <c r="A66" s="7"/>
      <c r="B66" s="127" t="s">
        <v>597</v>
      </c>
      <c r="C66" s="7"/>
      <c r="D66" s="17"/>
      <c r="E66" s="17"/>
      <c r="F66" s="17"/>
      <c r="G66" s="17"/>
      <c r="H66" s="7"/>
      <c r="I66" s="7"/>
      <c r="J66" s="7"/>
    </row>
    <row r="67" spans="1:10" ht="22" customHeight="1">
      <c r="A67" s="58" t="s">
        <v>598</v>
      </c>
      <c r="B67" s="127" t="s">
        <v>599</v>
      </c>
      <c r="C67" s="7"/>
      <c r="D67" s="17"/>
      <c r="E67" s="17"/>
      <c r="F67" s="17"/>
      <c r="G67" s="17"/>
      <c r="H67" s="17"/>
      <c r="I67" s="7"/>
      <c r="J67" s="7"/>
    </row>
    <row r="68" spans="1:10" ht="22" customHeight="1">
      <c r="A68" s="58" t="s">
        <v>600</v>
      </c>
      <c r="B68" s="127" t="s">
        <v>601</v>
      </c>
      <c r="C68" s="7"/>
      <c r="D68" s="17"/>
      <c r="E68" s="17"/>
      <c r="F68" s="17"/>
      <c r="G68" s="17"/>
      <c r="H68" s="17"/>
      <c r="I68" s="7"/>
      <c r="J68" s="7"/>
    </row>
    <row r="69" spans="1:10" ht="22" customHeight="1">
      <c r="A69" s="58"/>
      <c r="B69" s="127" t="s">
        <v>602</v>
      </c>
      <c r="C69" s="7"/>
      <c r="D69" s="17"/>
      <c r="E69" s="17"/>
      <c r="F69" s="17"/>
      <c r="G69" s="17"/>
      <c r="H69" s="17"/>
      <c r="I69" s="7"/>
      <c r="J69" s="7"/>
    </row>
    <row r="70" spans="1:10" ht="22" customHeight="1">
      <c r="A70" s="58" t="s">
        <v>603</v>
      </c>
      <c r="B70" s="127" t="s">
        <v>604</v>
      </c>
      <c r="C70" s="152"/>
      <c r="D70" s="17"/>
      <c r="E70" s="17"/>
      <c r="F70" s="17"/>
      <c r="G70" s="17"/>
      <c r="H70" s="17"/>
      <c r="I70" s="7"/>
      <c r="J70" s="7"/>
    </row>
    <row r="71" spans="1:10" ht="22" customHeight="1">
      <c r="A71" s="7" t="s">
        <v>605</v>
      </c>
      <c r="B71" s="127" t="s">
        <v>606</v>
      </c>
      <c r="C71" s="7"/>
      <c r="D71" s="152"/>
      <c r="E71" s="152"/>
      <c r="F71" s="152"/>
      <c r="G71" s="152"/>
      <c r="H71" s="152"/>
      <c r="I71" s="7"/>
      <c r="J71" s="7"/>
    </row>
    <row r="72" spans="1:10" ht="22" customHeight="1">
      <c r="A72" s="7"/>
      <c r="B72" s="127"/>
      <c r="C72" s="124"/>
      <c r="D72" s="9"/>
      <c r="E72" s="9"/>
      <c r="F72" s="9"/>
      <c r="G72" s="17"/>
      <c r="H72" s="7"/>
      <c r="I72" s="124"/>
      <c r="J72" s="124"/>
    </row>
    <row r="73" spans="1:10" ht="22" customHeight="1">
      <c r="A73" s="7"/>
      <c r="B73" s="127"/>
      <c r="C73" s="124"/>
      <c r="D73" s="9"/>
      <c r="E73" s="9"/>
      <c r="F73" s="9"/>
      <c r="G73" s="17"/>
      <c r="H73" s="7"/>
      <c r="I73" s="124"/>
      <c r="J73" s="124"/>
    </row>
    <row r="74" spans="1:10" ht="22" customHeight="1">
      <c r="A74" s="58"/>
      <c r="B74" s="127"/>
      <c r="C74" s="7"/>
      <c r="D74" s="7"/>
      <c r="E74" s="7"/>
      <c r="F74" s="7"/>
      <c r="G74" s="7"/>
      <c r="H74" s="7"/>
      <c r="I74" s="7"/>
      <c r="J74" s="7"/>
    </row>
    <row r="75" spans="1:10" ht="22" customHeight="1">
      <c r="A75" s="7"/>
      <c r="B75" s="127"/>
      <c r="C75" s="7"/>
      <c r="D75" s="17"/>
      <c r="E75" s="17"/>
      <c r="F75" s="17"/>
      <c r="G75" s="17"/>
      <c r="H75" s="7"/>
      <c r="I75" s="7"/>
      <c r="J75" s="7"/>
    </row>
    <row r="76" spans="1:10" ht="18">
      <c r="A76" s="58"/>
      <c r="B76" s="127"/>
      <c r="C76" s="7"/>
      <c r="D76" s="17"/>
      <c r="E76" s="17"/>
      <c r="F76" s="17"/>
      <c r="G76" s="17"/>
      <c r="H76" s="17"/>
      <c r="I76" s="7"/>
      <c r="J76" s="7"/>
    </row>
    <row r="77" spans="1:10" ht="18">
      <c r="A77" s="58"/>
      <c r="B77" s="127"/>
      <c r="C77" s="7"/>
      <c r="D77" s="17"/>
      <c r="E77" s="17"/>
      <c r="F77" s="17"/>
      <c r="G77" s="17"/>
      <c r="H77" s="17"/>
      <c r="I77" s="7"/>
      <c r="J77" s="7"/>
    </row>
    <row r="78" spans="1:10" ht="18">
      <c r="A78" s="58"/>
      <c r="B78" s="127"/>
      <c r="C78" s="7"/>
      <c r="D78" s="17"/>
      <c r="E78" s="17"/>
      <c r="F78" s="17"/>
      <c r="G78" s="17"/>
      <c r="H78" s="17"/>
      <c r="I78" s="7"/>
      <c r="J78" s="7"/>
    </row>
    <row r="79" spans="1:10" ht="18">
      <c r="A79" s="58"/>
      <c r="B79" s="127"/>
      <c r="C79" s="152"/>
      <c r="D79" s="17"/>
      <c r="E79" s="17"/>
      <c r="F79" s="17"/>
      <c r="G79" s="17"/>
      <c r="H79" s="17"/>
      <c r="I79" s="7"/>
      <c r="J79" s="7"/>
    </row>
    <row r="80" spans="1:10" ht="18">
      <c r="A80" s="7"/>
      <c r="B80" s="127"/>
      <c r="C80" s="7"/>
      <c r="D80" s="152"/>
      <c r="E80" s="152"/>
      <c r="F80" s="152"/>
      <c r="G80" s="152"/>
      <c r="H80" s="152"/>
      <c r="I80" s="7"/>
      <c r="J80" s="7"/>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topLeftCell="A42" zoomScaleNormal="100" workbookViewId="0"/>
  </sheetViews>
  <sheetFormatPr baseColWidth="10" defaultColWidth="8.83203125" defaultRowHeight="15"/>
  <cols>
    <col min="1" max="1" width="18.6640625" customWidth="1"/>
    <col min="2" max="2" width="11.1640625" customWidth="1"/>
    <col min="3" max="3" width="4.1640625" customWidth="1"/>
    <col min="4" max="5" width="18.6640625" customWidth="1"/>
    <col min="6" max="6" width="2.5" customWidth="1"/>
    <col min="7" max="8" width="18.6640625" customWidth="1"/>
    <col min="9" max="10" width="19.6640625" customWidth="1"/>
    <col min="11" max="11" width="18.6640625" customWidth="1"/>
  </cols>
  <sheetData>
    <row r="1" spans="1:12" ht="22" customHeight="1">
      <c r="A1" s="143" t="s">
        <v>607</v>
      </c>
      <c r="B1" s="143"/>
      <c r="C1" s="143"/>
      <c r="D1" s="143"/>
      <c r="E1" s="143"/>
      <c r="F1" s="143"/>
      <c r="G1" s="143"/>
      <c r="H1" s="143"/>
      <c r="I1" s="143"/>
      <c r="J1" s="143"/>
      <c r="K1" s="143"/>
      <c r="L1" s="6" t="s">
        <v>85</v>
      </c>
    </row>
    <row r="2" spans="1:12" ht="22" customHeight="1">
      <c r="A2" s="143"/>
      <c r="B2" s="143"/>
      <c r="C2" s="143"/>
      <c r="D2" s="143"/>
      <c r="E2" s="143"/>
      <c r="F2" s="143"/>
      <c r="G2" s="143"/>
      <c r="H2" s="143"/>
      <c r="I2" s="143"/>
      <c r="J2" s="143"/>
      <c r="K2" s="143"/>
    </row>
    <row r="3" spans="1:12" ht="22" customHeight="1">
      <c r="A3" s="143" t="s">
        <v>608</v>
      </c>
      <c r="B3" s="143"/>
      <c r="C3" s="143"/>
      <c r="D3" s="143"/>
      <c r="E3" s="143"/>
      <c r="F3" s="143"/>
      <c r="G3" s="143"/>
      <c r="H3" s="143"/>
      <c r="I3" s="143"/>
      <c r="J3" s="143"/>
      <c r="K3" s="143"/>
    </row>
    <row r="4" spans="1:12" ht="22" customHeight="1">
      <c r="A4" s="143" t="s">
        <v>88</v>
      </c>
      <c r="B4" s="143"/>
      <c r="C4" s="143"/>
      <c r="D4" s="143"/>
      <c r="E4" s="143" t="s">
        <v>99</v>
      </c>
      <c r="F4" s="143"/>
      <c r="G4" s="143"/>
      <c r="H4" s="143"/>
      <c r="I4" s="143"/>
      <c r="J4" s="143"/>
      <c r="K4" s="143"/>
    </row>
    <row r="5" spans="1:12" ht="22" customHeight="1">
      <c r="A5" s="785"/>
      <c r="B5" s="785"/>
      <c r="C5" s="785"/>
      <c r="D5" s="789" t="s">
        <v>609</v>
      </c>
      <c r="E5" s="801"/>
      <c r="F5" s="785"/>
      <c r="G5" s="789" t="s">
        <v>610</v>
      </c>
      <c r="H5" s="789"/>
      <c r="I5" s="712" t="s">
        <v>611</v>
      </c>
      <c r="J5" s="785"/>
      <c r="K5" s="785"/>
    </row>
    <row r="6" spans="1:12" ht="22" customHeight="1">
      <c r="A6" s="713" t="s">
        <v>411</v>
      </c>
      <c r="B6" s="713"/>
      <c r="C6" s="713"/>
      <c r="D6" s="714" t="s">
        <v>612</v>
      </c>
      <c r="E6" s="714" t="s">
        <v>613</v>
      </c>
      <c r="F6" s="714"/>
      <c r="G6" s="714" t="s">
        <v>614</v>
      </c>
      <c r="H6" s="714" t="s">
        <v>615</v>
      </c>
      <c r="I6" s="714" t="s">
        <v>616</v>
      </c>
      <c r="J6" s="714" t="s">
        <v>617</v>
      </c>
      <c r="K6" s="714" t="s">
        <v>408</v>
      </c>
    </row>
    <row r="7" spans="1:12" ht="22" customHeight="1">
      <c r="A7" s="107">
        <v>2016</v>
      </c>
      <c r="B7" s="61"/>
      <c r="C7" s="143"/>
      <c r="D7" s="9">
        <v>171.36559030999996</v>
      </c>
      <c r="E7" s="9">
        <v>2504.131281978011</v>
      </c>
      <c r="F7" s="9"/>
      <c r="G7" s="9">
        <v>6133.6174317661471</v>
      </c>
      <c r="H7" s="9">
        <v>39411.050874471213</v>
      </c>
      <c r="I7" s="9">
        <v>302.52390255900207</v>
      </c>
      <c r="J7" s="9">
        <v>13915.154218576374</v>
      </c>
      <c r="K7" s="8">
        <v>62437.843299660752</v>
      </c>
    </row>
    <row r="8" spans="1:12" ht="22" customHeight="1">
      <c r="A8" s="107">
        <v>2017</v>
      </c>
      <c r="B8" s="143"/>
      <c r="C8" s="143"/>
      <c r="D8" s="9">
        <v>302.53857970000001</v>
      </c>
      <c r="E8" s="9">
        <v>2351.6126462391489</v>
      </c>
      <c r="F8" s="143"/>
      <c r="G8" s="9">
        <v>3219.6995712206381</v>
      </c>
      <c r="H8" s="9">
        <v>44512.69410417023</v>
      </c>
      <c r="I8" s="9">
        <v>448.50577668418208</v>
      </c>
      <c r="J8" s="9">
        <v>12746.172342369355</v>
      </c>
      <c r="K8" s="8">
        <v>63581.223020383557</v>
      </c>
    </row>
    <row r="9" spans="1:12" ht="22" customHeight="1">
      <c r="A9" s="107">
        <v>2018</v>
      </c>
      <c r="B9" s="143"/>
      <c r="C9" s="143"/>
      <c r="D9" s="9">
        <v>229.32135228072309</v>
      </c>
      <c r="E9" s="9">
        <v>2044.6486184752248</v>
      </c>
      <c r="F9" s="143"/>
      <c r="G9" s="9">
        <v>4262.5868270593455</v>
      </c>
      <c r="H9" s="9">
        <v>48462.174332498806</v>
      </c>
      <c r="I9" s="9">
        <v>428.26542483176735</v>
      </c>
      <c r="J9" s="9">
        <v>13843.86781034408</v>
      </c>
      <c r="K9" s="8">
        <v>69270.86436548995</v>
      </c>
    </row>
    <row r="10" spans="1:12" ht="22" customHeight="1">
      <c r="A10" s="107">
        <v>2019</v>
      </c>
      <c r="B10" s="143"/>
      <c r="C10" s="143"/>
      <c r="D10" s="9">
        <v>167.64207365999997</v>
      </c>
      <c r="E10" s="9">
        <v>2333.9409872759311</v>
      </c>
      <c r="F10" s="143"/>
      <c r="G10" s="9">
        <v>5482.8991913549162</v>
      </c>
      <c r="H10" s="9">
        <v>51833.458405628611</v>
      </c>
      <c r="I10" s="9">
        <v>507.03509641438961</v>
      </c>
      <c r="J10" s="9">
        <v>15381.644409178878</v>
      </c>
      <c r="K10" s="8">
        <v>75706.620163512722</v>
      </c>
    </row>
    <row r="11" spans="1:12" ht="22" customHeight="1">
      <c r="A11" s="107">
        <v>2020</v>
      </c>
      <c r="B11" s="143"/>
      <c r="C11" s="143"/>
      <c r="D11" s="9">
        <v>138.45571979999664</v>
      </c>
      <c r="E11" s="9">
        <v>2414.0277989085062</v>
      </c>
      <c r="F11" s="143"/>
      <c r="G11" s="9">
        <v>4955.6917465059123</v>
      </c>
      <c r="H11" s="9">
        <v>54823.076941225307</v>
      </c>
      <c r="I11" s="9">
        <v>1212.9077011945731</v>
      </c>
      <c r="J11" s="9">
        <v>16996.024887195614</v>
      </c>
      <c r="K11" s="8">
        <v>80540.184794829896</v>
      </c>
    </row>
    <row r="12" spans="1:12" ht="22" customHeight="1">
      <c r="A12" s="107">
        <v>2021</v>
      </c>
      <c r="B12" s="61"/>
      <c r="C12" s="143"/>
      <c r="D12" s="17">
        <v>157.35364881999996</v>
      </c>
      <c r="E12" s="9">
        <v>1894.8719891399999</v>
      </c>
      <c r="F12" s="8"/>
      <c r="G12" s="9">
        <v>4897.9314956718072</v>
      </c>
      <c r="H12" s="9">
        <v>56355.226013653584</v>
      </c>
      <c r="I12" s="9">
        <v>1379.3385858559009</v>
      </c>
      <c r="J12" s="9">
        <v>19679.034056554989</v>
      </c>
      <c r="K12" s="8">
        <v>84363.755789696283</v>
      </c>
    </row>
    <row r="13" spans="1:12" ht="22" customHeight="1">
      <c r="A13" s="143"/>
      <c r="B13" s="143"/>
      <c r="C13" s="143"/>
      <c r="D13" s="143"/>
      <c r="E13" s="143"/>
      <c r="F13" s="143"/>
      <c r="G13" s="143"/>
      <c r="H13" s="143"/>
      <c r="I13" s="143"/>
      <c r="J13" s="143"/>
      <c r="K13" s="143"/>
    </row>
    <row r="14" spans="1:12" ht="22" customHeight="1">
      <c r="A14" s="107">
        <v>2022</v>
      </c>
      <c r="B14" s="61" t="s">
        <v>206</v>
      </c>
      <c r="C14" s="143"/>
      <c r="D14" s="9">
        <v>202.04111979943002</v>
      </c>
      <c r="E14" s="9">
        <v>1431.1332411233193</v>
      </c>
      <c r="F14" s="9"/>
      <c r="G14" s="9">
        <v>5065.6195988914915</v>
      </c>
      <c r="H14" s="9">
        <v>58655.306627447353</v>
      </c>
      <c r="I14" s="9">
        <v>1173.6084664582861</v>
      </c>
      <c r="J14" s="9">
        <v>18025.333236587143</v>
      </c>
      <c r="K14" s="8">
        <v>84553.042290307028</v>
      </c>
    </row>
    <row r="15" spans="1:12" ht="22" customHeight="1">
      <c r="A15" s="143"/>
      <c r="B15" s="61" t="s">
        <v>207</v>
      </c>
      <c r="C15" s="143"/>
      <c r="D15" s="9">
        <v>204.25435498720003</v>
      </c>
      <c r="E15" s="9">
        <v>2844.5181140890995</v>
      </c>
      <c r="F15" s="143"/>
      <c r="G15" s="9">
        <v>5042.1455400443174</v>
      </c>
      <c r="H15" s="9">
        <v>57580.293698795227</v>
      </c>
      <c r="I15" s="9">
        <v>1546.5091978127086</v>
      </c>
      <c r="J15" s="9">
        <v>19390.938015869287</v>
      </c>
      <c r="K15" s="8">
        <v>86608.658921597846</v>
      </c>
    </row>
    <row r="16" spans="1:12" ht="22" customHeight="1">
      <c r="A16" s="143"/>
      <c r="B16" s="61" t="s">
        <v>208</v>
      </c>
      <c r="C16" s="143"/>
      <c r="D16" s="212">
        <v>131.68620705683</v>
      </c>
      <c r="E16" s="212">
        <v>1767.369378230941</v>
      </c>
      <c r="F16" s="187"/>
      <c r="G16" s="212">
        <v>8071.5389456792645</v>
      </c>
      <c r="H16" s="212">
        <v>61346.288998660202</v>
      </c>
      <c r="I16" s="212">
        <v>1633.0502871783619</v>
      </c>
      <c r="J16" s="212">
        <v>18490.809538112157</v>
      </c>
      <c r="K16" s="187">
        <v>91440.743354917751</v>
      </c>
    </row>
    <row r="17" spans="1:11" ht="22" customHeight="1">
      <c r="A17" s="143"/>
      <c r="B17" s="61" t="s">
        <v>200</v>
      </c>
      <c r="C17" s="143"/>
      <c r="D17" s="9">
        <v>203.69898044702998</v>
      </c>
      <c r="E17" s="9">
        <v>1341.8281865195904</v>
      </c>
      <c r="F17" s="8"/>
      <c r="G17" s="9">
        <v>7182.8848757553396</v>
      </c>
      <c r="H17" s="9">
        <v>62675.517318058366</v>
      </c>
      <c r="I17" s="9">
        <v>1495.7433093465725</v>
      </c>
      <c r="J17" s="9">
        <v>18029.711600877876</v>
      </c>
      <c r="K17" s="8">
        <v>90929.384271004761</v>
      </c>
    </row>
    <row r="18" spans="1:11" ht="22" customHeight="1">
      <c r="A18" s="143"/>
      <c r="B18" s="143"/>
      <c r="C18" s="143"/>
      <c r="D18" s="17"/>
      <c r="E18" s="17"/>
      <c r="F18" s="17"/>
      <c r="G18" s="17"/>
      <c r="H18" s="17"/>
      <c r="I18" s="17"/>
      <c r="J18" s="17"/>
      <c r="K18" s="19"/>
    </row>
    <row r="19" spans="1:11" ht="22" customHeight="1">
      <c r="A19" s="107">
        <v>2023</v>
      </c>
      <c r="B19" s="61" t="s">
        <v>209</v>
      </c>
      <c r="C19" s="143"/>
      <c r="D19" s="17">
        <v>272.26086750408996</v>
      </c>
      <c r="E19" s="9">
        <v>2054.5502871888898</v>
      </c>
      <c r="F19" s="9"/>
      <c r="G19" s="9">
        <v>9345.8078486959839</v>
      </c>
      <c r="H19" s="9">
        <v>61458.239612985475</v>
      </c>
      <c r="I19" s="9">
        <v>1404.1734066028969</v>
      </c>
      <c r="J19" s="9">
        <v>18949.378576762057</v>
      </c>
      <c r="K19" s="8">
        <v>93484.410599739393</v>
      </c>
    </row>
    <row r="20" spans="1:11" ht="22" customHeight="1">
      <c r="A20" s="143"/>
      <c r="B20" s="61" t="s">
        <v>210</v>
      </c>
      <c r="C20" s="143"/>
      <c r="D20" s="17">
        <v>235.0222372419</v>
      </c>
      <c r="E20" s="9">
        <v>1662.5163010705596</v>
      </c>
      <c r="F20" s="8"/>
      <c r="G20" s="9">
        <v>9854.2247950644251</v>
      </c>
      <c r="H20" s="9">
        <v>60888.966821493865</v>
      </c>
      <c r="I20" s="9">
        <v>1499.0439069295364</v>
      </c>
      <c r="J20" s="9">
        <v>19417.335859495401</v>
      </c>
      <c r="K20" s="8">
        <v>93557.109921295691</v>
      </c>
    </row>
    <row r="21" spans="1:11" ht="22" customHeight="1">
      <c r="A21" s="143"/>
      <c r="B21" s="61" t="s">
        <v>206</v>
      </c>
      <c r="C21" s="143"/>
      <c r="D21" s="17">
        <v>209.21971543999993</v>
      </c>
      <c r="E21" s="9">
        <v>1568.4651084099999</v>
      </c>
      <c r="F21" s="8"/>
      <c r="G21" s="9">
        <v>9103.3947504654006</v>
      </c>
      <c r="H21" s="9">
        <v>63547.324581878602</v>
      </c>
      <c r="I21" s="9">
        <v>1718.1701939480379</v>
      </c>
      <c r="J21" s="9">
        <v>19033.419691938168</v>
      </c>
      <c r="K21" s="8">
        <v>95179.994042080216</v>
      </c>
    </row>
    <row r="22" spans="1:11" ht="22" customHeight="1">
      <c r="A22" s="143"/>
      <c r="B22" s="61" t="s">
        <v>211</v>
      </c>
      <c r="C22" s="143"/>
      <c r="D22" s="17">
        <v>255.38299850641999</v>
      </c>
      <c r="E22" s="9">
        <v>2441.8098922480608</v>
      </c>
      <c r="F22" s="8"/>
      <c r="G22" s="9">
        <v>9961.5744020759594</v>
      </c>
      <c r="H22" s="9">
        <v>62194.874303860895</v>
      </c>
      <c r="I22" s="9">
        <v>2307.4770844100308</v>
      </c>
      <c r="J22" s="9">
        <v>19256.145809202117</v>
      </c>
      <c r="K22" s="8">
        <v>96417.264490303482</v>
      </c>
    </row>
    <row r="23" spans="1:11" ht="22" customHeight="1">
      <c r="A23" s="143"/>
      <c r="B23" s="61" t="s">
        <v>212</v>
      </c>
      <c r="C23" s="143"/>
      <c r="D23" s="17">
        <v>155.54740443316999</v>
      </c>
      <c r="E23" s="9">
        <v>2464.34002943414</v>
      </c>
      <c r="F23" s="8"/>
      <c r="G23" s="9">
        <v>10077.606992123812</v>
      </c>
      <c r="H23" s="9">
        <v>60845.496080958881</v>
      </c>
      <c r="I23" s="9">
        <v>2238.9281556742144</v>
      </c>
      <c r="J23" s="9">
        <v>20082.093196368714</v>
      </c>
      <c r="K23" s="8">
        <v>95864.011858992948</v>
      </c>
    </row>
    <row r="24" spans="1:11" ht="22" customHeight="1">
      <c r="A24" s="143"/>
      <c r="B24" s="61" t="s">
        <v>207</v>
      </c>
      <c r="C24" s="143"/>
      <c r="D24" s="17">
        <v>160.18798200250998</v>
      </c>
      <c r="E24" s="9">
        <v>2473.0902427713504</v>
      </c>
      <c r="F24" s="8"/>
      <c r="G24" s="9">
        <v>10315.966944427635</v>
      </c>
      <c r="H24" s="9">
        <v>60599.568352576483</v>
      </c>
      <c r="I24" s="9">
        <v>1898.1933554640261</v>
      </c>
      <c r="J24" s="9">
        <v>20572.395549405952</v>
      </c>
      <c r="K24" s="8">
        <v>96019.402426647954</v>
      </c>
    </row>
    <row r="25" spans="1:11" ht="22" customHeight="1">
      <c r="A25" s="143"/>
      <c r="B25" s="61" t="s">
        <v>213</v>
      </c>
      <c r="C25" s="143"/>
      <c r="D25" s="17">
        <v>141.70119026585999</v>
      </c>
      <c r="E25" s="9">
        <v>3349.1064932712902</v>
      </c>
      <c r="F25" s="8"/>
      <c r="G25" s="9">
        <v>12386.552150625927</v>
      </c>
      <c r="H25" s="9">
        <v>61381.756854522486</v>
      </c>
      <c r="I25" s="9">
        <v>2202.4597802834187</v>
      </c>
      <c r="J25" s="9">
        <v>20250.670286540142</v>
      </c>
      <c r="K25" s="8">
        <v>99712.246755509128</v>
      </c>
    </row>
    <row r="26" spans="1:11" ht="22" customHeight="1">
      <c r="A26" s="143"/>
      <c r="B26" s="61" t="s">
        <v>214</v>
      </c>
      <c r="C26" s="143"/>
      <c r="D26" s="17">
        <v>200.76586340470999</v>
      </c>
      <c r="E26" s="9">
        <v>3384.7661058200019</v>
      </c>
      <c r="F26" s="8"/>
      <c r="G26" s="9">
        <v>13390.899422656375</v>
      </c>
      <c r="H26" s="9">
        <v>62904.46280984523</v>
      </c>
      <c r="I26" s="9">
        <v>2325.2355474984638</v>
      </c>
      <c r="J26" s="9">
        <v>19944.307205089812</v>
      </c>
      <c r="K26" s="8">
        <v>102150.43695431459</v>
      </c>
    </row>
    <row r="27" spans="1:11" ht="22" customHeight="1">
      <c r="A27" s="143"/>
      <c r="B27" s="61" t="s">
        <v>208</v>
      </c>
      <c r="C27" s="143"/>
      <c r="D27" s="17">
        <v>218.33035890000002</v>
      </c>
      <c r="E27" s="9">
        <v>2608.8651172199998</v>
      </c>
      <c r="F27" s="8"/>
      <c r="G27" s="9">
        <v>11747.940783535785</v>
      </c>
      <c r="H27" s="9">
        <v>66028.880509449125</v>
      </c>
      <c r="I27" s="9">
        <v>2381.9372187776962</v>
      </c>
      <c r="J27" s="9">
        <v>19678.701716816464</v>
      </c>
      <c r="K27" s="8">
        <v>102664.65570469906</v>
      </c>
    </row>
    <row r="28" spans="1:11" ht="22" customHeight="1">
      <c r="A28" s="143"/>
      <c r="B28" s="61" t="s">
        <v>215</v>
      </c>
      <c r="C28" s="143"/>
      <c r="D28" s="17">
        <v>309.26474173000003</v>
      </c>
      <c r="E28" s="9">
        <v>3040.394213</v>
      </c>
      <c r="F28" s="8"/>
      <c r="G28" s="9">
        <v>14090.008284669768</v>
      </c>
      <c r="H28" s="9">
        <v>62194.431240872131</v>
      </c>
      <c r="I28" s="9">
        <v>2233.9344995922625</v>
      </c>
      <c r="J28" s="9">
        <v>20053.435059469506</v>
      </c>
      <c r="K28" s="8">
        <v>101921.46803933367</v>
      </c>
    </row>
    <row r="29" spans="1:11" ht="22" customHeight="1">
      <c r="A29" s="143"/>
      <c r="B29" s="61" t="s">
        <v>216</v>
      </c>
      <c r="C29" s="143"/>
      <c r="D29" s="17">
        <v>286.45290389000007</v>
      </c>
      <c r="E29" s="9">
        <v>2496.1104365200013</v>
      </c>
      <c r="F29" s="8"/>
      <c r="G29" s="9">
        <v>11907.729887843312</v>
      </c>
      <c r="H29" s="9">
        <v>66100.947555613588</v>
      </c>
      <c r="I29" s="9">
        <v>3001.3204101017795</v>
      </c>
      <c r="J29" s="9">
        <v>21520.855978519594</v>
      </c>
      <c r="K29" s="8">
        <v>105313.41717248828</v>
      </c>
    </row>
    <row r="30" spans="1:11" ht="22" customHeight="1">
      <c r="A30" s="143"/>
      <c r="B30" s="61" t="s">
        <v>200</v>
      </c>
      <c r="C30" s="143"/>
      <c r="D30" s="17">
        <v>245.91076839000002</v>
      </c>
      <c r="E30" s="9">
        <v>2080.3892784099999</v>
      </c>
      <c r="F30" s="8"/>
      <c r="G30" s="9">
        <v>10728.568360061599</v>
      </c>
      <c r="H30" s="9">
        <v>67551.557193036075</v>
      </c>
      <c r="I30" s="9">
        <v>2024.947090145015</v>
      </c>
      <c r="J30" s="9">
        <v>21495.905952009452</v>
      </c>
      <c r="K30" s="8">
        <v>104126.95452914215</v>
      </c>
    </row>
    <row r="31" spans="1:11" ht="22" customHeight="1">
      <c r="A31" s="143"/>
      <c r="B31" s="143"/>
      <c r="C31" s="143"/>
      <c r="D31" s="143"/>
      <c r="E31" s="8"/>
      <c r="F31" s="8"/>
      <c r="G31" s="8"/>
      <c r="H31" s="8"/>
      <c r="I31" s="8"/>
      <c r="J31" s="8"/>
      <c r="K31" s="8"/>
    </row>
    <row r="32" spans="1:11" ht="22" customHeight="1">
      <c r="A32" s="107">
        <v>2024</v>
      </c>
      <c r="B32" s="61" t="s">
        <v>209</v>
      </c>
      <c r="C32" s="143"/>
      <c r="D32" s="17">
        <v>279.97142222999997</v>
      </c>
      <c r="E32" s="9">
        <v>2902.5322103300014</v>
      </c>
      <c r="F32" s="8"/>
      <c r="G32" s="9">
        <v>13065.869269314982</v>
      </c>
      <c r="H32" s="9">
        <v>67741.335158363727</v>
      </c>
      <c r="I32" s="9">
        <v>2934.4995717738379</v>
      </c>
      <c r="J32" s="9">
        <v>20714.092210441853</v>
      </c>
      <c r="K32" s="8">
        <v>107638.29984245441</v>
      </c>
    </row>
    <row r="33" spans="1:11" ht="22" customHeight="1">
      <c r="A33" s="143"/>
      <c r="B33" s="61" t="s">
        <v>210</v>
      </c>
      <c r="C33" s="143"/>
      <c r="D33" s="17">
        <v>324.56576567000002</v>
      </c>
      <c r="E33" s="9">
        <v>2379.3203958799991</v>
      </c>
      <c r="F33" s="8"/>
      <c r="G33" s="9">
        <v>15215.943688778671</v>
      </c>
      <c r="H33" s="9">
        <v>65741.573493192103</v>
      </c>
      <c r="I33" s="9">
        <v>2680.0499568166088</v>
      </c>
      <c r="J33" s="9">
        <v>20948.629666342335</v>
      </c>
      <c r="K33" s="8">
        <v>107290.08296667971</v>
      </c>
    </row>
    <row r="34" spans="1:11" ht="22" customHeight="1">
      <c r="A34" s="143"/>
      <c r="B34" s="61" t="s">
        <v>206</v>
      </c>
      <c r="C34" s="143"/>
      <c r="D34" s="17">
        <v>303.29996277999999</v>
      </c>
      <c r="E34" s="9">
        <v>1883.3345254500011</v>
      </c>
      <c r="F34" s="8"/>
      <c r="G34" s="9">
        <v>13846.717833280567</v>
      </c>
      <c r="H34" s="9">
        <v>65552.583139756214</v>
      </c>
      <c r="I34" s="9">
        <v>2550.6316748105919</v>
      </c>
      <c r="J34" s="9">
        <v>21534.979011368832</v>
      </c>
      <c r="K34" s="8">
        <v>105671.54614744621</v>
      </c>
    </row>
    <row r="35" spans="1:11" ht="22" customHeight="1">
      <c r="A35" s="143"/>
      <c r="B35" s="61" t="s">
        <v>211</v>
      </c>
      <c r="C35" s="143"/>
      <c r="D35" s="17">
        <v>225.64054493999998</v>
      </c>
      <c r="E35" s="9">
        <v>2810.3569408100016</v>
      </c>
      <c r="F35" s="8"/>
      <c r="G35" s="9">
        <v>16477.011692500502</v>
      </c>
      <c r="H35" s="9">
        <v>68157.83686608565</v>
      </c>
      <c r="I35" s="9">
        <v>2667.1061418811441</v>
      </c>
      <c r="J35" s="9">
        <v>21560.149162191552</v>
      </c>
      <c r="K35" s="8">
        <v>111898.10134840885</v>
      </c>
    </row>
    <row r="36" spans="1:11" ht="22" customHeight="1">
      <c r="A36" s="143"/>
      <c r="B36" s="61" t="s">
        <v>212</v>
      </c>
      <c r="C36" s="143"/>
      <c r="D36" s="17">
        <v>201.89857939999996</v>
      </c>
      <c r="E36" s="9">
        <v>2383.3198218899997</v>
      </c>
      <c r="F36" s="8"/>
      <c r="G36" s="9">
        <v>17957.000333743577</v>
      </c>
      <c r="H36" s="9">
        <v>67812.147763211135</v>
      </c>
      <c r="I36" s="9">
        <v>2695.9578450987005</v>
      </c>
      <c r="J36" s="9">
        <v>22158.279450206879</v>
      </c>
      <c r="K36" s="8">
        <v>113208.60379355028</v>
      </c>
    </row>
    <row r="37" spans="1:11" ht="22" customHeight="1">
      <c r="A37" s="143"/>
      <c r="B37" s="61" t="s">
        <v>207</v>
      </c>
      <c r="C37" s="143"/>
      <c r="D37" s="17">
        <v>188.52839718000001</v>
      </c>
      <c r="E37" s="9">
        <v>2529.9445921299998</v>
      </c>
      <c r="F37" s="8"/>
      <c r="G37" s="9">
        <v>15214.430166670481</v>
      </c>
      <c r="H37" s="9">
        <v>67710.575822649436</v>
      </c>
      <c r="I37" s="9">
        <v>2744.0285753179046</v>
      </c>
      <c r="J37" s="9">
        <v>22819.728675760518</v>
      </c>
      <c r="K37" s="8">
        <v>111207.23622970835</v>
      </c>
    </row>
    <row r="38" spans="1:11" ht="22" customHeight="1">
      <c r="A38" s="143"/>
      <c r="B38" s="61" t="s">
        <v>213</v>
      </c>
      <c r="C38" s="143"/>
      <c r="D38" s="17">
        <v>254.97864058000002</v>
      </c>
      <c r="E38" s="9">
        <v>3084.3407811000011</v>
      </c>
      <c r="F38" s="8"/>
      <c r="G38" s="9">
        <v>15893.082994222807</v>
      </c>
      <c r="H38" s="9">
        <v>67413.876266842053</v>
      </c>
      <c r="I38" s="9">
        <v>2397.8652417497751</v>
      </c>
      <c r="J38" s="9">
        <v>22992.524374980188</v>
      </c>
      <c r="K38" s="8">
        <v>112036.66829947483</v>
      </c>
    </row>
    <row r="39" spans="1:11" ht="22" customHeight="1">
      <c r="A39" s="143"/>
      <c r="B39" s="61" t="s">
        <v>214</v>
      </c>
      <c r="C39" s="143"/>
      <c r="D39" s="17">
        <v>261.63778923000001</v>
      </c>
      <c r="E39" s="9">
        <v>2870.1778247499997</v>
      </c>
      <c r="F39" s="8"/>
      <c r="G39" s="9">
        <v>14656.735279089273</v>
      </c>
      <c r="H39" s="9">
        <v>68466.55593601735</v>
      </c>
      <c r="I39" s="9">
        <v>3599.5479219553395</v>
      </c>
      <c r="J39" s="9">
        <v>23077.489213811285</v>
      </c>
      <c r="K39" s="8">
        <v>112932.14396485325</v>
      </c>
    </row>
    <row r="40" spans="1:11" ht="22" customHeight="1">
      <c r="A40" s="143"/>
      <c r="B40" s="61" t="s">
        <v>208</v>
      </c>
      <c r="C40" s="143"/>
      <c r="D40" s="17">
        <v>290.68549361000004</v>
      </c>
      <c r="E40" s="9">
        <v>2109.07530559</v>
      </c>
      <c r="F40" s="8"/>
      <c r="G40" s="9">
        <v>12827.916430873938</v>
      </c>
      <c r="H40" s="9">
        <v>68381.316302933425</v>
      </c>
      <c r="I40" s="9">
        <v>1911.1981061681861</v>
      </c>
      <c r="J40" s="9">
        <v>23328.359033246383</v>
      </c>
      <c r="K40" s="8">
        <v>108848.55067242193</v>
      </c>
    </row>
    <row r="41" spans="1:11" ht="22" customHeight="1">
      <c r="A41" s="143"/>
      <c r="B41" s="61" t="s">
        <v>215</v>
      </c>
      <c r="C41" s="143"/>
      <c r="D41" s="17">
        <v>398.68729626417996</v>
      </c>
      <c r="E41" s="9">
        <v>2516.4891613590207</v>
      </c>
      <c r="F41" s="8"/>
      <c r="G41" s="9">
        <v>14483.752671216969</v>
      </c>
      <c r="H41" s="9">
        <v>68983.642910272494</v>
      </c>
      <c r="I41" s="9">
        <v>1855.5100823424457</v>
      </c>
      <c r="J41" s="9">
        <v>24073.431014285386</v>
      </c>
      <c r="K41" s="8">
        <v>112311.5131357405</v>
      </c>
    </row>
    <row r="42" spans="1:11" ht="22" customHeight="1">
      <c r="A42" s="143"/>
      <c r="B42" s="61" t="s">
        <v>216</v>
      </c>
      <c r="C42" s="143"/>
      <c r="D42" s="17">
        <v>287.41472681000005</v>
      </c>
      <c r="E42" s="9">
        <v>2119.9699719099995</v>
      </c>
      <c r="F42" s="8"/>
      <c r="G42" s="9">
        <v>12688.381820831373</v>
      </c>
      <c r="H42" s="9">
        <v>66928.079701222392</v>
      </c>
      <c r="I42" s="9">
        <v>2541.634541009817</v>
      </c>
      <c r="J42" s="9">
        <v>24021.392524799288</v>
      </c>
      <c r="K42" s="8">
        <v>108586.87328658286</v>
      </c>
    </row>
    <row r="43" spans="1:11" ht="22" customHeight="1">
      <c r="A43" s="143"/>
      <c r="B43" s="61" t="s">
        <v>200</v>
      </c>
      <c r="C43" s="143"/>
      <c r="D43" s="17">
        <v>223.40713007000002</v>
      </c>
      <c r="E43" s="9">
        <v>1660.7002619699999</v>
      </c>
      <c r="F43" s="8"/>
      <c r="G43" s="9">
        <v>11171.137304517821</v>
      </c>
      <c r="H43" s="9">
        <v>67129.71321122587</v>
      </c>
      <c r="I43" s="9">
        <v>2815.6072528263617</v>
      </c>
      <c r="J43" s="9">
        <v>24275.699525124364</v>
      </c>
      <c r="K43" s="8">
        <v>107276.26468573441</v>
      </c>
    </row>
    <row r="44" spans="1:11" ht="22" customHeight="1">
      <c r="A44" s="143"/>
      <c r="B44" s="143"/>
      <c r="C44" s="143"/>
      <c r="D44" s="17"/>
      <c r="E44" s="17"/>
      <c r="F44" s="17"/>
      <c r="G44" s="17"/>
      <c r="H44" s="17"/>
      <c r="I44" s="17"/>
      <c r="J44" s="17"/>
      <c r="K44" s="19"/>
    </row>
    <row r="45" spans="1:11" ht="22" customHeight="1">
      <c r="A45" s="107">
        <v>2025</v>
      </c>
      <c r="B45" s="61" t="s">
        <v>209</v>
      </c>
      <c r="C45" s="143"/>
      <c r="D45" s="17">
        <v>235.57767141760002</v>
      </c>
      <c r="E45" s="9">
        <v>3487.6035737152806</v>
      </c>
      <c r="F45" s="8"/>
      <c r="G45" s="9">
        <v>10535.004275748875</v>
      </c>
      <c r="H45" s="9">
        <v>65257.558627934552</v>
      </c>
      <c r="I45" s="9">
        <v>3378.144152606797</v>
      </c>
      <c r="J45" s="9">
        <v>24359.491194974045</v>
      </c>
      <c r="K45" s="8">
        <v>107253.37949639714</v>
      </c>
    </row>
    <row r="46" spans="1:11" ht="22" customHeight="1">
      <c r="A46" s="143"/>
      <c r="B46" s="61" t="s">
        <v>210</v>
      </c>
      <c r="C46" s="143"/>
      <c r="D46" s="17">
        <v>185.76612577</v>
      </c>
      <c r="E46" s="9">
        <v>2806.19917528</v>
      </c>
      <c r="F46" s="8"/>
      <c r="G46" s="9">
        <v>9097.5186296573829</v>
      </c>
      <c r="H46" s="9">
        <v>64631.85309022999</v>
      </c>
      <c r="I46" s="9">
        <v>2727.5579708835426</v>
      </c>
      <c r="J46" s="9">
        <v>26704.14742932708</v>
      </c>
      <c r="K46" s="8">
        <v>106153.04242114798</v>
      </c>
    </row>
    <row r="47" spans="1:11" ht="22" customHeight="1">
      <c r="A47" s="143"/>
      <c r="B47" s="61" t="s">
        <v>206</v>
      </c>
      <c r="C47" s="143"/>
      <c r="D47" s="17">
        <v>139.13477752999998</v>
      </c>
      <c r="E47" s="9">
        <v>2592.0517818200001</v>
      </c>
      <c r="F47" s="8"/>
      <c r="G47" s="9">
        <v>9311.4070913310006</v>
      </c>
      <c r="H47" s="9">
        <v>65918.025325111725</v>
      </c>
      <c r="I47" s="9">
        <v>3225.5208982091694</v>
      </c>
      <c r="J47" s="9">
        <v>24934.926146397578</v>
      </c>
      <c r="K47" s="8">
        <v>106121.06602039948</v>
      </c>
    </row>
    <row r="48" spans="1:11" ht="22" customHeight="1">
      <c r="A48" s="143"/>
      <c r="B48" s="61" t="s">
        <v>211</v>
      </c>
      <c r="C48" s="143"/>
      <c r="D48" s="17">
        <v>371.38317726021006</v>
      </c>
      <c r="E48" s="9">
        <v>3342.2634846020492</v>
      </c>
      <c r="F48" s="8"/>
      <c r="G48" s="9">
        <v>9979.8575424944374</v>
      </c>
      <c r="H48" s="9">
        <v>68465.969814048396</v>
      </c>
      <c r="I48" s="9">
        <v>2068.4935904115719</v>
      </c>
      <c r="J48" s="9">
        <v>25168.387789124277</v>
      </c>
      <c r="K48" s="8">
        <v>109396.35539794093</v>
      </c>
    </row>
    <row r="49" spans="1:11" ht="22" customHeight="1">
      <c r="A49" s="143"/>
      <c r="B49" s="61" t="s">
        <v>212</v>
      </c>
      <c r="C49" s="143"/>
      <c r="D49" s="17">
        <v>411.45962914524</v>
      </c>
      <c r="E49" s="9">
        <v>3021.5288046345204</v>
      </c>
      <c r="F49" s="8"/>
      <c r="G49" s="9">
        <v>11349.743571466424</v>
      </c>
      <c r="H49" s="9">
        <v>69526.549227541414</v>
      </c>
      <c r="I49" s="9">
        <v>2080.2175381255843</v>
      </c>
      <c r="J49" s="9">
        <v>26066.453948865961</v>
      </c>
      <c r="K49" s="8">
        <v>112455.95271977915</v>
      </c>
    </row>
    <row r="50" spans="1:11" ht="22" customHeight="1">
      <c r="A50" s="143"/>
      <c r="B50" s="61" t="s">
        <v>207</v>
      </c>
      <c r="C50" s="143"/>
      <c r="D50" s="17">
        <v>390.38460781693999</v>
      </c>
      <c r="E50" s="9">
        <v>2236.30370622702</v>
      </c>
      <c r="F50" s="143"/>
      <c r="G50" s="9">
        <v>9915.7733042645159</v>
      </c>
      <c r="H50" s="9">
        <v>67470.316225420087</v>
      </c>
      <c r="I50" s="9">
        <v>2110.3264354472481</v>
      </c>
      <c r="J50" s="9">
        <v>28746.208182240156</v>
      </c>
      <c r="K50" s="8">
        <v>110869.31246141596</v>
      </c>
    </row>
    <row r="51" spans="1:11" ht="22" customHeight="1">
      <c r="A51" s="143"/>
      <c r="B51" s="61" t="s">
        <v>213</v>
      </c>
      <c r="C51" s="143"/>
      <c r="D51" s="17">
        <v>406.03470876901002</v>
      </c>
      <c r="E51" s="9">
        <v>1606.6382721102002</v>
      </c>
      <c r="F51" s="8"/>
      <c r="G51" s="9">
        <v>10641.40278632676</v>
      </c>
      <c r="H51" s="9">
        <v>66780.604464114964</v>
      </c>
      <c r="I51" s="9">
        <v>2036.7373195942598</v>
      </c>
      <c r="J51" s="9">
        <v>29116.388808982887</v>
      </c>
      <c r="K51" s="8">
        <v>110587.80635989808</v>
      </c>
    </row>
    <row r="52" spans="1:11" ht="22" customHeight="1">
      <c r="A52" s="143"/>
      <c r="B52" s="61" t="s">
        <v>214</v>
      </c>
      <c r="C52" s="143"/>
      <c r="D52" s="17">
        <v>495.05338516355999</v>
      </c>
      <c r="E52" s="9">
        <v>1933.7139980873997</v>
      </c>
      <c r="F52" s="8"/>
      <c r="G52" s="9">
        <v>11733.390012783681</v>
      </c>
      <c r="H52" s="9">
        <v>65807.961391063698</v>
      </c>
      <c r="I52" s="9">
        <v>2422.2078517237828</v>
      </c>
      <c r="J52" s="9">
        <v>29209.731284332091</v>
      </c>
      <c r="K52" s="8">
        <v>111602.05792315421</v>
      </c>
    </row>
    <row r="53" spans="1:11" ht="22" customHeight="1">
      <c r="A53" s="143"/>
      <c r="B53" s="61" t="s">
        <v>208</v>
      </c>
      <c r="C53" s="143"/>
      <c r="D53" s="17">
        <v>464.67614262999996</v>
      </c>
      <c r="E53" s="9">
        <v>1397.9127750100001</v>
      </c>
      <c r="F53" s="8"/>
      <c r="G53" s="9">
        <v>11568.872183616966</v>
      </c>
      <c r="H53" s="9">
        <v>68813.834617700923</v>
      </c>
      <c r="I53" s="9">
        <v>2839.2399412075097</v>
      </c>
      <c r="J53" s="9">
        <v>25721.650829496146</v>
      </c>
      <c r="K53" s="8">
        <v>110806.18648966154</v>
      </c>
    </row>
    <row r="54" spans="1:11" ht="22" customHeight="1">
      <c r="A54" s="143"/>
      <c r="B54" s="61" t="s">
        <v>215</v>
      </c>
      <c r="C54" s="143"/>
      <c r="D54" s="17">
        <v>484.05074482598002</v>
      </c>
      <c r="E54" s="9">
        <v>1946.1522578466002</v>
      </c>
      <c r="F54" s="143"/>
      <c r="G54" s="9">
        <v>9878.1754455941318</v>
      </c>
      <c r="H54" s="9">
        <v>70036.016194302327</v>
      </c>
      <c r="I54" s="9">
        <v>2539.5194334615526</v>
      </c>
      <c r="J54" s="9">
        <v>26038.314347638541</v>
      </c>
      <c r="K54" s="8">
        <v>110922.22842366913</v>
      </c>
    </row>
    <row r="55" spans="1:11" ht="22" customHeight="1">
      <c r="A55" s="143"/>
      <c r="B55" s="61" t="s">
        <v>216</v>
      </c>
      <c r="C55" s="143"/>
      <c r="D55" s="17">
        <v>471.97731520612996</v>
      </c>
      <c r="E55" s="9">
        <v>1633.7011809019984</v>
      </c>
      <c r="F55" s="143"/>
      <c r="G55" s="9">
        <v>10932.99836457076</v>
      </c>
      <c r="H55" s="9">
        <v>70554.146036496662</v>
      </c>
      <c r="I55" s="9">
        <v>1715.5465883202125</v>
      </c>
      <c r="J55" s="9">
        <v>26014.258524219073</v>
      </c>
      <c r="K55" s="8">
        <v>111322.62800971483</v>
      </c>
    </row>
    <row r="56" spans="1:11" ht="22" customHeight="1">
      <c r="A56" s="143"/>
      <c r="B56" s="61" t="s">
        <v>200</v>
      </c>
      <c r="C56" s="143"/>
      <c r="D56" s="17">
        <v>303.04482459515003</v>
      </c>
      <c r="E56" s="9">
        <v>1352.0235217617001</v>
      </c>
      <c r="F56" s="143"/>
      <c r="G56" s="9">
        <v>9931.9366629239794</v>
      </c>
      <c r="H56" s="9">
        <v>71933.565108240058</v>
      </c>
      <c r="I56" s="9">
        <v>1697.3975913106467</v>
      </c>
      <c r="J56" s="9">
        <v>25566.830023277642</v>
      </c>
      <c r="K56" s="8">
        <v>110784.79773210916</v>
      </c>
    </row>
    <row r="57" spans="1:11" ht="22" customHeight="1">
      <c r="A57" s="143"/>
      <c r="B57" s="61"/>
      <c r="C57" s="143"/>
      <c r="D57" s="17"/>
      <c r="E57" s="9"/>
      <c r="F57" s="143"/>
      <c r="G57" s="9"/>
      <c r="H57" s="9"/>
      <c r="I57" s="9"/>
      <c r="J57" s="9"/>
      <c r="K57" s="8"/>
    </row>
    <row r="58" spans="1:11" ht="22" customHeight="1">
      <c r="A58" s="107">
        <v>2026</v>
      </c>
      <c r="B58" s="61" t="s">
        <v>209</v>
      </c>
      <c r="C58" s="143"/>
      <c r="D58" s="17">
        <v>315.00337382000004</v>
      </c>
      <c r="E58" s="9">
        <v>1360.3202302300001</v>
      </c>
      <c r="F58" s="143"/>
      <c r="G58" s="9">
        <v>12230.179034396919</v>
      </c>
      <c r="H58" s="9">
        <v>69885.658024503355</v>
      </c>
      <c r="I58" s="9">
        <v>1578.5276274021303</v>
      </c>
      <c r="J58" s="9">
        <v>24295.506667111538</v>
      </c>
      <c r="K58" s="8">
        <v>109665.19495746394</v>
      </c>
    </row>
    <row r="59" spans="1:11" ht="22" customHeight="1">
      <c r="A59" s="143"/>
      <c r="B59" s="61" t="s">
        <v>210</v>
      </c>
      <c r="C59" s="143"/>
      <c r="D59" s="17">
        <v>377.13055856000011</v>
      </c>
      <c r="E59" s="9">
        <v>1489.3528917000001</v>
      </c>
      <c r="F59" s="143"/>
      <c r="G59" s="9">
        <v>11833.727331867307</v>
      </c>
      <c r="H59" s="9">
        <v>70104.401027368236</v>
      </c>
      <c r="I59" s="9">
        <v>1577.0694602488882</v>
      </c>
      <c r="J59" s="9">
        <v>24651.956524886347</v>
      </c>
      <c r="K59" s="8">
        <v>110033.63779463079</v>
      </c>
    </row>
    <row r="60" spans="1:11" ht="22" customHeight="1">
      <c r="A60" s="710"/>
      <c r="B60" s="695" t="s">
        <v>206</v>
      </c>
      <c r="C60" s="710"/>
      <c r="D60" s="690">
        <v>827.41436608637002</v>
      </c>
      <c r="E60" s="409">
        <v>1288.4188966322999</v>
      </c>
      <c r="F60" s="710"/>
      <c r="G60" s="409">
        <v>10913.679349254318</v>
      </c>
      <c r="H60" s="409">
        <v>73822.4493411187</v>
      </c>
      <c r="I60" s="409">
        <v>1748.3948462186934</v>
      </c>
      <c r="J60" s="409">
        <v>21383.43144884743</v>
      </c>
      <c r="K60" s="668">
        <v>109983.78824815781</v>
      </c>
    </row>
    <row r="61" spans="1:11" ht="22" customHeight="1">
      <c r="A61" s="61" t="s">
        <v>281</v>
      </c>
      <c r="B61" s="153" t="s">
        <v>522</v>
      </c>
      <c r="C61" s="143"/>
      <c r="D61" s="143"/>
      <c r="E61" s="143"/>
      <c r="F61" s="143"/>
      <c r="G61" s="143"/>
      <c r="H61" s="143"/>
      <c r="I61" s="143"/>
      <c r="J61" s="143"/>
      <c r="K61" s="143"/>
    </row>
    <row r="62" spans="1:11" ht="22" customHeight="1">
      <c r="A62" s="143"/>
      <c r="B62" s="61"/>
      <c r="C62" s="143"/>
      <c r="D62" s="17"/>
      <c r="E62" s="9"/>
      <c r="F62" s="8"/>
      <c r="G62" s="9"/>
      <c r="H62" s="9"/>
      <c r="I62" s="9"/>
      <c r="J62" s="9"/>
      <c r="K62" s="8"/>
    </row>
    <row r="63" spans="1:11" ht="22" customHeight="1">
      <c r="A63" s="143"/>
      <c r="B63" s="61"/>
      <c r="C63" s="143"/>
      <c r="D63" s="17"/>
      <c r="E63" s="9"/>
      <c r="F63" s="143"/>
      <c r="G63" s="9"/>
      <c r="H63" s="9"/>
      <c r="I63" s="9"/>
      <c r="J63" s="9"/>
      <c r="K63" s="8"/>
    </row>
    <row r="64" spans="1:11" ht="22" customHeight="1">
      <c r="A64" s="143"/>
      <c r="B64" s="61"/>
      <c r="C64" s="143"/>
      <c r="D64" s="17"/>
      <c r="E64" s="9"/>
      <c r="F64" s="8"/>
      <c r="G64" s="9"/>
      <c r="H64" s="9"/>
      <c r="I64" s="9"/>
      <c r="J64" s="9"/>
      <c r="K64" s="8"/>
    </row>
    <row r="65" spans="1:11" ht="22" customHeight="1">
      <c r="A65" s="143"/>
      <c r="B65" s="61"/>
      <c r="C65" s="143"/>
      <c r="D65" s="17"/>
      <c r="E65" s="9"/>
      <c r="F65" s="8"/>
      <c r="G65" s="9"/>
      <c r="H65" s="9"/>
      <c r="I65" s="9"/>
      <c r="J65" s="9"/>
      <c r="K65" s="8"/>
    </row>
    <row r="66" spans="1:11" ht="18">
      <c r="A66" s="143"/>
      <c r="B66" s="61"/>
      <c r="C66" s="143"/>
      <c r="D66" s="17"/>
      <c r="E66" s="9"/>
      <c r="F66" s="8"/>
      <c r="G66" s="9"/>
      <c r="H66" s="9"/>
      <c r="I66" s="9"/>
      <c r="J66" s="9"/>
      <c r="K66" s="8"/>
    </row>
    <row r="67" spans="1:11" ht="18">
      <c r="A67" s="143"/>
      <c r="B67" s="61"/>
      <c r="C67" s="143"/>
      <c r="D67" s="17"/>
      <c r="E67" s="9"/>
      <c r="F67" s="143"/>
      <c r="G67" s="9"/>
      <c r="H67" s="9"/>
      <c r="I67" s="9"/>
      <c r="J67" s="9"/>
      <c r="K67" s="8"/>
    </row>
    <row r="68" spans="1:11" ht="18">
      <c r="A68" s="143"/>
      <c r="B68" s="61"/>
      <c r="C68" s="143"/>
      <c r="D68" s="17"/>
      <c r="E68" s="9"/>
      <c r="F68" s="143"/>
      <c r="G68" s="9"/>
      <c r="H68" s="9"/>
      <c r="I68" s="9"/>
      <c r="J68" s="9"/>
      <c r="K68" s="8"/>
    </row>
    <row r="69" spans="1:11" ht="18">
      <c r="A69" s="143"/>
      <c r="B69" s="61"/>
      <c r="C69" s="143"/>
      <c r="D69" s="17"/>
      <c r="E69" s="9"/>
      <c r="F69" s="143"/>
      <c r="G69" s="9"/>
      <c r="H69" s="9"/>
      <c r="I69" s="9"/>
      <c r="J69" s="9"/>
      <c r="K69" s="8"/>
    </row>
    <row r="70" spans="1:11" ht="18">
      <c r="A70" s="61"/>
      <c r="B70" s="153"/>
      <c r="C70" s="143"/>
      <c r="D70" s="143"/>
      <c r="E70" s="143"/>
      <c r="F70" s="143"/>
      <c r="G70" s="143"/>
      <c r="H70" s="143"/>
      <c r="I70" s="143"/>
      <c r="J70" s="143"/>
      <c r="K70" s="143"/>
    </row>
  </sheetData>
  <hyperlinks>
    <hyperlink ref="L1" location="'Contents Page'!A1" display="BACK TO CONTENTS" xr:uid="{09F8CE8B-E71F-4DD6-9A8A-412498FB98AB}"/>
  </hyperlinks>
  <pageMargins left="0.7" right="0.7" top="0.75" bottom="0.75" header="0.3" footer="0.3"/>
  <pageSetup paperSize="9"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topLeftCell="A43" zoomScaleNormal="100" workbookViewId="0"/>
  </sheetViews>
  <sheetFormatPr baseColWidth="10" defaultColWidth="8.83203125" defaultRowHeight="15"/>
  <cols>
    <col min="1" max="11" width="18.6640625" customWidth="1"/>
  </cols>
  <sheetData>
    <row r="1" spans="1:12" ht="22" customHeight="1">
      <c r="A1" s="143" t="s">
        <v>618</v>
      </c>
      <c r="B1" s="143"/>
      <c r="C1" s="143"/>
      <c r="D1" s="143"/>
      <c r="E1" s="143"/>
      <c r="F1" s="143"/>
      <c r="G1" s="143"/>
      <c r="H1" s="143"/>
      <c r="I1" s="143"/>
      <c r="J1" s="143"/>
      <c r="K1" s="6" t="s">
        <v>85</v>
      </c>
      <c r="L1" s="33"/>
    </row>
    <row r="2" spans="1:12" ht="22" customHeight="1">
      <c r="A2" s="143"/>
      <c r="B2" s="143"/>
      <c r="C2" s="143"/>
      <c r="D2" s="143"/>
      <c r="E2" s="143"/>
      <c r="F2" s="143"/>
      <c r="G2" s="143"/>
      <c r="H2" s="143"/>
      <c r="I2" s="143"/>
      <c r="J2" s="143"/>
      <c r="K2" s="143"/>
      <c r="L2" s="33"/>
    </row>
    <row r="3" spans="1:12" ht="22" customHeight="1">
      <c r="A3" s="143" t="s">
        <v>619</v>
      </c>
      <c r="B3" s="143"/>
      <c r="C3" s="143"/>
      <c r="D3" s="143"/>
      <c r="E3" s="143"/>
      <c r="F3" s="143"/>
      <c r="G3" s="143"/>
      <c r="H3" s="143"/>
      <c r="I3" s="143"/>
      <c r="J3" s="143"/>
      <c r="K3" s="143"/>
      <c r="L3" s="33"/>
    </row>
    <row r="4" spans="1:12" ht="22" customHeight="1">
      <c r="A4" s="143" t="s">
        <v>88</v>
      </c>
      <c r="B4" s="143"/>
      <c r="C4" s="143"/>
      <c r="D4" s="143"/>
      <c r="E4" s="143"/>
      <c r="F4" s="143"/>
      <c r="G4" s="143"/>
      <c r="H4" s="143"/>
      <c r="I4" s="143"/>
      <c r="J4" s="143"/>
      <c r="K4" s="143"/>
      <c r="L4" s="33"/>
    </row>
    <row r="5" spans="1:12" ht="22" customHeight="1">
      <c r="A5" s="785"/>
      <c r="B5" s="785"/>
      <c r="C5" s="785"/>
      <c r="D5" s="785"/>
      <c r="E5" s="785"/>
      <c r="F5" s="794"/>
      <c r="G5" s="794"/>
      <c r="H5" s="712" t="s">
        <v>620</v>
      </c>
      <c r="I5" s="712" t="s">
        <v>621</v>
      </c>
      <c r="J5" s="712" t="s">
        <v>622</v>
      </c>
      <c r="K5" s="785"/>
      <c r="L5" s="33"/>
    </row>
    <row r="6" spans="1:12" ht="22" customHeight="1">
      <c r="A6" s="713" t="s">
        <v>411</v>
      </c>
      <c r="B6" s="713"/>
      <c r="C6" s="714" t="s">
        <v>513</v>
      </c>
      <c r="D6" s="714" t="s">
        <v>623</v>
      </c>
      <c r="E6" s="714" t="s">
        <v>518</v>
      </c>
      <c r="F6" s="714" t="s">
        <v>624</v>
      </c>
      <c r="G6" s="714" t="s">
        <v>625</v>
      </c>
      <c r="H6" s="714" t="s">
        <v>626</v>
      </c>
      <c r="I6" s="714" t="s">
        <v>627</v>
      </c>
      <c r="J6" s="714" t="s">
        <v>627</v>
      </c>
      <c r="K6" s="714" t="s">
        <v>628</v>
      </c>
      <c r="L6" s="33"/>
    </row>
    <row r="7" spans="1:12" ht="22" customHeight="1">
      <c r="A7" s="154">
        <v>2016</v>
      </c>
      <c r="B7" s="108"/>
      <c r="C7" s="9">
        <v>14095.958764510904</v>
      </c>
      <c r="D7" s="9">
        <v>20635.058112150407</v>
      </c>
      <c r="E7" s="9">
        <v>4416.7696506299999</v>
      </c>
      <c r="F7" s="9">
        <v>1735.2402251399999</v>
      </c>
      <c r="G7" s="9">
        <v>2057.0504178046076</v>
      </c>
      <c r="H7" s="9">
        <v>12190.519136812381</v>
      </c>
      <c r="I7" s="9">
        <v>5411.9334481855149</v>
      </c>
      <c r="J7" s="9">
        <v>1895.3135444269205</v>
      </c>
      <c r="K7" s="8">
        <v>62437.843299660737</v>
      </c>
      <c r="L7" s="33"/>
    </row>
    <row r="8" spans="1:12" ht="22" customHeight="1">
      <c r="A8" s="154">
        <v>2017</v>
      </c>
      <c r="B8" s="143"/>
      <c r="C8" s="9">
        <v>15582.600674430356</v>
      </c>
      <c r="D8" s="9">
        <v>19912.214231029007</v>
      </c>
      <c r="E8" s="9">
        <v>4729.1966904899427</v>
      </c>
      <c r="F8" s="9">
        <v>993.00647181066495</v>
      </c>
      <c r="G8" s="9">
        <v>2954.5768143749219</v>
      </c>
      <c r="H8" s="9">
        <v>13236.768920523449</v>
      </c>
      <c r="I8" s="9">
        <v>4554.3329838232494</v>
      </c>
      <c r="J8" s="9">
        <v>1618.5262339019791</v>
      </c>
      <c r="K8" s="8">
        <v>63581.223020383579</v>
      </c>
      <c r="L8" s="33"/>
    </row>
    <row r="9" spans="1:12" ht="22" customHeight="1">
      <c r="A9" s="154">
        <v>2018</v>
      </c>
      <c r="B9" s="143"/>
      <c r="C9" s="9">
        <v>15542.09350610788</v>
      </c>
      <c r="D9" s="9">
        <v>22066.688807559225</v>
      </c>
      <c r="E9" s="9">
        <v>4809.1179279489588</v>
      </c>
      <c r="F9" s="9">
        <v>2113.033426292247</v>
      </c>
      <c r="G9" s="9">
        <v>3488.4249990373542</v>
      </c>
      <c r="H9" s="9">
        <v>15025.138981545055</v>
      </c>
      <c r="I9" s="9">
        <v>4213.5019835071253</v>
      </c>
      <c r="J9" s="9">
        <v>2012.8647334920802</v>
      </c>
      <c r="K9" s="8">
        <v>69270.864365489935</v>
      </c>
      <c r="L9" s="33"/>
    </row>
    <row r="10" spans="1:12" ht="22" customHeight="1">
      <c r="A10" s="154">
        <v>2019</v>
      </c>
      <c r="B10" s="143"/>
      <c r="C10" s="9">
        <v>18304.614298240587</v>
      </c>
      <c r="D10" s="9">
        <v>24636.387755005999</v>
      </c>
      <c r="E10" s="9">
        <v>5281.921133878951</v>
      </c>
      <c r="F10" s="9">
        <v>1285.0196316453864</v>
      </c>
      <c r="G10" s="9">
        <v>1365.1590932222666</v>
      </c>
      <c r="H10" s="9">
        <v>15368.802565921684</v>
      </c>
      <c r="I10" s="9">
        <v>7377.0578489473546</v>
      </c>
      <c r="J10" s="9">
        <v>2087.6578366504973</v>
      </c>
      <c r="K10" s="8">
        <v>75706.620163512736</v>
      </c>
      <c r="L10" s="26"/>
    </row>
    <row r="11" spans="1:12" ht="22" customHeight="1">
      <c r="A11" s="154">
        <v>2020</v>
      </c>
      <c r="B11" s="143"/>
      <c r="C11" s="9">
        <v>21491.691822799519</v>
      </c>
      <c r="D11" s="9">
        <v>24958.025325630002</v>
      </c>
      <c r="E11" s="9">
        <v>6253.9252335007468</v>
      </c>
      <c r="F11" s="9">
        <v>1599.7592699370809</v>
      </c>
      <c r="G11" s="9">
        <v>1294.00904111</v>
      </c>
      <c r="H11" s="9">
        <v>14944.118123954968</v>
      </c>
      <c r="I11" s="9">
        <v>7587.3999508540264</v>
      </c>
      <c r="J11" s="9">
        <v>2411.2560270435656</v>
      </c>
      <c r="K11" s="8">
        <v>80540.184794829911</v>
      </c>
      <c r="L11" s="26"/>
    </row>
    <row r="12" spans="1:12" ht="22" customHeight="1">
      <c r="A12" s="154">
        <v>2021</v>
      </c>
      <c r="B12" s="108"/>
      <c r="C12" s="9">
        <v>23093.062158897956</v>
      </c>
      <c r="D12" s="9">
        <v>24306.24900507</v>
      </c>
      <c r="E12" s="9">
        <v>6445.2358197500016</v>
      </c>
      <c r="F12" s="9">
        <v>13.942435719999999</v>
      </c>
      <c r="G12" s="9">
        <v>1240.0977590300004</v>
      </c>
      <c r="H12" s="9">
        <v>18187.479254980219</v>
      </c>
      <c r="I12" s="9">
        <v>8488.0167686186451</v>
      </c>
      <c r="J12" s="9">
        <v>2589.6725876294468</v>
      </c>
      <c r="K12" s="8">
        <v>84363.755789696268</v>
      </c>
      <c r="L12" s="33"/>
    </row>
    <row r="13" spans="1:12" ht="9" customHeight="1">
      <c r="A13" s="143"/>
      <c r="B13" s="143"/>
      <c r="C13" s="143"/>
      <c r="D13" s="143"/>
      <c r="E13" s="143"/>
      <c r="F13" s="143"/>
      <c r="G13" s="143"/>
      <c r="H13" s="143"/>
      <c r="I13" s="143"/>
      <c r="J13" s="143"/>
      <c r="K13" s="143"/>
      <c r="L13" s="33"/>
    </row>
    <row r="14" spans="1:12" ht="22" customHeight="1">
      <c r="A14" s="154">
        <v>2022</v>
      </c>
      <c r="B14" s="108" t="s">
        <v>206</v>
      </c>
      <c r="C14" s="9">
        <v>21710.841917901333</v>
      </c>
      <c r="D14" s="9">
        <v>25287.642685789997</v>
      </c>
      <c r="E14" s="9">
        <v>6454.6349254400129</v>
      </c>
      <c r="F14" s="9">
        <v>24.639271698636119</v>
      </c>
      <c r="G14" s="9">
        <v>1228.6976439900418</v>
      </c>
      <c r="H14" s="9">
        <v>18864.789792988478</v>
      </c>
      <c r="I14" s="9">
        <v>8610.4067217502961</v>
      </c>
      <c r="J14" s="9">
        <v>2371.3893307482303</v>
      </c>
      <c r="K14" s="8">
        <v>84553.042290307028</v>
      </c>
      <c r="L14" s="33"/>
    </row>
    <row r="15" spans="1:12" ht="22" customHeight="1">
      <c r="A15" s="143"/>
      <c r="B15" s="108" t="s">
        <v>207</v>
      </c>
      <c r="C15" s="9">
        <v>22671.602227047821</v>
      </c>
      <c r="D15" s="9">
        <v>23820.185145130003</v>
      </c>
      <c r="E15" s="9">
        <v>6672.5611609300213</v>
      </c>
      <c r="F15" s="9">
        <v>143.18478209</v>
      </c>
      <c r="G15" s="9">
        <v>1289.4070902200001</v>
      </c>
      <c r="H15" s="9">
        <v>21484.720950350384</v>
      </c>
      <c r="I15" s="9">
        <v>8349.1964980142129</v>
      </c>
      <c r="J15" s="9">
        <v>2177.8010678154037</v>
      </c>
      <c r="K15" s="8">
        <v>86608.658921597846</v>
      </c>
      <c r="L15" s="33"/>
    </row>
    <row r="16" spans="1:12" ht="22" customHeight="1">
      <c r="A16" s="143"/>
      <c r="B16" s="108" t="s">
        <v>208</v>
      </c>
      <c r="C16" s="9">
        <v>23723.415239536447</v>
      </c>
      <c r="D16" s="9">
        <v>25283.13823095987</v>
      </c>
      <c r="E16" s="9">
        <v>9044.3297647599939</v>
      </c>
      <c r="F16" s="9">
        <v>91.134308130005266</v>
      </c>
      <c r="G16" s="9">
        <v>1302.2111387999948</v>
      </c>
      <c r="H16" s="9">
        <v>18405.158038327489</v>
      </c>
      <c r="I16" s="9">
        <v>11369.515530623403</v>
      </c>
      <c r="J16" s="9">
        <v>2221.8411037805504</v>
      </c>
      <c r="K16" s="8">
        <v>91440.743354917766</v>
      </c>
      <c r="L16" s="33"/>
    </row>
    <row r="17" spans="1:12" ht="22" customHeight="1">
      <c r="A17" s="143"/>
      <c r="B17" s="108" t="s">
        <v>200</v>
      </c>
      <c r="C17" s="9">
        <v>23798.456921273202</v>
      </c>
      <c r="D17" s="9">
        <v>25890.829778810003</v>
      </c>
      <c r="E17" s="9">
        <v>6459.4000214319876</v>
      </c>
      <c r="F17" s="9">
        <v>16.492011649991319</v>
      </c>
      <c r="G17" s="9">
        <v>1266.2930731900085</v>
      </c>
      <c r="H17" s="9">
        <v>21025.175680133139</v>
      </c>
      <c r="I17" s="9">
        <v>10252.753142557425</v>
      </c>
      <c r="J17" s="9">
        <v>2219.983641959027</v>
      </c>
      <c r="K17" s="8">
        <v>90929.38427100479</v>
      </c>
      <c r="L17" s="33"/>
    </row>
    <row r="18" spans="1:12" ht="10.5" customHeight="1">
      <c r="A18" s="143"/>
      <c r="B18" s="143"/>
      <c r="C18" s="17"/>
      <c r="D18" s="17"/>
      <c r="E18" s="17"/>
      <c r="F18" s="17"/>
      <c r="G18" s="17"/>
      <c r="H18" s="17"/>
      <c r="I18" s="17"/>
      <c r="J18" s="17"/>
      <c r="K18" s="19"/>
      <c r="L18" s="33"/>
    </row>
    <row r="19" spans="1:12" ht="22" customHeight="1">
      <c r="A19" s="154">
        <v>2023</v>
      </c>
      <c r="B19" s="108" t="s">
        <v>209</v>
      </c>
      <c r="C19" s="9">
        <v>22870.857107250504</v>
      </c>
      <c r="D19" s="9">
        <v>27419.334997109963</v>
      </c>
      <c r="E19" s="9">
        <v>7615.848942321978</v>
      </c>
      <c r="F19" s="9">
        <v>30.677455867270371</v>
      </c>
      <c r="G19" s="9">
        <v>1279.3838955580206</v>
      </c>
      <c r="H19" s="9">
        <v>18807.951925129353</v>
      </c>
      <c r="I19" s="9">
        <v>12918.164589093984</v>
      </c>
      <c r="J19" s="9">
        <v>2542.1916874083049</v>
      </c>
      <c r="K19" s="8">
        <v>93484.410599739393</v>
      </c>
      <c r="L19" s="33"/>
    </row>
    <row r="20" spans="1:12" ht="22" customHeight="1">
      <c r="A20" s="143"/>
      <c r="B20" s="108" t="s">
        <v>210</v>
      </c>
      <c r="C20" s="9">
        <v>22404.847504704619</v>
      </c>
      <c r="D20" s="9">
        <v>26019.298319080011</v>
      </c>
      <c r="E20" s="9">
        <v>7423.7220370100031</v>
      </c>
      <c r="F20" s="9">
        <v>28.282466265216236</v>
      </c>
      <c r="G20" s="9">
        <v>1311.9973436259547</v>
      </c>
      <c r="H20" s="9">
        <v>21452.854307608548</v>
      </c>
      <c r="I20" s="9">
        <v>12385.384868604377</v>
      </c>
      <c r="J20" s="9">
        <v>2530.7230743969767</v>
      </c>
      <c r="K20" s="8">
        <v>93557.109921295691</v>
      </c>
      <c r="L20" s="33"/>
    </row>
    <row r="21" spans="1:12" ht="22" customHeight="1">
      <c r="A21" s="143"/>
      <c r="B21" s="108" t="s">
        <v>206</v>
      </c>
      <c r="C21" s="9">
        <v>23168.135835674595</v>
      </c>
      <c r="D21" s="9">
        <v>26800.709127310001</v>
      </c>
      <c r="E21" s="9">
        <v>7744.8939764621082</v>
      </c>
      <c r="F21" s="9">
        <v>22.256020799999998</v>
      </c>
      <c r="G21" s="9">
        <v>1376.8417843415209</v>
      </c>
      <c r="H21" s="9">
        <v>23212.824230103928</v>
      </c>
      <c r="I21" s="9">
        <v>10485.696237273287</v>
      </c>
      <c r="J21" s="9">
        <v>2368.6368301147727</v>
      </c>
      <c r="K21" s="8">
        <v>95179.994042080216</v>
      </c>
      <c r="L21" s="33"/>
    </row>
    <row r="22" spans="1:12" ht="22" customHeight="1">
      <c r="A22" s="143"/>
      <c r="B22" s="108" t="s">
        <v>211</v>
      </c>
      <c r="C22" s="9">
        <v>23545.994818719701</v>
      </c>
      <c r="D22" s="9">
        <v>27385.343809240003</v>
      </c>
      <c r="E22" s="9">
        <v>7685.2376704721073</v>
      </c>
      <c r="F22" s="9">
        <v>101.2917502451692</v>
      </c>
      <c r="G22" s="9">
        <v>1328.715579784217</v>
      </c>
      <c r="H22" s="9">
        <v>23246.878735970608</v>
      </c>
      <c r="I22" s="9">
        <v>11023.7357403471</v>
      </c>
      <c r="J22" s="9">
        <v>2100.0663855245816</v>
      </c>
      <c r="K22" s="8">
        <v>96417.264490303482</v>
      </c>
      <c r="L22" s="33"/>
    </row>
    <row r="23" spans="1:12" ht="22" customHeight="1">
      <c r="A23" s="143"/>
      <c r="B23" s="108" t="s">
        <v>212</v>
      </c>
      <c r="C23" s="9">
        <v>24009.483844999446</v>
      </c>
      <c r="D23" s="9">
        <v>24920.77989614</v>
      </c>
      <c r="E23" s="9">
        <v>7938.2883298663201</v>
      </c>
      <c r="F23" s="9">
        <v>16.57905805</v>
      </c>
      <c r="G23" s="9">
        <v>1417.2314838772747</v>
      </c>
      <c r="H23" s="9">
        <v>24782.596235585061</v>
      </c>
      <c r="I23" s="9">
        <v>10617.201784633613</v>
      </c>
      <c r="J23" s="9">
        <v>2161.8512258412261</v>
      </c>
      <c r="K23" s="8">
        <v>95864.011858992933</v>
      </c>
      <c r="L23" s="33"/>
    </row>
    <row r="24" spans="1:12" ht="22" customHeight="1">
      <c r="A24" s="143"/>
      <c r="B24" s="108" t="s">
        <v>207</v>
      </c>
      <c r="C24" s="9">
        <v>23612.100085094058</v>
      </c>
      <c r="D24" s="9">
        <v>25349.36028723</v>
      </c>
      <c r="E24" s="9">
        <v>7944.636512080041</v>
      </c>
      <c r="F24" s="9">
        <v>67.613595971015314</v>
      </c>
      <c r="G24" s="9">
        <v>1356.2148508164435</v>
      </c>
      <c r="H24" s="9">
        <v>24595.16984828874</v>
      </c>
      <c r="I24" s="9">
        <v>10732.664021219944</v>
      </c>
      <c r="J24" s="9">
        <v>2361.6432259477283</v>
      </c>
      <c r="K24" s="8">
        <v>96019.402426647968</v>
      </c>
      <c r="L24" s="33"/>
    </row>
    <row r="25" spans="1:12" ht="22" customHeight="1">
      <c r="A25" s="143"/>
      <c r="B25" s="108" t="s">
        <v>213</v>
      </c>
      <c r="C25" s="9">
        <v>25584.72000340707</v>
      </c>
      <c r="D25" s="9">
        <v>26123.07416074795</v>
      </c>
      <c r="E25" s="9">
        <v>7896.6353422689699</v>
      </c>
      <c r="F25" s="9">
        <v>75.952482091361247</v>
      </c>
      <c r="G25" s="9">
        <v>1332.0666512599998</v>
      </c>
      <c r="H25" s="9">
        <v>25867.384691593423</v>
      </c>
      <c r="I25" s="9">
        <v>10737.869506733097</v>
      </c>
      <c r="J25" s="9">
        <v>2094.5439174072771</v>
      </c>
      <c r="K25" s="8">
        <v>99712.246755509157</v>
      </c>
      <c r="L25" s="33"/>
    </row>
    <row r="26" spans="1:12" ht="22" customHeight="1">
      <c r="A26" s="143"/>
      <c r="B26" s="108" t="s">
        <v>214</v>
      </c>
      <c r="C26" s="9">
        <v>25562.57083786498</v>
      </c>
      <c r="D26" s="9">
        <v>27129.178116789997</v>
      </c>
      <c r="E26" s="9">
        <v>8032.1258280932389</v>
      </c>
      <c r="F26" s="9">
        <v>58.685209930540545</v>
      </c>
      <c r="G26" s="9">
        <v>1375.3766581001842</v>
      </c>
      <c r="H26" s="9">
        <v>27473.997614817548</v>
      </c>
      <c r="I26" s="9">
        <v>10469.152257092375</v>
      </c>
      <c r="J26" s="9">
        <v>2049.3504316257245</v>
      </c>
      <c r="K26" s="8">
        <v>102150.43695431459</v>
      </c>
      <c r="L26" s="33"/>
    </row>
    <row r="27" spans="1:12" ht="22" customHeight="1">
      <c r="A27" s="143"/>
      <c r="B27" s="108" t="s">
        <v>208</v>
      </c>
      <c r="C27" s="9">
        <v>27385.56519028543</v>
      </c>
      <c r="D27" s="9">
        <v>27671.434678127051</v>
      </c>
      <c r="E27" s="9">
        <v>8184.9843170899912</v>
      </c>
      <c r="F27" s="9">
        <v>142.49515022146716</v>
      </c>
      <c r="G27" s="9">
        <v>1347.9863000405107</v>
      </c>
      <c r="H27" s="9">
        <v>24743.437421269533</v>
      </c>
      <c r="I27" s="9">
        <v>10904.835337331737</v>
      </c>
      <c r="J27" s="9">
        <v>2283.9173103333696</v>
      </c>
      <c r="K27" s="8">
        <v>102664.65570469909</v>
      </c>
      <c r="L27" s="33"/>
    </row>
    <row r="28" spans="1:12" ht="22" customHeight="1">
      <c r="A28" s="143"/>
      <c r="B28" s="108" t="s">
        <v>215</v>
      </c>
      <c r="C28" s="9">
        <v>27154.947670002548</v>
      </c>
      <c r="D28" s="9">
        <v>26252.669389099996</v>
      </c>
      <c r="E28" s="9">
        <v>8398.8778648437255</v>
      </c>
      <c r="F28" s="9">
        <v>21.432491354938612</v>
      </c>
      <c r="G28" s="9">
        <v>1421.7086050039243</v>
      </c>
      <c r="H28" s="9">
        <v>25783.449074722863</v>
      </c>
      <c r="I28" s="9">
        <v>10543.907834336296</v>
      </c>
      <c r="J28" s="9">
        <v>2344.4751099693858</v>
      </c>
      <c r="K28" s="8">
        <v>101921.46803933366</v>
      </c>
      <c r="L28" s="33"/>
    </row>
    <row r="29" spans="1:12" ht="22" customHeight="1">
      <c r="A29" s="143"/>
      <c r="B29" s="108" t="s">
        <v>216</v>
      </c>
      <c r="C29" s="9">
        <v>30943.347580673719</v>
      </c>
      <c r="D29" s="9">
        <v>26524.917343649999</v>
      </c>
      <c r="E29" s="9">
        <v>8120.9425181337383</v>
      </c>
      <c r="F29" s="9">
        <v>129.6997953737112</v>
      </c>
      <c r="G29" s="9">
        <v>1360.9392164699998</v>
      </c>
      <c r="H29" s="9">
        <v>24520.023867487704</v>
      </c>
      <c r="I29" s="9">
        <v>10907.825579155829</v>
      </c>
      <c r="J29" s="9">
        <v>2805.7212715435739</v>
      </c>
      <c r="K29" s="8">
        <v>105313.41717248828</v>
      </c>
      <c r="L29" s="33"/>
    </row>
    <row r="30" spans="1:12" ht="22" customHeight="1">
      <c r="A30" s="143"/>
      <c r="B30" s="108" t="s">
        <v>200</v>
      </c>
      <c r="C30" s="9">
        <v>29643.828980859696</v>
      </c>
      <c r="D30" s="9">
        <v>25499.492637289994</v>
      </c>
      <c r="E30" s="9">
        <v>8262.1459832837336</v>
      </c>
      <c r="F30" s="9">
        <v>16.01812425</v>
      </c>
      <c r="G30" s="9">
        <v>1476.2925723494632</v>
      </c>
      <c r="H30" s="9">
        <v>25809.931840758862</v>
      </c>
      <c r="I30" s="9">
        <v>10268.22110246959</v>
      </c>
      <c r="J30" s="9">
        <v>3151.361581700809</v>
      </c>
      <c r="K30" s="8">
        <v>104126.95452914214</v>
      </c>
      <c r="L30" s="33"/>
    </row>
    <row r="31" spans="1:12" ht="11.25" customHeight="1">
      <c r="A31" s="143"/>
      <c r="B31" s="143"/>
      <c r="C31" s="8"/>
      <c r="D31" s="8"/>
      <c r="E31" s="8"/>
      <c r="F31" s="8"/>
      <c r="G31" s="8"/>
      <c r="H31" s="8"/>
      <c r="I31" s="8"/>
      <c r="J31" s="8"/>
      <c r="K31" s="8"/>
      <c r="L31" s="33"/>
    </row>
    <row r="32" spans="1:12" ht="22" customHeight="1">
      <c r="A32" s="154">
        <v>2024</v>
      </c>
      <c r="B32" s="108" t="s">
        <v>209</v>
      </c>
      <c r="C32" s="9">
        <v>30288.244313966083</v>
      </c>
      <c r="D32" s="9">
        <v>30282.072370079997</v>
      </c>
      <c r="E32" s="9">
        <v>7152.3595549137272</v>
      </c>
      <c r="F32" s="9">
        <v>15.666551000000002</v>
      </c>
      <c r="G32" s="9">
        <v>1360.3070324100004</v>
      </c>
      <c r="H32" s="9">
        <v>25263.824482472959</v>
      </c>
      <c r="I32" s="9">
        <v>9786.1086862620941</v>
      </c>
      <c r="J32" s="9">
        <v>3489.7168513495408</v>
      </c>
      <c r="K32" s="8">
        <v>107638.29984245441</v>
      </c>
      <c r="L32" s="33"/>
    </row>
    <row r="33" spans="1:12" ht="22" customHeight="1">
      <c r="A33" s="143"/>
      <c r="B33" s="108" t="s">
        <v>210</v>
      </c>
      <c r="C33" s="9">
        <v>29237.103815609054</v>
      </c>
      <c r="D33" s="9">
        <v>31041.714864842928</v>
      </c>
      <c r="E33" s="9">
        <v>7262.0148277337348</v>
      </c>
      <c r="F33" s="9">
        <v>84.790435621773923</v>
      </c>
      <c r="G33" s="9">
        <v>1368.23738164</v>
      </c>
      <c r="H33" s="9">
        <v>24121.535617275698</v>
      </c>
      <c r="I33" s="9">
        <v>10696.384180033574</v>
      </c>
      <c r="J33" s="9">
        <v>3478.301843922945</v>
      </c>
      <c r="K33" s="8">
        <v>107290.08296667972</v>
      </c>
      <c r="L33" s="33"/>
    </row>
    <row r="34" spans="1:12" ht="22" customHeight="1">
      <c r="A34" s="143"/>
      <c r="B34" s="108" t="s">
        <v>206</v>
      </c>
      <c r="C34" s="9">
        <v>30437.82958512683</v>
      </c>
      <c r="D34" s="9">
        <v>29712.223659279436</v>
      </c>
      <c r="E34" s="9">
        <v>7489.1799789027054</v>
      </c>
      <c r="F34" s="9">
        <v>15.31756</v>
      </c>
      <c r="G34" s="9">
        <v>1420.7437499268169</v>
      </c>
      <c r="H34" s="9">
        <v>23172.343720395045</v>
      </c>
      <c r="I34" s="9">
        <v>10371.913652442039</v>
      </c>
      <c r="J34" s="9">
        <v>3051.994241373322</v>
      </c>
      <c r="K34" s="8">
        <v>105671.54614744618</v>
      </c>
      <c r="L34" s="33"/>
    </row>
    <row r="35" spans="1:12" ht="22" customHeight="1">
      <c r="A35" s="143"/>
      <c r="B35" s="108" t="s">
        <v>211</v>
      </c>
      <c r="C35" s="9">
        <v>30337.264258587442</v>
      </c>
      <c r="D35" s="9">
        <v>31005.488716660002</v>
      </c>
      <c r="E35" s="9">
        <v>7609.4256043048217</v>
      </c>
      <c r="F35" s="9">
        <v>248.215</v>
      </c>
      <c r="G35" s="9">
        <v>1418.6883249980785</v>
      </c>
      <c r="H35" s="9">
        <v>28707.842332082633</v>
      </c>
      <c r="I35" s="9">
        <v>9712.7859979409041</v>
      </c>
      <c r="J35" s="9">
        <v>2858.3911138349658</v>
      </c>
      <c r="K35" s="8">
        <v>111898.10134840883</v>
      </c>
      <c r="L35" s="33"/>
    </row>
    <row r="36" spans="1:12" ht="22" customHeight="1">
      <c r="A36" s="143"/>
      <c r="B36" s="108" t="s">
        <v>212</v>
      </c>
      <c r="C36" s="9">
        <v>33238.941007885471</v>
      </c>
      <c r="D36" s="9">
        <v>31165.053174140001</v>
      </c>
      <c r="E36" s="9">
        <v>7828.4093876048209</v>
      </c>
      <c r="F36" s="9">
        <v>135.10067501</v>
      </c>
      <c r="G36" s="9">
        <v>1409.0015630299997</v>
      </c>
      <c r="H36" s="9">
        <v>24476.538941681254</v>
      </c>
      <c r="I36" s="9">
        <v>12140.191846437667</v>
      </c>
      <c r="J36" s="9">
        <v>2815.3671977610802</v>
      </c>
      <c r="K36" s="8">
        <v>113208.6037935503</v>
      </c>
      <c r="L36" s="33"/>
    </row>
    <row r="37" spans="1:12" ht="22" customHeight="1">
      <c r="A37" s="143"/>
      <c r="B37" s="108" t="s">
        <v>207</v>
      </c>
      <c r="C37" s="9">
        <v>35317.634999893118</v>
      </c>
      <c r="D37" s="9">
        <v>29234.866670660005</v>
      </c>
      <c r="E37" s="9">
        <v>8265.905643834818</v>
      </c>
      <c r="F37" s="9">
        <v>15.544122</v>
      </c>
      <c r="G37" s="9">
        <v>1444.2848555460876</v>
      </c>
      <c r="H37" s="9">
        <v>24490.812035670035</v>
      </c>
      <c r="I37" s="9">
        <v>9977.1713242762798</v>
      </c>
      <c r="J37" s="9">
        <v>2461.0165778279829</v>
      </c>
      <c r="K37" s="8">
        <v>111207.23622970832</v>
      </c>
      <c r="L37" s="33"/>
    </row>
    <row r="38" spans="1:12" ht="22" customHeight="1">
      <c r="A38" s="143"/>
      <c r="B38" s="108" t="s">
        <v>213</v>
      </c>
      <c r="C38" s="9">
        <v>33827.809743034064</v>
      </c>
      <c r="D38" s="9">
        <v>31384.287710149994</v>
      </c>
      <c r="E38" s="9">
        <v>8416.2057082448118</v>
      </c>
      <c r="F38" s="9">
        <v>570.15895999999998</v>
      </c>
      <c r="G38" s="9">
        <v>1473.1325903375021</v>
      </c>
      <c r="H38" s="9">
        <v>20192.731267508989</v>
      </c>
      <c r="I38" s="9">
        <v>13533.639144325462</v>
      </c>
      <c r="J38" s="9">
        <v>2638.7031758739913</v>
      </c>
      <c r="K38" s="8">
        <v>112036.66829947481</v>
      </c>
      <c r="L38" s="33"/>
    </row>
    <row r="39" spans="1:12" ht="22" customHeight="1">
      <c r="A39" s="143"/>
      <c r="B39" s="108" t="s">
        <v>214</v>
      </c>
      <c r="C39" s="9">
        <v>33618.694826797742</v>
      </c>
      <c r="D39" s="9">
        <v>30035.657059400302</v>
      </c>
      <c r="E39" s="9">
        <v>9449.643404343009</v>
      </c>
      <c r="F39" s="9">
        <v>213.90539559497304</v>
      </c>
      <c r="G39" s="9">
        <v>1561.1392829859965</v>
      </c>
      <c r="H39" s="9">
        <v>21397.927372478727</v>
      </c>
      <c r="I39" s="9">
        <v>13668.728915427897</v>
      </c>
      <c r="J39" s="9">
        <v>2986.4477078245955</v>
      </c>
      <c r="K39" s="8">
        <v>112932.14396485324</v>
      </c>
      <c r="L39" s="33"/>
    </row>
    <row r="40" spans="1:12" ht="22" customHeight="1">
      <c r="A40" s="143"/>
      <c r="B40" s="108" t="s">
        <v>208</v>
      </c>
      <c r="C40" s="9">
        <v>32524.196748135499</v>
      </c>
      <c r="D40" s="9">
        <v>28524.252577530006</v>
      </c>
      <c r="E40" s="9">
        <v>10577.705839722166</v>
      </c>
      <c r="F40" s="9">
        <v>85.157996643885298</v>
      </c>
      <c r="G40" s="9">
        <v>1559.77144735</v>
      </c>
      <c r="H40" s="9">
        <v>20519.602955714028</v>
      </c>
      <c r="I40" s="9">
        <v>10358.25231947773</v>
      </c>
      <c r="J40" s="9">
        <v>4699.6107878486264</v>
      </c>
      <c r="K40" s="8">
        <v>108848.55067242193</v>
      </c>
      <c r="L40" s="33"/>
    </row>
    <row r="41" spans="1:12" ht="22" customHeight="1">
      <c r="A41" s="143"/>
      <c r="B41" s="108" t="s">
        <v>215</v>
      </c>
      <c r="C41" s="9">
        <v>32417.315874806813</v>
      </c>
      <c r="D41" s="9">
        <v>32430.512345868952</v>
      </c>
      <c r="E41" s="9">
        <v>9367.6109008405092</v>
      </c>
      <c r="F41" s="9">
        <v>146.61020189633999</v>
      </c>
      <c r="G41" s="9">
        <v>1566.8854695321222</v>
      </c>
      <c r="H41" s="9">
        <v>19652.549102691224</v>
      </c>
      <c r="I41" s="9">
        <v>13893.838741901693</v>
      </c>
      <c r="J41" s="9">
        <v>2836.1904982028313</v>
      </c>
      <c r="K41" s="8">
        <v>112311.51313574049</v>
      </c>
      <c r="L41" s="33"/>
    </row>
    <row r="42" spans="1:12" ht="22" customHeight="1">
      <c r="A42" s="143"/>
      <c r="B42" s="108" t="s">
        <v>216</v>
      </c>
      <c r="C42" s="9">
        <v>30801.28551048688</v>
      </c>
      <c r="D42" s="9">
        <v>31185.366525955415</v>
      </c>
      <c r="E42" s="9">
        <v>9354.0556501505998</v>
      </c>
      <c r="F42" s="9">
        <v>80.443457211708647</v>
      </c>
      <c r="G42" s="9">
        <v>1815.5136639302386</v>
      </c>
      <c r="H42" s="9">
        <v>20159.407324904565</v>
      </c>
      <c r="I42" s="9">
        <v>12598.222265617411</v>
      </c>
      <c r="J42" s="9">
        <v>2592.578888326057</v>
      </c>
      <c r="K42" s="8">
        <v>108586.87328658285</v>
      </c>
      <c r="L42" s="33"/>
    </row>
    <row r="43" spans="1:12" ht="22" customHeight="1">
      <c r="A43" s="143"/>
      <c r="B43" s="108" t="s">
        <v>200</v>
      </c>
      <c r="C43" s="9">
        <v>32508.882778137944</v>
      </c>
      <c r="D43" s="9">
        <v>29110.34324504</v>
      </c>
      <c r="E43" s="9">
        <v>9311.5709642799829</v>
      </c>
      <c r="F43" s="9">
        <v>19.938373677824266</v>
      </c>
      <c r="G43" s="9">
        <v>1802.1172449289259</v>
      </c>
      <c r="H43" s="9">
        <v>18639.019384766667</v>
      </c>
      <c r="I43" s="9">
        <v>13029.77504405428</v>
      </c>
      <c r="J43" s="9">
        <v>2854.6176508487852</v>
      </c>
      <c r="K43" s="8">
        <v>107276.26468573441</v>
      </c>
      <c r="L43" s="29"/>
    </row>
    <row r="44" spans="1:12" ht="12" customHeight="1">
      <c r="A44" s="143"/>
      <c r="B44" s="143"/>
      <c r="C44" s="17"/>
      <c r="D44" s="17"/>
      <c r="E44" s="17"/>
      <c r="F44" s="17"/>
      <c r="G44" s="17"/>
      <c r="H44" s="17"/>
      <c r="I44" s="17"/>
      <c r="J44" s="17"/>
      <c r="K44" s="19"/>
      <c r="L44" s="33"/>
    </row>
    <row r="45" spans="1:12" ht="22" customHeight="1">
      <c r="A45" s="154">
        <v>2025</v>
      </c>
      <c r="B45" s="108" t="s">
        <v>209</v>
      </c>
      <c r="C45" s="9">
        <v>32027.791902410729</v>
      </c>
      <c r="D45" s="9">
        <v>29416.969477000312</v>
      </c>
      <c r="E45" s="9">
        <v>9366.2758337704854</v>
      </c>
      <c r="F45" s="9">
        <v>72.869821503013227</v>
      </c>
      <c r="G45" s="9">
        <v>1809.8685115198539</v>
      </c>
      <c r="H45" s="9">
        <v>19992.999966557771</v>
      </c>
      <c r="I45" s="9">
        <v>11321.472947365364</v>
      </c>
      <c r="J45" s="9">
        <v>3245.1310362696222</v>
      </c>
      <c r="K45" s="8">
        <v>107253.37949639716</v>
      </c>
      <c r="L45" s="33"/>
    </row>
    <row r="46" spans="1:12" ht="22" customHeight="1">
      <c r="A46" s="143"/>
      <c r="B46" s="108" t="s">
        <v>210</v>
      </c>
      <c r="C46" s="9">
        <v>31471.764719379611</v>
      </c>
      <c r="D46" s="9">
        <v>27237.364045352781</v>
      </c>
      <c r="E46" s="9">
        <v>9415.5981105104729</v>
      </c>
      <c r="F46" s="9">
        <v>19.723720820000004</v>
      </c>
      <c r="G46" s="9">
        <v>1764.6992204700693</v>
      </c>
      <c r="H46" s="9">
        <v>21416.089042638003</v>
      </c>
      <c r="I46" s="9">
        <v>11411.457041468811</v>
      </c>
      <c r="J46" s="9">
        <v>3416.3465205082362</v>
      </c>
      <c r="K46" s="8">
        <v>106153.04242114797</v>
      </c>
      <c r="L46" s="33"/>
    </row>
    <row r="47" spans="1:12" ht="22" customHeight="1">
      <c r="A47" s="143"/>
      <c r="B47" s="108" t="s">
        <v>206</v>
      </c>
      <c r="C47" s="9">
        <v>30988.721431462964</v>
      </c>
      <c r="D47" s="9">
        <v>26197.289791730003</v>
      </c>
      <c r="E47" s="9">
        <v>9616.9909447604259</v>
      </c>
      <c r="F47" s="9">
        <v>505.7982483799999</v>
      </c>
      <c r="G47" s="9">
        <v>1624.4435210799998</v>
      </c>
      <c r="H47" s="9">
        <v>21261.208861694777</v>
      </c>
      <c r="I47" s="9">
        <v>12092.901797718396</v>
      </c>
      <c r="J47" s="9">
        <v>3833.7114235729455</v>
      </c>
      <c r="K47" s="8">
        <v>106121.06602039951</v>
      </c>
      <c r="L47" s="33"/>
    </row>
    <row r="48" spans="1:12" ht="22" customHeight="1">
      <c r="A48" s="143"/>
      <c r="B48" s="108" t="s">
        <v>211</v>
      </c>
      <c r="C48" s="9">
        <v>31273.008922290443</v>
      </c>
      <c r="D48" s="9">
        <v>27558.224912302736</v>
      </c>
      <c r="E48" s="9">
        <v>9600.6645654906024</v>
      </c>
      <c r="F48" s="9">
        <v>342.91629103534251</v>
      </c>
      <c r="G48" s="9">
        <v>1697.9566235754789</v>
      </c>
      <c r="H48" s="9">
        <v>20720.421893166185</v>
      </c>
      <c r="I48" s="9">
        <v>14426.683641825084</v>
      </c>
      <c r="J48" s="9">
        <v>3776.4785482550733</v>
      </c>
      <c r="K48" s="8">
        <v>109396.35539794096</v>
      </c>
      <c r="L48" s="33"/>
    </row>
    <row r="49" spans="1:12" ht="22" customHeight="1">
      <c r="A49" s="143"/>
      <c r="B49" s="108" t="s">
        <v>212</v>
      </c>
      <c r="C49" s="9">
        <v>33958.753208954768</v>
      </c>
      <c r="D49" s="9">
        <v>27236.484443451442</v>
      </c>
      <c r="E49" s="9">
        <v>9670.6099718162423</v>
      </c>
      <c r="F49" s="9">
        <v>356.62592848989232</v>
      </c>
      <c r="G49" s="9">
        <v>1662.9107719609292</v>
      </c>
      <c r="H49" s="9">
        <v>21240.113377205536</v>
      </c>
      <c r="I49" s="9">
        <v>14337.576049406905</v>
      </c>
      <c r="J49" s="9">
        <v>3992.8789684934504</v>
      </c>
      <c r="K49" s="8">
        <v>112455.95271977918</v>
      </c>
      <c r="L49" s="33"/>
    </row>
    <row r="50" spans="1:12" ht="22" customHeight="1">
      <c r="A50" s="143"/>
      <c r="B50" s="108" t="s">
        <v>207</v>
      </c>
      <c r="C50" s="9">
        <v>34047.54626779208</v>
      </c>
      <c r="D50" s="9">
        <v>24724.055962070004</v>
      </c>
      <c r="E50" s="9">
        <v>9718.9826252970834</v>
      </c>
      <c r="F50" s="9">
        <v>1818.3148408696211</v>
      </c>
      <c r="G50" s="9">
        <v>1678.476965880008</v>
      </c>
      <c r="H50" s="9">
        <v>22823.982079254674</v>
      </c>
      <c r="I50" s="9">
        <v>12506.631797097098</v>
      </c>
      <c r="J50" s="9">
        <v>3551.3219231553858</v>
      </c>
      <c r="K50" s="8">
        <v>110869.31246141593</v>
      </c>
      <c r="L50" s="33"/>
    </row>
    <row r="51" spans="1:12" ht="22" customHeight="1">
      <c r="A51" s="143"/>
      <c r="B51" s="108" t="s">
        <v>213</v>
      </c>
      <c r="C51" s="9">
        <v>32373.045723953506</v>
      </c>
      <c r="D51" s="9">
        <v>25071.320834829963</v>
      </c>
      <c r="E51" s="9">
        <v>9466.3528332471724</v>
      </c>
      <c r="F51" s="9">
        <v>2173.6072826658451</v>
      </c>
      <c r="G51" s="9">
        <v>1701.8671564249717</v>
      </c>
      <c r="H51" s="9">
        <v>22321.089958372202</v>
      </c>
      <c r="I51" s="9">
        <v>12842.361541438737</v>
      </c>
      <c r="J51" s="9">
        <v>4638.1610289656692</v>
      </c>
      <c r="K51" s="8">
        <v>110587.80635989807</v>
      </c>
      <c r="L51" s="33"/>
    </row>
    <row r="52" spans="1:12" ht="22" customHeight="1">
      <c r="A52" s="143"/>
      <c r="B52" s="108" t="s">
        <v>214</v>
      </c>
      <c r="C52" s="9">
        <v>32204.248378622182</v>
      </c>
      <c r="D52" s="9">
        <v>25793.838342140185</v>
      </c>
      <c r="E52" s="9">
        <v>9421.9900635998401</v>
      </c>
      <c r="F52" s="9">
        <v>368.72559175474919</v>
      </c>
      <c r="G52" s="9">
        <v>1872.5303246753847</v>
      </c>
      <c r="H52" s="9">
        <v>23007.496704784804</v>
      </c>
      <c r="I52" s="9">
        <v>14705.47659834719</v>
      </c>
      <c r="J52" s="9">
        <v>4227.7519192298814</v>
      </c>
      <c r="K52" s="8">
        <v>111602.05792315421</v>
      </c>
      <c r="L52" s="33"/>
    </row>
    <row r="53" spans="1:12" ht="22" customHeight="1">
      <c r="A53" s="143"/>
      <c r="B53" s="108" t="s">
        <v>208</v>
      </c>
      <c r="C53" s="9">
        <v>33018.324435880866</v>
      </c>
      <c r="D53" s="9">
        <v>24277.114567549997</v>
      </c>
      <c r="E53" s="9">
        <v>9330.946977934731</v>
      </c>
      <c r="F53" s="9">
        <v>172.39509896578843</v>
      </c>
      <c r="G53" s="9">
        <v>2037.3196405735259</v>
      </c>
      <c r="H53" s="9">
        <v>23177.435183956633</v>
      </c>
      <c r="I53" s="9">
        <v>14675.029248849747</v>
      </c>
      <c r="J53" s="9">
        <v>4117.6213359502399</v>
      </c>
      <c r="K53" s="8">
        <v>110806.18648966153</v>
      </c>
      <c r="L53" s="33"/>
    </row>
    <row r="54" spans="1:12" ht="22" customHeight="1">
      <c r="A54" s="143"/>
      <c r="B54" s="108" t="s">
        <v>215</v>
      </c>
      <c r="C54" s="9">
        <v>33173.354460082533</v>
      </c>
      <c r="D54" s="9">
        <v>23739.460096409999</v>
      </c>
      <c r="E54" s="9">
        <v>9136.6876695739666</v>
      </c>
      <c r="F54" s="9">
        <v>235.37975961008016</v>
      </c>
      <c r="G54" s="9">
        <v>2055.047251999853</v>
      </c>
      <c r="H54" s="9">
        <v>26245.085241182915</v>
      </c>
      <c r="I54" s="9">
        <v>13938.144856942963</v>
      </c>
      <c r="J54" s="9">
        <v>2399.0690878668106</v>
      </c>
      <c r="K54" s="8">
        <v>110922.22842366912</v>
      </c>
      <c r="L54" s="33"/>
    </row>
    <row r="55" spans="1:12" ht="22" customHeight="1">
      <c r="A55" s="143"/>
      <c r="B55" s="108" t="s">
        <v>216</v>
      </c>
      <c r="C55" s="9">
        <v>34381.815282718359</v>
      </c>
      <c r="D55" s="9">
        <v>23441.197981290006</v>
      </c>
      <c r="E55" s="9">
        <v>9039.510546819376</v>
      </c>
      <c r="F55" s="9">
        <v>776.17313114631236</v>
      </c>
      <c r="G55" s="9">
        <v>1884.4213853047174</v>
      </c>
      <c r="H55" s="9">
        <v>24877.680309074905</v>
      </c>
      <c r="I55" s="9">
        <v>14423.810005232499</v>
      </c>
      <c r="J55" s="9">
        <v>2498.0193681286546</v>
      </c>
      <c r="K55" s="8">
        <v>111322.62800971483</v>
      </c>
      <c r="L55" s="33"/>
    </row>
    <row r="56" spans="1:12" ht="22" customHeight="1">
      <c r="A56" s="143"/>
      <c r="B56" s="108" t="s">
        <v>200</v>
      </c>
      <c r="C56" s="9">
        <v>33840.698582726342</v>
      </c>
      <c r="D56" s="9">
        <v>22719.889742345662</v>
      </c>
      <c r="E56" s="9">
        <v>8886.2855639556128</v>
      </c>
      <c r="F56" s="9">
        <v>961.31512560494457</v>
      </c>
      <c r="G56" s="9">
        <v>1733.7661411726922</v>
      </c>
      <c r="H56" s="9">
        <v>26466.728285478221</v>
      </c>
      <c r="I56" s="9">
        <v>14372.77013036949</v>
      </c>
      <c r="J56" s="9">
        <v>1803.3441604561976</v>
      </c>
      <c r="K56" s="8">
        <v>110784.79773210916</v>
      </c>
      <c r="L56" s="29"/>
    </row>
    <row r="57" spans="1:12" ht="12" customHeight="1">
      <c r="A57" s="143"/>
      <c r="B57" s="108"/>
      <c r="C57" s="9"/>
      <c r="D57" s="9"/>
      <c r="E57" s="9"/>
      <c r="F57" s="9"/>
      <c r="G57" s="9"/>
      <c r="H57" s="9"/>
      <c r="I57" s="9"/>
      <c r="J57" s="9"/>
      <c r="K57" s="8"/>
      <c r="L57" s="29"/>
    </row>
    <row r="58" spans="1:12" ht="22" customHeight="1">
      <c r="A58" s="154">
        <v>2026</v>
      </c>
      <c r="B58" s="108" t="s">
        <v>209</v>
      </c>
      <c r="C58" s="9">
        <v>31848.196555491188</v>
      </c>
      <c r="D58" s="9">
        <v>22407.07184611</v>
      </c>
      <c r="E58" s="9">
        <v>8532.2155666676372</v>
      </c>
      <c r="F58" s="9">
        <v>1014.5490691269385</v>
      </c>
      <c r="G58" s="9">
        <v>1734.055128551021</v>
      </c>
      <c r="H58" s="9">
        <v>27346.929820168378</v>
      </c>
      <c r="I58" s="9">
        <v>14547.034005562662</v>
      </c>
      <c r="J58" s="9">
        <v>2235.1429657861054</v>
      </c>
      <c r="K58" s="8">
        <v>109665.19495746391</v>
      </c>
      <c r="L58" s="29"/>
    </row>
    <row r="59" spans="1:12" ht="22" customHeight="1">
      <c r="A59" s="143"/>
      <c r="B59" s="108" t="s">
        <v>210</v>
      </c>
      <c r="C59" s="9">
        <v>31559.929063739266</v>
      </c>
      <c r="D59" s="9">
        <v>22390.867753290437</v>
      </c>
      <c r="E59" s="9">
        <v>8474.3049033870357</v>
      </c>
      <c r="F59" s="9">
        <v>1711.5806142099998</v>
      </c>
      <c r="G59" s="9">
        <v>1782.7890926299995</v>
      </c>
      <c r="H59" s="9">
        <v>28420.07788784842</v>
      </c>
      <c r="I59" s="9">
        <v>14113.526697276142</v>
      </c>
      <c r="J59" s="9">
        <v>1580.561782249461</v>
      </c>
      <c r="K59" s="8">
        <v>110033.63779463078</v>
      </c>
      <c r="L59" s="29"/>
    </row>
    <row r="60" spans="1:12" ht="22" customHeight="1">
      <c r="A60" s="143"/>
      <c r="B60" s="108" t="s">
        <v>206</v>
      </c>
      <c r="C60" s="409">
        <v>33121.585025707471</v>
      </c>
      <c r="D60" s="409">
        <v>23936.487044373658</v>
      </c>
      <c r="E60" s="409">
        <v>8664.4560424046977</v>
      </c>
      <c r="F60" s="409">
        <v>844.13822774000005</v>
      </c>
      <c r="G60" s="409">
        <v>1795.2394086999998</v>
      </c>
      <c r="H60" s="409">
        <v>23676.668272231138</v>
      </c>
      <c r="I60" s="409">
        <v>14602.092232845476</v>
      </c>
      <c r="J60" s="409">
        <v>3343.1219941553418</v>
      </c>
      <c r="K60" s="668">
        <v>109983.78824815778</v>
      </c>
      <c r="L60" s="29"/>
    </row>
    <row r="61" spans="1:12" ht="22" customHeight="1">
      <c r="A61" s="412" t="s">
        <v>281</v>
      </c>
      <c r="B61" s="412" t="s">
        <v>522</v>
      </c>
      <c r="C61" s="61"/>
      <c r="D61" s="143"/>
      <c r="E61" s="143"/>
      <c r="F61" s="143"/>
      <c r="G61" s="143"/>
      <c r="H61" s="143"/>
      <c r="I61" s="143"/>
      <c r="J61" s="143"/>
      <c r="K61" s="143"/>
      <c r="L61" s="33"/>
    </row>
    <row r="62" spans="1:12" ht="22" customHeight="1">
      <c r="A62" s="143"/>
      <c r="B62" s="108"/>
      <c r="C62" s="9"/>
      <c r="D62" s="9"/>
      <c r="E62" s="9"/>
      <c r="F62" s="9"/>
      <c r="G62" s="9"/>
      <c r="H62" s="9"/>
      <c r="I62" s="9"/>
      <c r="J62" s="9"/>
      <c r="K62" s="8"/>
      <c r="L62" s="33"/>
    </row>
    <row r="63" spans="1:12" ht="22" customHeight="1">
      <c r="A63" s="143"/>
      <c r="B63" s="108"/>
      <c r="C63" s="9"/>
      <c r="D63" s="9"/>
      <c r="E63" s="9"/>
      <c r="F63" s="9"/>
      <c r="G63" s="9"/>
      <c r="H63" s="9"/>
      <c r="I63" s="9"/>
      <c r="J63" s="9"/>
      <c r="K63" s="8"/>
      <c r="L63" s="33"/>
    </row>
    <row r="64" spans="1:12" ht="22" customHeight="1">
      <c r="A64" s="143"/>
      <c r="B64" s="108"/>
      <c r="C64" s="9"/>
      <c r="D64" s="9"/>
      <c r="E64" s="9"/>
      <c r="F64" s="9"/>
      <c r="G64" s="9"/>
      <c r="H64" s="9"/>
      <c r="I64" s="9"/>
      <c r="J64" s="9"/>
      <c r="K64" s="8"/>
      <c r="L64" s="33"/>
    </row>
    <row r="65" spans="1:12" ht="22" customHeight="1">
      <c r="A65" s="143"/>
      <c r="B65" s="108"/>
      <c r="C65" s="9"/>
      <c r="D65" s="9"/>
      <c r="E65" s="9"/>
      <c r="F65" s="9"/>
      <c r="G65" s="9"/>
      <c r="H65" s="9"/>
      <c r="I65" s="9"/>
      <c r="J65" s="9"/>
      <c r="K65" s="8"/>
      <c r="L65" s="33"/>
    </row>
    <row r="66" spans="1:12" ht="18">
      <c r="A66" s="143"/>
      <c r="B66" s="108"/>
      <c r="C66" s="9"/>
      <c r="D66" s="9"/>
      <c r="E66" s="9"/>
      <c r="F66" s="9"/>
      <c r="G66" s="9"/>
      <c r="H66" s="9"/>
      <c r="I66" s="9"/>
      <c r="J66" s="9"/>
      <c r="K66" s="8"/>
      <c r="L66" s="33"/>
    </row>
    <row r="67" spans="1:12" ht="18">
      <c r="A67" s="143"/>
      <c r="B67" s="108"/>
      <c r="C67" s="9"/>
      <c r="D67" s="9"/>
      <c r="E67" s="9"/>
      <c r="F67" s="9"/>
      <c r="G67" s="9"/>
      <c r="H67" s="9"/>
      <c r="I67" s="9"/>
      <c r="J67" s="9"/>
      <c r="K67" s="8"/>
      <c r="L67" s="33"/>
    </row>
    <row r="68" spans="1:12" ht="18">
      <c r="A68" s="143"/>
      <c r="B68" s="108"/>
      <c r="C68" s="9"/>
      <c r="D68" s="9"/>
      <c r="E68" s="9"/>
      <c r="F68" s="9"/>
      <c r="G68" s="9"/>
      <c r="H68" s="9"/>
      <c r="I68" s="9"/>
      <c r="J68" s="9"/>
      <c r="K68" s="8"/>
      <c r="L68" s="33"/>
    </row>
    <row r="69" spans="1:12" ht="18">
      <c r="A69" s="143"/>
      <c r="B69" s="108"/>
      <c r="C69" s="9"/>
      <c r="D69" s="9"/>
      <c r="E69" s="9"/>
      <c r="F69" s="9"/>
      <c r="G69" s="9"/>
      <c r="H69" s="9"/>
      <c r="I69" s="9"/>
      <c r="J69" s="9"/>
      <c r="K69" s="8"/>
      <c r="L69" s="33"/>
    </row>
    <row r="70" spans="1:12" ht="18">
      <c r="A70" s="7"/>
      <c r="B70" s="7"/>
      <c r="C70" s="61"/>
      <c r="D70" s="61"/>
      <c r="E70" s="61"/>
      <c r="F70" s="61"/>
      <c r="G70" s="61"/>
      <c r="H70" s="61"/>
      <c r="I70" s="41"/>
      <c r="J70" s="41"/>
      <c r="K70" s="143"/>
    </row>
  </sheetData>
  <hyperlinks>
    <hyperlink ref="K1" location="'Contents Page'!A1" display="BACK TO CONTENTS" xr:uid="{158992EA-566E-4061-9A57-98BF2739E528}"/>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workbookViewId="0">
      <selection sqref="A1:C1"/>
    </sheetView>
  </sheetViews>
  <sheetFormatPr baseColWidth="10" defaultColWidth="8.83203125" defaultRowHeight="15"/>
  <cols>
    <col min="3" max="3" width="144.33203125" customWidth="1"/>
  </cols>
  <sheetData>
    <row r="1" spans="1:39" ht="22" customHeight="1">
      <c r="A1" s="867" t="s">
        <v>1784</v>
      </c>
      <c r="B1" s="868"/>
      <c r="C1" s="86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 customHeight="1">
      <c r="A2" s="82"/>
      <c r="B2" s="83"/>
      <c r="C2" s="79"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 customHeight="1">
      <c r="A3" s="84"/>
      <c r="B3" s="85"/>
      <c r="C3" s="86"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 customHeight="1">
      <c r="A4" s="84"/>
      <c r="B4" s="85"/>
      <c r="C4" s="79"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 customHeight="1">
      <c r="A5" s="84"/>
      <c r="B5" s="85"/>
      <c r="C5" s="86"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 customHeight="1">
      <c r="A6" s="84"/>
      <c r="B6" s="85"/>
      <c r="C6" s="86"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 customHeight="1">
      <c r="A7" s="84"/>
      <c r="B7" s="85"/>
      <c r="C7" s="86"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 customHeight="1">
      <c r="A8" s="82">
        <v>1</v>
      </c>
      <c r="B8" s="87"/>
      <c r="C8" s="82"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 customHeight="1">
      <c r="A9" s="88">
        <v>1.1000000000000001</v>
      </c>
      <c r="B9" s="87"/>
      <c r="C9" s="80"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 customHeight="1">
      <c r="A10" s="88">
        <v>1.2</v>
      </c>
      <c r="B10" s="87"/>
      <c r="C10" s="89"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 customHeight="1">
      <c r="A11" s="88">
        <v>1.3</v>
      </c>
      <c r="B11" s="87"/>
      <c r="C11" s="89"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 customHeight="1">
      <c r="A12" s="88">
        <v>1.4</v>
      </c>
      <c r="B12" s="87"/>
      <c r="C12" s="89"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 customHeight="1">
      <c r="A13" s="82">
        <v>2</v>
      </c>
      <c r="B13" s="87"/>
      <c r="C13" s="82"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 customHeight="1">
      <c r="A14" s="88">
        <v>2.1</v>
      </c>
      <c r="B14" s="87"/>
      <c r="C14" s="89"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 customHeight="1">
      <c r="A15" s="88">
        <v>2.2000000000000002</v>
      </c>
      <c r="B15" s="87"/>
      <c r="C15" s="89"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 customHeight="1">
      <c r="A16" s="88">
        <v>2.2999999999999998</v>
      </c>
      <c r="B16" s="87"/>
      <c r="C16" s="89"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 customHeight="1">
      <c r="A17" s="88">
        <v>2.4</v>
      </c>
      <c r="B17" s="87"/>
      <c r="C17" s="89"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 customHeight="1">
      <c r="A18" s="88">
        <v>2.5</v>
      </c>
      <c r="B18" s="87"/>
      <c r="C18" s="89"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 customHeight="1">
      <c r="A19" s="82">
        <v>3</v>
      </c>
      <c r="B19" s="87"/>
      <c r="C19" s="82"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 customHeight="1">
      <c r="A20" s="88">
        <v>3.1</v>
      </c>
      <c r="B20" s="87"/>
      <c r="C20" s="89"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 customHeight="1">
      <c r="A21" s="88">
        <v>3.2</v>
      </c>
      <c r="B21" s="87"/>
      <c r="C21" s="89"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 customHeight="1">
      <c r="A22" s="90">
        <v>3.3</v>
      </c>
      <c r="B22" s="87"/>
      <c r="C22" s="89"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 customHeight="1">
      <c r="A23" s="88">
        <v>3.4</v>
      </c>
      <c r="B23" s="87"/>
      <c r="C23" s="89"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 customHeight="1">
      <c r="A24" s="88">
        <v>3.5</v>
      </c>
      <c r="B24" s="87"/>
      <c r="C24" s="89"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 customHeight="1">
      <c r="A25" s="88">
        <v>3.6</v>
      </c>
      <c r="B25" s="87"/>
      <c r="C25" s="89"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 customHeight="1">
      <c r="A26" s="88">
        <v>3.7</v>
      </c>
      <c r="B26" s="87"/>
      <c r="C26" s="89"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 customHeight="1">
      <c r="A27" s="88">
        <v>3.8</v>
      </c>
      <c r="B27" s="87"/>
      <c r="C27" s="89"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 customHeight="1">
      <c r="A28" s="88">
        <v>3.9</v>
      </c>
      <c r="B28" s="87"/>
      <c r="C28" s="89"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 customHeight="1">
      <c r="A29" s="91">
        <v>3.1</v>
      </c>
      <c r="B29" s="87"/>
      <c r="C29" s="89"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 customHeight="1">
      <c r="A30" s="91">
        <v>3.11</v>
      </c>
      <c r="B30" s="87"/>
      <c r="C30" s="89"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 customHeight="1">
      <c r="A31" s="91">
        <v>3.12</v>
      </c>
      <c r="B31" s="87"/>
      <c r="C31" s="89"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 customHeight="1">
      <c r="A32" s="91">
        <v>3.13</v>
      </c>
      <c r="B32" s="87"/>
      <c r="C32" s="89"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 customHeight="1">
      <c r="A33" s="91">
        <v>3.14</v>
      </c>
      <c r="B33" s="87"/>
      <c r="C33" s="89"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 customHeight="1">
      <c r="A34" s="91">
        <v>3.15</v>
      </c>
      <c r="B34" s="87"/>
      <c r="C34" s="89"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 customHeight="1">
      <c r="A35" s="91">
        <v>3.16</v>
      </c>
      <c r="B35" s="87"/>
      <c r="C35" s="89"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 customHeight="1">
      <c r="A36" s="91">
        <v>3.17</v>
      </c>
      <c r="B36" s="87"/>
      <c r="C36" s="89"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 customHeight="1">
      <c r="A37" s="91">
        <v>3.18</v>
      </c>
      <c r="B37" s="87"/>
      <c r="C37" s="89"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 customHeight="1">
      <c r="A38" s="91">
        <v>3.19</v>
      </c>
      <c r="B38" s="87"/>
      <c r="C38" s="89"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 customHeight="1">
      <c r="A39" s="91">
        <v>3.2</v>
      </c>
      <c r="B39" s="87"/>
      <c r="C39" s="89"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 customHeight="1">
      <c r="A40" s="91">
        <v>3.21</v>
      </c>
      <c r="B40" s="87"/>
      <c r="C40" s="89"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 customHeight="1">
      <c r="A41" s="91">
        <v>3.22</v>
      </c>
      <c r="B41" s="87"/>
      <c r="C41" s="89"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 customHeight="1">
      <c r="A42" s="91">
        <v>3.23</v>
      </c>
      <c r="B42" s="87"/>
      <c r="C42" s="89"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 customHeight="1">
      <c r="A43" s="91">
        <v>3.24</v>
      </c>
      <c r="B43" s="87"/>
      <c r="C43" s="89"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 customHeight="1">
      <c r="A44" s="91">
        <v>3.25</v>
      </c>
      <c r="B44" s="87"/>
      <c r="C44" s="89"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 customHeight="1">
      <c r="A45" s="91">
        <v>3.26</v>
      </c>
      <c r="B45" s="87"/>
      <c r="C45" s="89"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 customHeight="1">
      <c r="A46" s="91">
        <v>3.27</v>
      </c>
      <c r="B46" s="87"/>
      <c r="C46" s="89"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 customHeight="1">
      <c r="A47" s="91">
        <v>3.28</v>
      </c>
      <c r="B47" s="87"/>
      <c r="C47" s="80"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 customHeight="1">
      <c r="A48" s="91">
        <v>3.29</v>
      </c>
      <c r="B48" s="87"/>
      <c r="C48" s="89"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 customHeight="1">
      <c r="A49" s="91">
        <v>3.3</v>
      </c>
      <c r="B49" s="87"/>
      <c r="C49" s="89"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 customHeight="1">
      <c r="A50" s="82">
        <v>4</v>
      </c>
      <c r="B50" s="87"/>
      <c r="C50" s="82"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 customHeight="1">
      <c r="A51" s="88">
        <v>4.0999999999999996</v>
      </c>
      <c r="B51" s="87"/>
      <c r="C51" s="89"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 customHeight="1">
      <c r="A52" s="88">
        <v>4.2</v>
      </c>
      <c r="B52" s="87"/>
      <c r="C52" s="89"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 customHeight="1">
      <c r="A53" s="88">
        <v>4.3</v>
      </c>
      <c r="B53" s="87"/>
      <c r="C53" s="89"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 customHeight="1">
      <c r="A54" s="88">
        <v>4.4000000000000004</v>
      </c>
      <c r="B54" s="87"/>
      <c r="C54" s="89"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 customHeight="1">
      <c r="A55" s="88">
        <v>4.5</v>
      </c>
      <c r="B55" s="87"/>
      <c r="C55" s="89"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 customHeight="1">
      <c r="A56" s="82">
        <v>5</v>
      </c>
      <c r="B56" s="87"/>
      <c r="C56" s="82"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 customHeight="1">
      <c r="A57" s="88">
        <v>5.0999999999999996</v>
      </c>
      <c r="B57" s="87"/>
      <c r="C57" s="89"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 customHeight="1">
      <c r="A58" s="88">
        <v>5.2</v>
      </c>
      <c r="B58" s="87"/>
      <c r="C58" s="89"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 customHeight="1">
      <c r="A59" s="88">
        <v>5.3</v>
      </c>
      <c r="B59" s="87"/>
      <c r="C59" s="89"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 customHeight="1">
      <c r="A60" s="88">
        <v>5.4</v>
      </c>
      <c r="B60" s="87"/>
      <c r="C60" s="89"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 customHeight="1">
      <c r="A61" s="88">
        <v>5.5</v>
      </c>
      <c r="B61" s="87"/>
      <c r="C61" s="81"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 customHeight="1">
      <c r="A62" s="88">
        <v>5.6</v>
      </c>
      <c r="B62" s="87"/>
      <c r="C62" s="81"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 customHeight="1">
      <c r="A63" s="88">
        <v>5.7</v>
      </c>
      <c r="B63" s="87"/>
      <c r="C63" s="81"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 customHeight="1">
      <c r="A64" s="82">
        <v>6</v>
      </c>
      <c r="B64" s="87"/>
      <c r="C64" s="82"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 customHeight="1">
      <c r="A65" s="88">
        <v>6.1</v>
      </c>
      <c r="B65" s="87"/>
      <c r="C65" s="89"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 customHeight="1">
      <c r="A66" s="88">
        <v>6.2</v>
      </c>
      <c r="B66" s="87"/>
      <c r="C66" s="89"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 customHeight="1">
      <c r="A67" s="88">
        <v>6.3</v>
      </c>
      <c r="B67" s="87"/>
      <c r="C67" s="89"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 customHeight="1">
      <c r="A68" s="88">
        <v>6.4</v>
      </c>
      <c r="B68" s="87"/>
      <c r="C68" s="89"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 customHeight="1">
      <c r="A69" s="88">
        <v>6.5</v>
      </c>
      <c r="B69" s="87"/>
      <c r="C69" s="89"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 customHeight="1">
      <c r="A70" s="88">
        <v>6.6</v>
      </c>
      <c r="B70" s="87"/>
      <c r="C70" s="89"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 customHeight="1">
      <c r="A71" s="88">
        <v>6.7</v>
      </c>
      <c r="B71" s="87"/>
      <c r="C71" s="89"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 customHeight="1">
      <c r="A72" s="88">
        <v>6.8</v>
      </c>
      <c r="B72" s="87"/>
      <c r="C72" s="89"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 customHeight="1">
      <c r="A73" s="88">
        <v>6.9</v>
      </c>
      <c r="B73" s="87"/>
      <c r="C73" s="89"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 customHeight="1">
      <c r="A74" s="92">
        <v>6.1</v>
      </c>
      <c r="B74" s="87"/>
      <c r="C74" s="89"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 customHeight="1">
      <c r="A75" s="91">
        <v>6.11</v>
      </c>
      <c r="B75" s="87"/>
      <c r="C75" s="89"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 customHeight="1">
      <c r="A76" s="91">
        <v>6.12</v>
      </c>
      <c r="B76" s="87"/>
      <c r="C76" s="89"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 customHeight="1">
      <c r="A77" s="91">
        <v>6.13</v>
      </c>
      <c r="B77" s="87"/>
      <c r="C77" s="89"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 customHeight="1">
      <c r="A78" s="91">
        <v>6.14</v>
      </c>
      <c r="B78" s="87"/>
      <c r="C78" s="89"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 customHeight="1">
      <c r="A79" s="91">
        <v>6.15</v>
      </c>
      <c r="B79" s="87"/>
      <c r="C79" s="80"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 customHeight="1">
      <c r="A80" s="91">
        <v>6.16</v>
      </c>
      <c r="B80" s="87"/>
      <c r="C80" s="80"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 customHeight="1">
      <c r="A81" s="82">
        <v>7</v>
      </c>
      <c r="B81" s="87"/>
      <c r="C81" s="82"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 customHeight="1">
      <c r="A82" s="88">
        <v>7.1</v>
      </c>
      <c r="B82" s="87"/>
      <c r="C82" s="89"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 customHeight="1">
      <c r="A83" s="88">
        <v>7.2</v>
      </c>
      <c r="B83" s="87"/>
      <c r="C83" s="89"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 customHeight="1">
      <c r="A84" s="88">
        <v>7.3</v>
      </c>
      <c r="B84" s="87"/>
      <c r="C84" s="89"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 customHeight="1">
      <c r="A85" s="88">
        <v>7.4</v>
      </c>
      <c r="B85" s="87"/>
      <c r="C85" s="89"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 customHeight="1">
      <c r="A86" s="88">
        <v>7.5</v>
      </c>
      <c r="B86" s="87"/>
      <c r="C86" s="89"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topLeftCell="A46" zoomScaleNormal="100" workbookViewId="0"/>
  </sheetViews>
  <sheetFormatPr baseColWidth="10" defaultColWidth="8.83203125" defaultRowHeight="15"/>
  <cols>
    <col min="1" max="1" width="18.6640625" customWidth="1"/>
    <col min="2" max="2" width="12.5" customWidth="1"/>
    <col min="3" max="3" width="6" customWidth="1"/>
    <col min="4" max="5" width="18.6640625" customWidth="1"/>
    <col min="6" max="6" width="2.83203125" customWidth="1"/>
    <col min="7" max="8" width="18.6640625" customWidth="1"/>
    <col min="9" max="9" width="20.33203125" customWidth="1"/>
    <col min="10" max="10" width="20.83203125" customWidth="1"/>
  </cols>
  <sheetData>
    <row r="1" spans="1:11" ht="22" customHeight="1">
      <c r="A1" s="143" t="s">
        <v>629</v>
      </c>
      <c r="B1" s="143"/>
      <c r="C1" s="143"/>
      <c r="D1" s="143"/>
      <c r="E1" s="143"/>
      <c r="F1" s="143"/>
      <c r="G1" s="143"/>
      <c r="H1" s="143"/>
      <c r="I1" s="143"/>
      <c r="J1" s="143"/>
      <c r="K1" s="6" t="s">
        <v>85</v>
      </c>
    </row>
    <row r="2" spans="1:11" ht="22" customHeight="1">
      <c r="A2" s="143"/>
      <c r="B2" s="143"/>
      <c r="C2" s="143"/>
      <c r="D2" s="143"/>
      <c r="E2" s="143"/>
      <c r="F2" s="143"/>
      <c r="G2" s="143"/>
      <c r="H2" s="143"/>
      <c r="I2" s="143"/>
      <c r="J2" s="143"/>
    </row>
    <row r="3" spans="1:11" ht="22" customHeight="1">
      <c r="A3" s="143" t="s">
        <v>630</v>
      </c>
      <c r="B3" s="143"/>
      <c r="C3" s="143"/>
      <c r="D3" s="143"/>
      <c r="E3" s="143"/>
      <c r="F3" s="143"/>
      <c r="G3" s="143"/>
      <c r="H3" s="143"/>
      <c r="I3" s="143"/>
      <c r="J3" s="143"/>
    </row>
    <row r="4" spans="1:11" ht="22" customHeight="1">
      <c r="A4" s="143" t="s">
        <v>631</v>
      </c>
      <c r="B4" s="143"/>
      <c r="C4" s="143"/>
      <c r="D4" s="143"/>
      <c r="E4" s="143"/>
      <c r="F4" s="143"/>
      <c r="G4" s="143"/>
      <c r="H4" s="710"/>
      <c r="I4" s="143"/>
      <c r="J4" s="143"/>
    </row>
    <row r="5" spans="1:11" ht="22" customHeight="1">
      <c r="A5" s="794"/>
      <c r="B5" s="794"/>
      <c r="C5" s="794"/>
      <c r="D5" s="797" t="s">
        <v>632</v>
      </c>
      <c r="E5" s="797"/>
      <c r="F5" s="794"/>
      <c r="G5" s="798" t="s">
        <v>633</v>
      </c>
      <c r="H5" s="710"/>
      <c r="I5" s="799" t="s">
        <v>634</v>
      </c>
      <c r="J5" s="794"/>
    </row>
    <row r="6" spans="1:11" ht="22" customHeight="1">
      <c r="A6" s="710" t="s">
        <v>411</v>
      </c>
      <c r="B6" s="710"/>
      <c r="C6" s="710"/>
      <c r="D6" s="792" t="s">
        <v>612</v>
      </c>
      <c r="E6" s="792" t="s">
        <v>613</v>
      </c>
      <c r="F6" s="792"/>
      <c r="G6" s="792" t="s">
        <v>614</v>
      </c>
      <c r="H6" s="792" t="s">
        <v>615</v>
      </c>
      <c r="I6" s="792" t="s">
        <v>635</v>
      </c>
      <c r="J6" s="792" t="s">
        <v>617</v>
      </c>
    </row>
    <row r="7" spans="1:11" ht="22" customHeight="1">
      <c r="A7" s="154">
        <v>2016</v>
      </c>
      <c r="B7" s="61"/>
      <c r="C7" s="143"/>
      <c r="D7" s="17">
        <v>0.27445789485001487</v>
      </c>
      <c r="E7" s="17">
        <v>4.0105986203908763</v>
      </c>
      <c r="F7" s="61"/>
      <c r="G7" s="17">
        <v>9.8235574895321118</v>
      </c>
      <c r="H7" s="17">
        <v>63.120455146607135</v>
      </c>
      <c r="I7" s="17">
        <v>0.48452010282784025</v>
      </c>
      <c r="J7" s="17">
        <v>22.286410745792015</v>
      </c>
    </row>
    <row r="8" spans="1:11" ht="22" customHeight="1">
      <c r="A8" s="154">
        <v>2017</v>
      </c>
      <c r="B8" s="143"/>
      <c r="C8" s="143"/>
      <c r="D8" s="17">
        <v>0.47583007266627908</v>
      </c>
      <c r="E8" s="17">
        <v>3.6985961177331292</v>
      </c>
      <c r="F8" s="143"/>
      <c r="G8" s="17">
        <v>5.0639157573116069</v>
      </c>
      <c r="H8" s="17">
        <v>70.009181940240225</v>
      </c>
      <c r="I8" s="17">
        <v>0.70540602300209809</v>
      </c>
      <c r="J8" s="17">
        <v>20.047070089046652</v>
      </c>
    </row>
    <row r="9" spans="1:11" ht="22" customHeight="1">
      <c r="A9" s="154">
        <v>2018</v>
      </c>
      <c r="B9" s="143"/>
      <c r="C9" s="143"/>
      <c r="D9" s="17">
        <v>0.33105022491240732</v>
      </c>
      <c r="E9" s="17">
        <v>2.9516718712894368</v>
      </c>
      <c r="F9" s="143"/>
      <c r="G9" s="17">
        <v>6.1535060463067115</v>
      </c>
      <c r="H9" s="17">
        <v>69.960400778024905</v>
      </c>
      <c r="I9" s="17">
        <v>0.61824755437168311</v>
      </c>
      <c r="J9" s="17">
        <v>19.985123525094853</v>
      </c>
    </row>
    <row r="10" spans="1:11" ht="22" customHeight="1">
      <c r="A10" s="154">
        <v>2019</v>
      </c>
      <c r="B10" s="143"/>
      <c r="C10" s="143"/>
      <c r="D10" s="17">
        <v>0.22143647847166228</v>
      </c>
      <c r="E10" s="17">
        <v>3.0828756880640515</v>
      </c>
      <c r="F10" s="143"/>
      <c r="G10" s="17">
        <v>7.242298202604788</v>
      </c>
      <c r="H10" s="17">
        <v>68.466216420278229</v>
      </c>
      <c r="I10" s="17">
        <v>0.6697368015099403</v>
      </c>
      <c r="J10" s="17">
        <v>20.317436409071341</v>
      </c>
    </row>
    <row r="11" spans="1:11" ht="22" customHeight="1">
      <c r="A11" s="154">
        <v>2020</v>
      </c>
      <c r="B11" s="143"/>
      <c r="C11" s="143"/>
      <c r="D11" s="12">
        <v>0.17190886779401146</v>
      </c>
      <c r="E11" s="12">
        <v>2.9972960765586292</v>
      </c>
      <c r="F11" s="143"/>
      <c r="G11" s="12">
        <v>6.153067265899832</v>
      </c>
      <c r="H11" s="12">
        <v>68.069221694590098</v>
      </c>
      <c r="I11" s="12">
        <v>1.505965878131972</v>
      </c>
      <c r="J11" s="12">
        <v>21.102540217025474</v>
      </c>
    </row>
    <row r="12" spans="1:11" ht="22" customHeight="1">
      <c r="A12" s="154">
        <v>2021</v>
      </c>
      <c r="B12" s="61"/>
      <c r="C12" s="143"/>
      <c r="D12" s="17">
        <v>0.18651806969364237</v>
      </c>
      <c r="E12" s="17">
        <v>2.2460735316995319</v>
      </c>
      <c r="F12" s="143"/>
      <c r="G12" s="17">
        <v>5.8057295456137252</v>
      </c>
      <c r="H12" s="17">
        <v>66.800281099548315</v>
      </c>
      <c r="I12" s="17">
        <v>1.6349895437257969</v>
      </c>
      <c r="J12" s="17">
        <v>23.326408209718984</v>
      </c>
    </row>
    <row r="13" spans="1:11" ht="12" customHeight="1">
      <c r="A13" s="143"/>
      <c r="B13" s="143"/>
      <c r="C13" s="143"/>
      <c r="D13" s="143"/>
      <c r="E13" s="143"/>
      <c r="F13" s="143"/>
      <c r="G13" s="143"/>
      <c r="H13" s="143"/>
      <c r="I13" s="143"/>
      <c r="J13" s="143"/>
    </row>
    <row r="14" spans="1:11" ht="22" customHeight="1">
      <c r="A14" s="154">
        <v>2022</v>
      </c>
      <c r="B14" s="61" t="s">
        <v>206</v>
      </c>
      <c r="C14" s="143"/>
      <c r="D14" s="17">
        <v>0.23895192216234609</v>
      </c>
      <c r="E14" s="17">
        <v>1.6925863367631671</v>
      </c>
      <c r="F14" s="61"/>
      <c r="G14" s="17">
        <v>5.991055391595534</v>
      </c>
      <c r="H14" s="17">
        <v>69.371018521200469</v>
      </c>
      <c r="I14" s="17">
        <v>1.3880144754919432</v>
      </c>
      <c r="J14" s="17">
        <v>21.318373352786534</v>
      </c>
    </row>
    <row r="15" spans="1:11" ht="22" customHeight="1">
      <c r="A15" s="143"/>
      <c r="B15" s="61" t="s">
        <v>207</v>
      </c>
      <c r="C15" s="143"/>
      <c r="D15" s="9">
        <v>0.23583595165940682</v>
      </c>
      <c r="E15" s="9">
        <v>3.2843345567376683</v>
      </c>
      <c r="F15" s="143"/>
      <c r="G15" s="9">
        <v>5.8217568576009242</v>
      </c>
      <c r="H15" s="9">
        <v>66.483299032397639</v>
      </c>
      <c r="I15" s="9">
        <v>1.7856288471256438</v>
      </c>
      <c r="J15" s="9">
        <v>22.389144754478718</v>
      </c>
    </row>
    <row r="16" spans="1:11" ht="22" customHeight="1">
      <c r="A16" s="143"/>
      <c r="B16" s="61" t="s">
        <v>208</v>
      </c>
      <c r="C16" s="143"/>
      <c r="D16" s="795">
        <v>0.14401261650477148</v>
      </c>
      <c r="E16" s="795">
        <v>1.9328029425253908</v>
      </c>
      <c r="F16" s="143"/>
      <c r="G16" s="795">
        <v>8.8270705700088463</v>
      </c>
      <c r="H16" s="795">
        <v>67.088572060871115</v>
      </c>
      <c r="I16" s="795">
        <v>1.785910992477223</v>
      </c>
      <c r="J16" s="795">
        <v>20.221630817612667</v>
      </c>
    </row>
    <row r="17" spans="1:10" ht="22" customHeight="1">
      <c r="A17" s="143"/>
      <c r="B17" s="61" t="s">
        <v>200</v>
      </c>
      <c r="C17" s="143"/>
      <c r="D17" s="795">
        <v>0.224029842078726</v>
      </c>
      <c r="E17" s="795">
        <v>1.475753860245451</v>
      </c>
      <c r="F17" s="143"/>
      <c r="G17" s="795">
        <v>7.8997968514800219</v>
      </c>
      <c r="H17" s="795">
        <v>68.928093222365135</v>
      </c>
      <c r="I17" s="795">
        <v>1.6450309994082712</v>
      </c>
      <c r="J17" s="795">
        <v>19.827295224422414</v>
      </c>
    </row>
    <row r="18" spans="1:10" ht="12.75" customHeight="1">
      <c r="A18" s="143"/>
      <c r="B18" s="143"/>
      <c r="C18" s="143"/>
      <c r="D18" s="17"/>
      <c r="E18" s="17"/>
      <c r="F18" s="17"/>
      <c r="G18" s="17"/>
      <c r="H18" s="17"/>
      <c r="I18" s="17"/>
      <c r="J18" s="17"/>
    </row>
    <row r="19" spans="1:10" ht="22" customHeight="1">
      <c r="A19" s="154">
        <v>2023</v>
      </c>
      <c r="B19" s="61" t="s">
        <v>209</v>
      </c>
      <c r="C19" s="143"/>
      <c r="D19" s="17">
        <v>0.2912366519266999</v>
      </c>
      <c r="E19" s="17">
        <v>2.1977464199732757</v>
      </c>
      <c r="F19" s="143"/>
      <c r="G19" s="17">
        <v>9.9971832616143566</v>
      </c>
      <c r="H19" s="17">
        <v>65.741698769566611</v>
      </c>
      <c r="I19" s="17">
        <v>1.5020401771745366</v>
      </c>
      <c r="J19" s="17">
        <v>20.270094719744517</v>
      </c>
    </row>
    <row r="20" spans="1:10" ht="22" customHeight="1">
      <c r="A20" s="143"/>
      <c r="B20" s="61" t="s">
        <v>210</v>
      </c>
      <c r="C20" s="143"/>
      <c r="D20" s="17">
        <v>0.25120724383172049</v>
      </c>
      <c r="E20" s="17">
        <v>1.7770069024889084</v>
      </c>
      <c r="F20" s="143"/>
      <c r="G20" s="17">
        <v>10.532844380672113</v>
      </c>
      <c r="H20" s="17">
        <v>65.082137394706081</v>
      </c>
      <c r="I20" s="17">
        <v>1.6022768426585616</v>
      </c>
      <c r="J20" s="17">
        <v>20.754527235642602</v>
      </c>
    </row>
    <row r="21" spans="1:10" ht="22" customHeight="1">
      <c r="A21" s="143"/>
      <c r="B21" s="61" t="s">
        <v>206</v>
      </c>
      <c r="C21" s="143"/>
      <c r="D21" s="17">
        <v>0.21981480199242437</v>
      </c>
      <c r="E21" s="17">
        <v>1.6478936820657528</v>
      </c>
      <c r="F21" s="143"/>
      <c r="G21" s="17">
        <v>9.5643993699355363</v>
      </c>
      <c r="H21" s="17">
        <v>66.765421895050309</v>
      </c>
      <c r="I21" s="17">
        <v>1.8051799763597529</v>
      </c>
      <c r="J21" s="17">
        <v>19.997290274596217</v>
      </c>
    </row>
    <row r="22" spans="1:10" ht="22" customHeight="1">
      <c r="A22" s="143"/>
      <c r="B22" s="61" t="s">
        <v>211</v>
      </c>
      <c r="C22" s="143"/>
      <c r="D22" s="17">
        <v>0.26487268629375338</v>
      </c>
      <c r="E22" s="17">
        <v>2.5325442545547734</v>
      </c>
      <c r="F22" s="143"/>
      <c r="G22" s="17">
        <v>10.331733071599203</v>
      </c>
      <c r="H22" s="17">
        <v>64.505951950250278</v>
      </c>
      <c r="I22" s="17">
        <v>2.3932198207532531</v>
      </c>
      <c r="J22" s="17">
        <v>19.971678216548732</v>
      </c>
    </row>
    <row r="23" spans="1:10" ht="22" customHeight="1">
      <c r="A23" s="143"/>
      <c r="B23" s="61" t="s">
        <v>212</v>
      </c>
      <c r="C23" s="143"/>
      <c r="D23" s="17">
        <v>0.1622583922963351</v>
      </c>
      <c r="E23" s="17">
        <v>2.5706623180541985</v>
      </c>
      <c r="F23" s="143"/>
      <c r="G23" s="17">
        <v>10.512398549465086</v>
      </c>
      <c r="H23" s="17">
        <v>63.470633975194936</v>
      </c>
      <c r="I23" s="17">
        <v>2.3355252010185739</v>
      </c>
      <c r="J23" s="17">
        <v>20.948521563970854</v>
      </c>
    </row>
    <row r="24" spans="1:10" ht="22" customHeight="1">
      <c r="A24" s="143"/>
      <c r="B24" s="61" t="s">
        <v>207</v>
      </c>
      <c r="C24" s="143"/>
      <c r="D24" s="17">
        <v>0.16682876372291766</v>
      </c>
      <c r="E24" s="17">
        <v>2.5756151155602294</v>
      </c>
      <c r="F24" s="143"/>
      <c r="G24" s="17">
        <v>10.743627520811021</v>
      </c>
      <c r="H24" s="17">
        <v>63.111794930061428</v>
      </c>
      <c r="I24" s="17">
        <v>1.9768851997533643</v>
      </c>
      <c r="J24" s="17">
        <v>21.425248470091045</v>
      </c>
    </row>
    <row r="25" spans="1:10" ht="22" customHeight="1">
      <c r="A25" s="143"/>
      <c r="B25" s="61" t="s">
        <v>213</v>
      </c>
      <c r="C25" s="143"/>
      <c r="D25" s="17">
        <v>0.14211011673752197</v>
      </c>
      <c r="E25" s="17">
        <v>3.3587714671430278</v>
      </c>
      <c r="F25" s="143"/>
      <c r="G25" s="17">
        <v>12.422297715342138</v>
      </c>
      <c r="H25" s="17">
        <v>61.55889457092303</v>
      </c>
      <c r="I25" s="17">
        <v>2.2088157191801838</v>
      </c>
      <c r="J25" s="17">
        <v>20.309110410674091</v>
      </c>
    </row>
    <row r="26" spans="1:10" ht="22" customHeight="1">
      <c r="A26" s="143"/>
      <c r="B26" s="61" t="s">
        <v>214</v>
      </c>
      <c r="C26" s="143"/>
      <c r="D26" s="17">
        <v>0.19653940735906966</v>
      </c>
      <c r="E26" s="17">
        <v>3.3135111378268438</v>
      </c>
      <c r="F26" s="143"/>
      <c r="G26" s="17">
        <v>13.108998670896801</v>
      </c>
      <c r="H26" s="17">
        <v>61.58021902341779</v>
      </c>
      <c r="I26" s="17">
        <v>2.2762854637013388</v>
      </c>
      <c r="J26" s="17">
        <v>19.52444629679816</v>
      </c>
    </row>
    <row r="27" spans="1:10" ht="22" customHeight="1">
      <c r="A27" s="143"/>
      <c r="B27" s="61" t="s">
        <v>208</v>
      </c>
      <c r="C27" s="143"/>
      <c r="D27" s="17">
        <v>0.2126636059911384</v>
      </c>
      <c r="E27" s="17">
        <v>2.5411521611917212</v>
      </c>
      <c r="F27" s="143"/>
      <c r="G27" s="17">
        <v>11.443023602326337</v>
      </c>
      <c r="H27" s="17">
        <v>64.315104410784002</v>
      </c>
      <c r="I27" s="17">
        <v>2.3201141643420251</v>
      </c>
      <c r="J27" s="17">
        <v>19.167942055364776</v>
      </c>
    </row>
    <row r="28" spans="1:10" ht="22" customHeight="1">
      <c r="A28" s="143"/>
      <c r="B28" s="61" t="s">
        <v>215</v>
      </c>
      <c r="C28" s="143"/>
      <c r="D28" s="17">
        <v>0.30343434771823352</v>
      </c>
      <c r="E28" s="17">
        <v>2.9830753731163355</v>
      </c>
      <c r="F28" s="143"/>
      <c r="G28" s="17">
        <v>13.824377293341314</v>
      </c>
      <c r="H28" s="17">
        <v>61.021914653809702</v>
      </c>
      <c r="I28" s="17">
        <v>2.1918193905234364</v>
      </c>
      <c r="J28" s="17">
        <v>19.675378941490969</v>
      </c>
    </row>
    <row r="29" spans="1:10" ht="22" customHeight="1">
      <c r="A29" s="143"/>
      <c r="B29" s="61" t="s">
        <v>216</v>
      </c>
      <c r="C29" s="143"/>
      <c r="D29" s="17">
        <v>0.27200038853627861</v>
      </c>
      <c r="E29" s="17">
        <v>2.3701732443376424</v>
      </c>
      <c r="F29" s="143"/>
      <c r="G29" s="17">
        <v>11.306944744125202</v>
      </c>
      <c r="H29" s="17">
        <v>62.765931759055647</v>
      </c>
      <c r="I29" s="17">
        <v>2.8498936704200255</v>
      </c>
      <c r="J29" s="17">
        <v>20.435056193525199</v>
      </c>
    </row>
    <row r="30" spans="1:10" ht="22" customHeight="1">
      <c r="A30" s="143"/>
      <c r="B30" s="61" t="s">
        <v>200</v>
      </c>
      <c r="C30" s="143"/>
      <c r="D30" s="17">
        <v>0.23618890181574947</v>
      </c>
      <c r="E30" s="17">
        <v>1.9981429127074322</v>
      </c>
      <c r="F30" s="19"/>
      <c r="G30" s="17">
        <v>10.304423818478011</v>
      </c>
      <c r="H30" s="17">
        <v>64.880965619461634</v>
      </c>
      <c r="I30" s="17">
        <v>1.9448925827348904</v>
      </c>
      <c r="J30" s="17">
        <v>20.635386164802284</v>
      </c>
    </row>
    <row r="31" spans="1:10" ht="12.75" customHeight="1">
      <c r="A31" s="143"/>
      <c r="B31" s="143"/>
      <c r="C31" s="143"/>
      <c r="D31" s="143"/>
      <c r="E31" s="143"/>
      <c r="F31" s="143"/>
      <c r="G31" s="143"/>
      <c r="H31" s="143"/>
      <c r="I31" s="143"/>
      <c r="J31" s="143"/>
    </row>
    <row r="32" spans="1:10" ht="22" customHeight="1">
      <c r="A32" s="154">
        <v>2024</v>
      </c>
      <c r="B32" s="61" t="s">
        <v>209</v>
      </c>
      <c r="C32" s="143"/>
      <c r="D32" s="17">
        <v>0.26010390598865107</v>
      </c>
      <c r="E32" s="17">
        <v>2.6965608102118988</v>
      </c>
      <c r="F32" s="143"/>
      <c r="G32" s="17">
        <v>12.13868045894346</v>
      </c>
      <c r="H32" s="17">
        <v>62.934229969735526</v>
      </c>
      <c r="I32" s="17">
        <v>2.7262596827234731</v>
      </c>
      <c r="J32" s="17">
        <v>19.244165172396986</v>
      </c>
    </row>
    <row r="33" spans="1:10" ht="22" customHeight="1">
      <c r="A33" s="143"/>
      <c r="B33" s="61" t="s">
        <v>210</v>
      </c>
      <c r="C33" s="143"/>
      <c r="D33" s="17">
        <v>0.30251236339410598</v>
      </c>
      <c r="E33" s="17">
        <v>2.2176517438419046</v>
      </c>
      <c r="F33" s="143"/>
      <c r="G33" s="17">
        <v>14.182059765490321</v>
      </c>
      <c r="H33" s="17">
        <v>61.276431027208332</v>
      </c>
      <c r="I33" s="17">
        <v>2.4961205060567644</v>
      </c>
      <c r="J33" s="17">
        <v>19.525224594008556</v>
      </c>
    </row>
    <row r="34" spans="1:10" ht="22" customHeight="1">
      <c r="A34" s="143"/>
      <c r="B34" s="61" t="s">
        <v>206</v>
      </c>
      <c r="C34" s="143"/>
      <c r="D34" s="17">
        <v>0.28702172991468999</v>
      </c>
      <c r="E34" s="17">
        <v>1.7822542615418304</v>
      </c>
      <c r="F34" s="143"/>
      <c r="G34" s="17">
        <v>13.103544804280512</v>
      </c>
      <c r="H34" s="17">
        <v>62.040495068799174</v>
      </c>
      <c r="I34" s="17">
        <v>2.4075188856996541</v>
      </c>
      <c r="J34" s="17">
        <v>20.379165249764146</v>
      </c>
    </row>
    <row r="35" spans="1:10" ht="22" customHeight="1">
      <c r="A35" s="143"/>
      <c r="B35" s="61" t="s">
        <v>211</v>
      </c>
      <c r="C35" s="143"/>
      <c r="D35" s="17">
        <v>0.20164823372421639</v>
      </c>
      <c r="E35" s="17">
        <v>2.5115322842338506</v>
      </c>
      <c r="F35" s="143"/>
      <c r="G35" s="17">
        <v>14.725014539073589</v>
      </c>
      <c r="H35" s="17">
        <v>60.910628549333133</v>
      </c>
      <c r="I35" s="17">
        <v>2.3835133123275907</v>
      </c>
      <c r="J35" s="17">
        <v>19.267663081307617</v>
      </c>
    </row>
    <row r="36" spans="1:10" ht="22" customHeight="1">
      <c r="A36" s="143"/>
      <c r="B36" s="61" t="s">
        <v>212</v>
      </c>
      <c r="C36" s="143"/>
      <c r="D36" s="17">
        <v>0.17834208057912868</v>
      </c>
      <c r="E36" s="17">
        <v>2.1052461933337456</v>
      </c>
      <c r="F36" s="143"/>
      <c r="G36" s="17">
        <v>15.861868914566212</v>
      </c>
      <c r="H36" s="17">
        <v>59.90017144533897</v>
      </c>
      <c r="I36" s="17">
        <v>2.3814072029499709</v>
      </c>
      <c r="J36" s="17">
        <v>19.572964163231983</v>
      </c>
    </row>
    <row r="37" spans="1:10" ht="22" customHeight="1">
      <c r="A37" s="143"/>
      <c r="B37" s="61" t="s">
        <v>207</v>
      </c>
      <c r="C37" s="143"/>
      <c r="D37" s="17">
        <v>0.16952889359697601</v>
      </c>
      <c r="E37" s="17">
        <v>2.2749819866974987</v>
      </c>
      <c r="F37" s="143"/>
      <c r="G37" s="17">
        <v>13.681151229443142</v>
      </c>
      <c r="H37" s="17">
        <v>60.886843444960071</v>
      </c>
      <c r="I37" s="17">
        <v>2.4674910269776618</v>
      </c>
      <c r="J37" s="17">
        <v>20.520003418324649</v>
      </c>
    </row>
    <row r="38" spans="1:10" ht="22" customHeight="1">
      <c r="A38" s="143"/>
      <c r="B38" s="61" t="s">
        <v>213</v>
      </c>
      <c r="C38" s="143"/>
      <c r="D38" s="17">
        <v>0.22758499020913425</v>
      </c>
      <c r="E38" s="17">
        <v>2.7529743858997446</v>
      </c>
      <c r="F38" s="143"/>
      <c r="G38" s="17">
        <v>14.185608368628458</v>
      </c>
      <c r="H38" s="17">
        <v>60.171261150540708</v>
      </c>
      <c r="I38" s="17">
        <v>2.140250400288827</v>
      </c>
      <c r="J38" s="17">
        <v>20.522320704433128</v>
      </c>
    </row>
    <row r="39" spans="1:10" ht="22" customHeight="1">
      <c r="A39" s="143"/>
      <c r="B39" s="61" t="s">
        <v>214</v>
      </c>
      <c r="C39" s="143"/>
      <c r="D39" s="17">
        <v>0.23167698765324685</v>
      </c>
      <c r="E39" s="17">
        <v>2.5415065401071786</v>
      </c>
      <c r="F39" s="143"/>
      <c r="G39" s="17">
        <v>12.978355643058315</v>
      </c>
      <c r="H39" s="17">
        <v>60.626278340492249</v>
      </c>
      <c r="I39" s="17">
        <v>3.1873546322432262</v>
      </c>
      <c r="J39" s="17">
        <v>20.434827856445782</v>
      </c>
    </row>
    <row r="40" spans="1:10" ht="22" customHeight="1">
      <c r="A40" s="143"/>
      <c r="B40" s="61" t="s">
        <v>208</v>
      </c>
      <c r="C40" s="143"/>
      <c r="D40" s="17">
        <v>0.26705499688720125</v>
      </c>
      <c r="E40" s="17">
        <v>1.9376236914143488</v>
      </c>
      <c r="F40" s="143"/>
      <c r="G40" s="17">
        <v>11.785105407126052</v>
      </c>
      <c r="H40" s="17">
        <v>62.822440795492042</v>
      </c>
      <c r="I40" s="17">
        <v>1.7558323876262789</v>
      </c>
      <c r="J40" s="17">
        <v>21.431942721454075</v>
      </c>
    </row>
    <row r="41" spans="1:10" ht="22" customHeight="1">
      <c r="A41" s="143"/>
      <c r="B41" s="61" t="s">
        <v>215</v>
      </c>
      <c r="C41" s="143"/>
      <c r="D41" s="17">
        <v>0.35498346085171484</v>
      </c>
      <c r="E41" s="17">
        <v>2.2406332984914679</v>
      </c>
      <c r="F41" s="143"/>
      <c r="G41" s="17">
        <v>12.896053366952506</v>
      </c>
      <c r="H41" s="17">
        <v>61.421702000309054</v>
      </c>
      <c r="I41" s="17">
        <v>1.6521103051116968</v>
      </c>
      <c r="J41" s="17">
        <v>21.43451756828355</v>
      </c>
    </row>
    <row r="42" spans="1:10" ht="22" customHeight="1">
      <c r="A42" s="143"/>
      <c r="B42" s="61" t="s">
        <v>216</v>
      </c>
      <c r="C42" s="143"/>
      <c r="D42" s="17">
        <v>0.26468643779018675</v>
      </c>
      <c r="E42" s="17">
        <v>1.9523261953725908</v>
      </c>
      <c r="F42" s="143"/>
      <c r="G42" s="17">
        <v>11.685005228342979</v>
      </c>
      <c r="H42" s="17">
        <v>61.635516039388641</v>
      </c>
      <c r="I42" s="17">
        <v>2.3406462163266513</v>
      </c>
      <c r="J42" s="17">
        <v>22.121819882778965</v>
      </c>
    </row>
    <row r="43" spans="1:10" ht="22" customHeight="1">
      <c r="A43" s="143"/>
      <c r="B43" s="61" t="s">
        <v>200</v>
      </c>
      <c r="C43" s="143"/>
      <c r="D43" s="17">
        <v>0.20832632055956951</v>
      </c>
      <c r="E43" s="17">
        <v>1.548596837621617</v>
      </c>
      <c r="F43" s="143"/>
      <c r="G43" s="17">
        <v>10.417044122032951</v>
      </c>
      <c r="H43" s="17">
        <v>62.563489584154411</v>
      </c>
      <c r="I43" s="17">
        <v>2.6255433250423361</v>
      </c>
      <c r="J43" s="17">
        <v>22.636999810589113</v>
      </c>
    </row>
    <row r="44" spans="1:10" ht="9.75" customHeight="1">
      <c r="A44" s="143"/>
      <c r="B44" s="143"/>
      <c r="C44" s="143"/>
      <c r="D44" s="17"/>
      <c r="E44" s="17"/>
      <c r="F44" s="17"/>
      <c r="G44" s="17"/>
      <c r="H44" s="17"/>
      <c r="I44" s="17"/>
      <c r="J44" s="17"/>
    </row>
    <row r="45" spans="1:10" ht="22" customHeight="1">
      <c r="A45" s="154">
        <v>2025</v>
      </c>
      <c r="B45" s="61" t="s">
        <v>209</v>
      </c>
      <c r="C45" s="143"/>
      <c r="D45" s="17">
        <v>0.21964591933955196</v>
      </c>
      <c r="E45" s="17">
        <v>3.2517423600926589</v>
      </c>
      <c r="F45" s="143"/>
      <c r="G45" s="17">
        <v>9.8225382968960595</v>
      </c>
      <c r="H45" s="17">
        <v>60.844291279536499</v>
      </c>
      <c r="I45" s="17">
        <v>3.1496855096489291</v>
      </c>
      <c r="J45" s="17">
        <v>22.712096634486308</v>
      </c>
    </row>
    <row r="46" spans="1:10" ht="22" customHeight="1">
      <c r="A46" s="143"/>
      <c r="B46" s="61" t="s">
        <v>210</v>
      </c>
      <c r="C46" s="143"/>
      <c r="D46" s="17">
        <v>0.17499839998273226</v>
      </c>
      <c r="E46" s="17">
        <v>2.6435409775131835</v>
      </c>
      <c r="F46" s="143"/>
      <c r="G46" s="17">
        <v>8.5701911336315693</v>
      </c>
      <c r="H46" s="17">
        <v>60.885539986514722</v>
      </c>
      <c r="I46" s="17">
        <v>2.569458122605965</v>
      </c>
      <c r="J46" s="17">
        <v>25.156271379751839</v>
      </c>
    </row>
    <row r="47" spans="1:10" ht="22" customHeight="1">
      <c r="A47" s="143"/>
      <c r="B47" s="61" t="s">
        <v>206</v>
      </c>
      <c r="C47" s="143"/>
      <c r="D47" s="17">
        <v>0.13110947971749015</v>
      </c>
      <c r="E47" s="17">
        <v>2.4425421634209123</v>
      </c>
      <c r="F47" s="143"/>
      <c r="G47" s="17">
        <v>8.7743248730097427</v>
      </c>
      <c r="H47" s="17">
        <v>62.115871802908963</v>
      </c>
      <c r="I47" s="17">
        <v>3.0394727636727028</v>
      </c>
      <c r="J47" s="17">
        <v>23.496678917270188</v>
      </c>
    </row>
    <row r="48" spans="1:10" ht="22" customHeight="1">
      <c r="A48" s="143"/>
      <c r="B48" s="61" t="s">
        <v>211</v>
      </c>
      <c r="C48" s="143"/>
      <c r="D48" s="17">
        <v>0.33948404945417426</v>
      </c>
      <c r="E48" s="17">
        <v>3.0551872340209218</v>
      </c>
      <c r="F48" s="143"/>
      <c r="G48" s="17">
        <v>9.1226599882524777</v>
      </c>
      <c r="H48" s="17">
        <v>62.585238388423562</v>
      </c>
      <c r="I48" s="17">
        <v>1.890824957456037</v>
      </c>
      <c r="J48" s="17">
        <v>23.006605382392838</v>
      </c>
    </row>
    <row r="49" spans="1:10" ht="22" customHeight="1">
      <c r="A49" s="143"/>
      <c r="B49" s="61" t="s">
        <v>212</v>
      </c>
      <c r="C49" s="143"/>
      <c r="D49" s="17">
        <v>0.36588514809040523</v>
      </c>
      <c r="E49" s="17">
        <v>2.6868553700875664</v>
      </c>
      <c r="F49" s="143"/>
      <c r="G49" s="17">
        <v>10.092612526922457</v>
      </c>
      <c r="H49" s="17">
        <v>61.825583747255777</v>
      </c>
      <c r="I49" s="17">
        <v>1.849806513408079</v>
      </c>
      <c r="J49" s="17">
        <v>23.179256694235718</v>
      </c>
    </row>
    <row r="50" spans="1:10" ht="22" customHeight="1">
      <c r="A50" s="143"/>
      <c r="B50" s="61" t="s">
        <v>207</v>
      </c>
      <c r="C50" s="143"/>
      <c r="D50" s="17">
        <v>0.35245386497713593</v>
      </c>
      <c r="E50" s="17">
        <v>2.0190188566348608</v>
      </c>
      <c r="F50" s="143"/>
      <c r="G50" s="17">
        <v>8.9523320216660505</v>
      </c>
      <c r="H50" s="17">
        <v>60.855718076993291</v>
      </c>
      <c r="I50" s="17">
        <v>1.9052818519053545</v>
      </c>
      <c r="J50" s="17">
        <v>25.953028896801179</v>
      </c>
    </row>
    <row r="51" spans="1:10" ht="22" customHeight="1">
      <c r="A51" s="143"/>
      <c r="B51" s="61" t="s">
        <v>213</v>
      </c>
      <c r="C51" s="143"/>
      <c r="D51" s="17">
        <v>0.36716046925427431</v>
      </c>
      <c r="E51" s="17">
        <v>1.4528168384871838</v>
      </c>
      <c r="F51" s="143"/>
      <c r="G51" s="17">
        <v>9.6225823954724916</v>
      </c>
      <c r="H51" s="17">
        <v>60.386951023138558</v>
      </c>
      <c r="I51" s="17">
        <v>1.8417376984275111</v>
      </c>
      <c r="J51" s="17">
        <v>26.328751575219979</v>
      </c>
    </row>
    <row r="52" spans="1:10" ht="22" customHeight="1">
      <c r="A52" s="143"/>
      <c r="B52" s="61" t="s">
        <v>214</v>
      </c>
      <c r="C52" s="143"/>
      <c r="D52" s="17">
        <v>0.44358804342518371</v>
      </c>
      <c r="E52" s="17">
        <v>1.7326866852391705</v>
      </c>
      <c r="F52" s="143"/>
      <c r="G52" s="17">
        <v>10.513596461512329</v>
      </c>
      <c r="H52" s="17">
        <v>58.966619985069691</v>
      </c>
      <c r="I52" s="17">
        <v>2.1703971206262538</v>
      </c>
      <c r="J52" s="17">
        <v>26.173111704127379</v>
      </c>
    </row>
    <row r="53" spans="1:10" ht="22" customHeight="1">
      <c r="A53" s="143"/>
      <c r="B53" s="61" t="s">
        <v>208</v>
      </c>
      <c r="C53" s="143"/>
      <c r="D53" s="17">
        <v>0.41935938538355466</v>
      </c>
      <c r="E53" s="17">
        <v>1.2615836888677947</v>
      </c>
      <c r="F53" s="143"/>
      <c r="G53" s="17">
        <v>10.440637432005087</v>
      </c>
      <c r="H53" s="17">
        <v>62.102881434441748</v>
      </c>
      <c r="I53" s="17">
        <v>2.5623478536303717</v>
      </c>
      <c r="J53" s="17">
        <v>23.213190205671442</v>
      </c>
    </row>
    <row r="54" spans="1:10" ht="22" customHeight="1">
      <c r="A54" s="143"/>
      <c r="B54" s="61" t="s">
        <v>215</v>
      </c>
      <c r="C54" s="143"/>
      <c r="D54" s="17">
        <v>0.4363875047453436</v>
      </c>
      <c r="E54" s="17">
        <v>1.7545196174866249</v>
      </c>
      <c r="F54" s="143"/>
      <c r="G54" s="17">
        <v>8.9054967484644205</v>
      </c>
      <c r="H54" s="17">
        <v>63.139748623511871</v>
      </c>
      <c r="I54" s="17">
        <v>2.2894594433875053</v>
      </c>
      <c r="J54" s="17">
        <v>23.474388062404234</v>
      </c>
    </row>
    <row r="55" spans="1:10" ht="22" customHeight="1">
      <c r="A55" s="143"/>
      <c r="B55" s="61" t="s">
        <v>216</v>
      </c>
      <c r="C55" s="143"/>
      <c r="D55" s="17">
        <v>0.42397248757453132</v>
      </c>
      <c r="E55" s="17">
        <v>1.4675373822107665</v>
      </c>
      <c r="F55" s="143"/>
      <c r="G55" s="17">
        <v>9.8210027557170729</v>
      </c>
      <c r="H55" s="17">
        <v>63.378081615482152</v>
      </c>
      <c r="I55" s="17">
        <v>1.5410582906563268</v>
      </c>
      <c r="J55" s="17">
        <v>23.368347468359154</v>
      </c>
    </row>
    <row r="56" spans="1:10" ht="22" customHeight="1">
      <c r="A56" s="143"/>
      <c r="B56" s="61" t="s">
        <v>200</v>
      </c>
      <c r="C56" s="143"/>
      <c r="D56" s="17">
        <v>0.27354369083017016</v>
      </c>
      <c r="E56" s="17">
        <v>1.2204052807236729</v>
      </c>
      <c r="F56" s="143"/>
      <c r="G56" s="17">
        <v>8.9650718024873655</v>
      </c>
      <c r="H56" s="17">
        <v>64.93089898686641</v>
      </c>
      <c r="I56" s="17">
        <v>1.5321575036090749</v>
      </c>
      <c r="J56" s="17">
        <v>23.07792273548333</v>
      </c>
    </row>
    <row r="57" spans="1:10" ht="13.5" customHeight="1">
      <c r="A57" s="143"/>
      <c r="B57" s="61"/>
      <c r="C57" s="143"/>
      <c r="D57" s="17"/>
      <c r="E57" s="17"/>
      <c r="F57" s="143"/>
      <c r="G57" s="17"/>
      <c r="H57" s="17"/>
      <c r="I57" s="17"/>
      <c r="J57" s="17"/>
    </row>
    <row r="58" spans="1:10" ht="22" customHeight="1">
      <c r="A58" s="154">
        <v>2026</v>
      </c>
      <c r="B58" s="61" t="s">
        <v>209</v>
      </c>
      <c r="C58" s="143"/>
      <c r="D58" s="17">
        <v>0.28724097371292778</v>
      </c>
      <c r="E58" s="17">
        <v>1.2404302301725085</v>
      </c>
      <c r="F58" s="143"/>
      <c r="G58" s="17">
        <v>11.152288599077092</v>
      </c>
      <c r="H58" s="17">
        <v>63.726379232362682</v>
      </c>
      <c r="I58" s="17">
        <v>1.4394062108897878</v>
      </c>
      <c r="J58" s="17">
        <v>22.154254753784993</v>
      </c>
    </row>
    <row r="59" spans="1:10" ht="22" customHeight="1">
      <c r="A59" s="143"/>
      <c r="B59" s="61" t="s">
        <v>210</v>
      </c>
      <c r="C59" s="143"/>
      <c r="D59" s="17">
        <v>0.34274115272266553</v>
      </c>
      <c r="E59" s="17">
        <v>1.353543263269875</v>
      </c>
      <c r="F59" s="143"/>
      <c r="G59" s="17">
        <v>10.754645187641652</v>
      </c>
      <c r="H59" s="17">
        <v>63.711790714592787</v>
      </c>
      <c r="I59" s="17">
        <v>1.4332612207117659</v>
      </c>
      <c r="J59" s="17">
        <v>22.404018461061245</v>
      </c>
    </row>
    <row r="60" spans="1:10" ht="22" customHeight="1">
      <c r="A60" s="143"/>
      <c r="B60" s="61" t="s">
        <v>206</v>
      </c>
      <c r="C60" s="143"/>
      <c r="D60" s="690">
        <v>0.75230575275281897</v>
      </c>
      <c r="E60" s="690">
        <v>1.1714625556679537</v>
      </c>
      <c r="F60" s="710"/>
      <c r="G60" s="690">
        <v>9.9229891269335493</v>
      </c>
      <c r="H60" s="690">
        <v>67.121209877361352</v>
      </c>
      <c r="I60" s="690">
        <v>1.5896841471524585</v>
      </c>
      <c r="J60" s="690">
        <v>19.442348540131864</v>
      </c>
    </row>
    <row r="61" spans="1:10" ht="22" customHeight="1">
      <c r="A61" s="796" t="s">
        <v>281</v>
      </c>
      <c r="B61" s="800" t="s">
        <v>522</v>
      </c>
      <c r="C61" s="796"/>
      <c r="D61" s="17"/>
      <c r="E61" s="143"/>
      <c r="F61" s="143"/>
      <c r="G61" s="143"/>
      <c r="H61" s="143"/>
      <c r="I61" s="143"/>
      <c r="J61" s="143"/>
    </row>
    <row r="62" spans="1:10" ht="22" customHeight="1">
      <c r="A62" s="143"/>
      <c r="B62" s="61"/>
      <c r="C62" s="143"/>
      <c r="D62" s="17"/>
      <c r="E62" s="17"/>
      <c r="F62" s="143"/>
      <c r="G62" s="17"/>
      <c r="H62" s="17"/>
      <c r="I62" s="17"/>
      <c r="J62" s="17"/>
    </row>
    <row r="63" spans="1:10" ht="22" customHeight="1">
      <c r="A63" s="143"/>
      <c r="B63" s="61"/>
      <c r="C63" s="143"/>
      <c r="D63" s="17"/>
      <c r="E63" s="17"/>
      <c r="F63" s="143"/>
      <c r="G63" s="17"/>
      <c r="H63" s="17"/>
      <c r="I63" s="17"/>
      <c r="J63" s="17"/>
    </row>
    <row r="64" spans="1:10" ht="22" customHeight="1">
      <c r="A64" s="143"/>
      <c r="B64" s="61"/>
      <c r="C64" s="143"/>
      <c r="D64" s="17"/>
      <c r="E64" s="17"/>
      <c r="F64" s="143"/>
      <c r="G64" s="17"/>
      <c r="H64" s="17"/>
      <c r="I64" s="17"/>
      <c r="J64" s="17"/>
    </row>
    <row r="65" spans="1:10" ht="18">
      <c r="A65" s="143"/>
      <c r="B65" s="61"/>
      <c r="C65" s="143"/>
      <c r="D65" s="17"/>
      <c r="E65" s="17"/>
      <c r="F65" s="143"/>
      <c r="G65" s="17"/>
      <c r="H65" s="17"/>
      <c r="I65" s="17"/>
      <c r="J65" s="17"/>
    </row>
    <row r="66" spans="1:10" ht="18">
      <c r="A66" s="143"/>
      <c r="B66" s="61"/>
      <c r="C66" s="143"/>
      <c r="D66" s="17"/>
      <c r="E66" s="17"/>
      <c r="F66" s="143"/>
      <c r="G66" s="17"/>
      <c r="H66" s="17"/>
      <c r="I66" s="17"/>
      <c r="J66" s="17"/>
    </row>
    <row r="67" spans="1:10" ht="18">
      <c r="A67" s="143"/>
      <c r="B67" s="61"/>
      <c r="C67" s="143"/>
      <c r="D67" s="17"/>
      <c r="E67" s="17"/>
      <c r="F67" s="143"/>
      <c r="G67" s="17"/>
      <c r="H67" s="17"/>
      <c r="I67" s="17"/>
      <c r="J67" s="17"/>
    </row>
    <row r="68" spans="1:10" ht="18">
      <c r="A68" s="143"/>
      <c r="B68" s="61"/>
      <c r="C68" s="143"/>
      <c r="D68" s="17"/>
      <c r="E68" s="17"/>
      <c r="F68" s="143"/>
      <c r="G68" s="17"/>
      <c r="H68" s="17"/>
      <c r="I68" s="17"/>
      <c r="J68" s="17"/>
    </row>
    <row r="69" spans="1:10" ht="18">
      <c r="A69" s="143"/>
      <c r="B69" s="61"/>
      <c r="C69" s="143"/>
      <c r="D69" s="17"/>
      <c r="E69" s="17"/>
      <c r="F69" s="143"/>
      <c r="G69" s="17"/>
      <c r="H69" s="17"/>
      <c r="I69" s="17"/>
      <c r="J69" s="17"/>
    </row>
    <row r="70" spans="1:10" ht="18">
      <c r="A70" s="61"/>
      <c r="B70" s="153"/>
      <c r="C70" s="61"/>
      <c r="D70" s="17"/>
      <c r="E70" s="41"/>
      <c r="F70" s="41"/>
      <c r="G70" s="41"/>
      <c r="H70" s="41"/>
      <c r="I70" s="41"/>
      <c r="J70" s="41"/>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topLeftCell="A45" zoomScaleNormal="100" workbookViewId="0"/>
  </sheetViews>
  <sheetFormatPr baseColWidth="10" defaultColWidth="8.83203125" defaultRowHeight="15"/>
  <cols>
    <col min="1" max="6" width="15.6640625" customWidth="1"/>
    <col min="7" max="7" width="18" customWidth="1"/>
    <col min="8" max="8" width="18.83203125" customWidth="1"/>
    <col min="9" max="10" width="20.6640625" customWidth="1"/>
  </cols>
  <sheetData>
    <row r="1" spans="1:11" ht="30.75" customHeight="1">
      <c r="A1" s="143" t="s">
        <v>636</v>
      </c>
      <c r="B1" s="143"/>
      <c r="C1" s="143"/>
      <c r="D1" s="143"/>
      <c r="E1" s="143"/>
      <c r="F1" s="143"/>
      <c r="G1" s="143"/>
      <c r="H1" s="143"/>
      <c r="I1" s="143"/>
      <c r="J1" s="143"/>
      <c r="K1" s="6" t="s">
        <v>85</v>
      </c>
    </row>
    <row r="2" spans="1:11" ht="22" customHeight="1">
      <c r="A2" s="143"/>
      <c r="B2" s="143"/>
      <c r="C2" s="143"/>
      <c r="D2" s="143"/>
      <c r="E2" s="143"/>
      <c r="F2" s="143"/>
      <c r="G2" s="143"/>
      <c r="H2" s="143"/>
      <c r="I2" s="143"/>
      <c r="J2" s="143"/>
    </row>
    <row r="3" spans="1:11" ht="22" customHeight="1">
      <c r="A3" s="143" t="s">
        <v>637</v>
      </c>
      <c r="B3" s="143"/>
      <c r="C3" s="143"/>
      <c r="D3" s="143"/>
      <c r="E3" s="143"/>
      <c r="F3" s="143"/>
      <c r="G3" s="143"/>
      <c r="H3" s="143"/>
      <c r="I3" s="143"/>
      <c r="J3" s="143"/>
    </row>
    <row r="4" spans="1:11" ht="22" customHeight="1">
      <c r="A4" s="143" t="s">
        <v>631</v>
      </c>
      <c r="B4" s="143"/>
      <c r="C4" s="143"/>
      <c r="D4" s="143"/>
      <c r="E4" s="143"/>
      <c r="F4" s="143"/>
      <c r="G4" s="143"/>
      <c r="H4" s="143"/>
      <c r="I4" s="143"/>
      <c r="J4" s="143"/>
    </row>
    <row r="5" spans="1:11" ht="22" customHeight="1">
      <c r="A5" s="785"/>
      <c r="B5" s="785"/>
      <c r="C5" s="712"/>
      <c r="D5" s="712"/>
      <c r="E5" s="712"/>
      <c r="F5" s="794"/>
      <c r="G5" s="794"/>
      <c r="H5" s="712" t="s">
        <v>620</v>
      </c>
      <c r="I5" s="712" t="s">
        <v>620</v>
      </c>
      <c r="J5" s="712" t="s">
        <v>638</v>
      </c>
    </row>
    <row r="6" spans="1:11" ht="22" customHeight="1">
      <c r="A6" s="713" t="s">
        <v>411</v>
      </c>
      <c r="B6" s="713"/>
      <c r="C6" s="714" t="s">
        <v>513</v>
      </c>
      <c r="D6" s="714" t="s">
        <v>623</v>
      </c>
      <c r="E6" s="714" t="s">
        <v>518</v>
      </c>
      <c r="F6" s="714" t="s">
        <v>624</v>
      </c>
      <c r="G6" s="714" t="s">
        <v>625</v>
      </c>
      <c r="H6" s="714" t="s">
        <v>626</v>
      </c>
      <c r="I6" s="714" t="s">
        <v>627</v>
      </c>
      <c r="J6" s="714" t="s">
        <v>627</v>
      </c>
    </row>
    <row r="7" spans="1:11" ht="22" customHeight="1">
      <c r="A7" s="107">
        <v>2016</v>
      </c>
      <c r="B7" s="61"/>
      <c r="C7" s="17">
        <v>22.57598600396804</v>
      </c>
      <c r="D7" s="17">
        <v>33.04896040869901</v>
      </c>
      <c r="E7" s="17">
        <v>7.0738664521649151</v>
      </c>
      <c r="F7" s="17">
        <v>2.7791482431767922</v>
      </c>
      <c r="G7" s="17">
        <v>3.2945571292911473</v>
      </c>
      <c r="H7" s="17">
        <v>19.524247623842285</v>
      </c>
      <c r="I7" s="17">
        <v>8.6677136207472465</v>
      </c>
      <c r="J7" s="17">
        <v>3.0355205181105589</v>
      </c>
    </row>
    <row r="8" spans="1:11" ht="22" customHeight="1">
      <c r="A8" s="107">
        <v>2017</v>
      </c>
      <c r="B8" s="143"/>
      <c r="C8" s="17">
        <v>24.50818014216982</v>
      </c>
      <c r="D8" s="17">
        <v>31.317759057018023</v>
      </c>
      <c r="E8" s="17">
        <v>7.4380398265912628</v>
      </c>
      <c r="F8" s="17">
        <v>1.56179202701451</v>
      </c>
      <c r="G8" s="17">
        <v>4.6469329686025551</v>
      </c>
      <c r="H8" s="17">
        <v>20.818676162111348</v>
      </c>
      <c r="I8" s="17">
        <v>7.1630156946857886</v>
      </c>
      <c r="J8" s="17">
        <v>2.5456041218066754</v>
      </c>
    </row>
    <row r="9" spans="1:11" ht="22" customHeight="1">
      <c r="A9" s="107">
        <v>2018</v>
      </c>
      <c r="B9" s="143"/>
      <c r="C9" s="17">
        <v>22.436696363573599</v>
      </c>
      <c r="D9" s="17">
        <v>31.855656789743531</v>
      </c>
      <c r="E9" s="17">
        <v>6.9424829212103996</v>
      </c>
      <c r="F9" s="17">
        <v>3.0503927526345973</v>
      </c>
      <c r="G9" s="17">
        <v>5.0359195471151841</v>
      </c>
      <c r="H9" s="17">
        <v>21.690416481984066</v>
      </c>
      <c r="I9" s="17">
        <v>6.0826467550277181</v>
      </c>
      <c r="J9" s="17">
        <v>2.9057883887108957</v>
      </c>
    </row>
    <row r="10" spans="1:11" ht="22" customHeight="1">
      <c r="A10" s="107">
        <v>2019</v>
      </c>
      <c r="B10" s="143"/>
      <c r="C10" s="17">
        <v>24.178353568955924</v>
      </c>
      <c r="D10" s="17">
        <v>32.541919982421376</v>
      </c>
      <c r="E10" s="17">
        <v>6.9768286082127933</v>
      </c>
      <c r="F10" s="17">
        <v>1.697367586705065</v>
      </c>
      <c r="G10" s="17">
        <v>1.803222875719148</v>
      </c>
      <c r="H10" s="17">
        <v>20.300473766663764</v>
      </c>
      <c r="I10" s="17">
        <v>9.7442704918199112</v>
      </c>
      <c r="J10" s="17">
        <v>2.7575631195020067</v>
      </c>
    </row>
    <row r="11" spans="1:11" ht="22" customHeight="1">
      <c r="A11" s="107">
        <v>2020</v>
      </c>
      <c r="B11" s="143"/>
      <c r="C11" s="17">
        <v>26.684433214982057</v>
      </c>
      <c r="D11" s="17">
        <v>30.98828912450189</v>
      </c>
      <c r="E11" s="17">
        <v>7.7649750238742969</v>
      </c>
      <c r="F11" s="17">
        <v>1.9862870615610677</v>
      </c>
      <c r="G11" s="17">
        <v>1.6066626174330134</v>
      </c>
      <c r="H11" s="17">
        <v>18.554859492840734</v>
      </c>
      <c r="I11" s="17">
        <v>9.420638865160738</v>
      </c>
      <c r="J11" s="17">
        <v>2.9938545996462009</v>
      </c>
    </row>
    <row r="12" spans="1:11" ht="22" customHeight="1">
      <c r="A12" s="107">
        <v>2021</v>
      </c>
      <c r="B12" s="61"/>
      <c r="C12" s="17">
        <v>27.373203033379433</v>
      </c>
      <c r="D12" s="17">
        <v>28.811245750676541</v>
      </c>
      <c r="E12" s="17">
        <v>7.6398161265091371</v>
      </c>
      <c r="F12" s="20" t="s">
        <v>117</v>
      </c>
      <c r="G12" s="17">
        <v>1.4699413835028183</v>
      </c>
      <c r="H12" s="17">
        <v>21.558403943416586</v>
      </c>
      <c r="I12" s="17">
        <v>10.061212530387754</v>
      </c>
      <c r="J12" s="17">
        <v>3.0696506614582653</v>
      </c>
    </row>
    <row r="13" spans="1:11" ht="9.75" customHeight="1">
      <c r="A13" s="143"/>
      <c r="B13" s="143"/>
      <c r="C13" s="143"/>
      <c r="D13" s="143"/>
      <c r="E13" s="143"/>
      <c r="F13" s="143"/>
      <c r="G13" s="143"/>
      <c r="H13" s="143"/>
      <c r="I13" s="143"/>
      <c r="J13" s="143"/>
    </row>
    <row r="14" spans="1:11" ht="22" customHeight="1">
      <c r="A14" s="107">
        <v>2022</v>
      </c>
      <c r="B14" s="61" t="s">
        <v>206</v>
      </c>
      <c r="C14" s="17">
        <v>25.677185976772609</v>
      </c>
      <c r="D14" s="17">
        <v>29.907430886953328</v>
      </c>
      <c r="E14" s="17">
        <v>7.6338293106928896</v>
      </c>
      <c r="F14" s="20" t="s">
        <v>117</v>
      </c>
      <c r="G14" s="17">
        <v>1.4531678703782098</v>
      </c>
      <c r="H14" s="17">
        <v>22.311189854313611</v>
      </c>
      <c r="I14" s="17">
        <v>10.183438098166899</v>
      </c>
      <c r="J14" s="17">
        <v>2.8046173934300658</v>
      </c>
    </row>
    <row r="15" spans="1:11" ht="22" customHeight="1">
      <c r="A15" s="143"/>
      <c r="B15" s="61" t="s">
        <v>207</v>
      </c>
      <c r="C15" s="9">
        <v>26.177061865801665</v>
      </c>
      <c r="D15" s="9">
        <v>27.5032374842487</v>
      </c>
      <c r="E15" s="9">
        <v>7.704265651971741</v>
      </c>
      <c r="F15" s="20">
        <v>0.16532386469535046</v>
      </c>
      <c r="G15" s="9">
        <v>1.4887738781260091</v>
      </c>
      <c r="H15" s="9">
        <v>24.806666236223958</v>
      </c>
      <c r="I15" s="9">
        <v>9.6401406071560238</v>
      </c>
      <c r="J15" s="9">
        <v>2.5145304117765521</v>
      </c>
    </row>
    <row r="16" spans="1:11" ht="22" customHeight="1">
      <c r="A16" s="143"/>
      <c r="B16" s="61" t="s">
        <v>208</v>
      </c>
      <c r="C16" s="795">
        <v>25.944031477802483</v>
      </c>
      <c r="D16" s="795">
        <v>27.649751416418379</v>
      </c>
      <c r="E16" s="795">
        <v>9.8909188977777287</v>
      </c>
      <c r="F16" s="795">
        <v>9.9664881087281734E-2</v>
      </c>
      <c r="G16" s="795">
        <v>1.424103841485187</v>
      </c>
      <c r="H16" s="795">
        <v>20.127961959899839</v>
      </c>
      <c r="I16" s="795">
        <v>12.433752300649839</v>
      </c>
      <c r="J16" s="795">
        <v>2.4298152248792473</v>
      </c>
    </row>
    <row r="17" spans="1:10" ht="22" customHeight="1">
      <c r="A17" s="143"/>
      <c r="B17" s="61" t="s">
        <v>200</v>
      </c>
      <c r="C17" s="795">
        <v>26.170777102436826</v>
      </c>
      <c r="D17" s="795">
        <v>28.474951096489644</v>
      </c>
      <c r="E17" s="795">
        <v>7.0991101241739001</v>
      </c>
      <c r="F17" s="20" t="s">
        <v>117</v>
      </c>
      <c r="G17" s="795">
        <v>1.3926797109615989</v>
      </c>
      <c r="H17" s="795">
        <v>23.123664030918196</v>
      </c>
      <c r="I17" s="795">
        <v>11.279123309198003</v>
      </c>
      <c r="J17" s="795">
        <v>2.4415565734987315</v>
      </c>
    </row>
    <row r="18" spans="1:10" ht="11.25" customHeight="1">
      <c r="A18" s="143"/>
      <c r="B18" s="143"/>
      <c r="C18" s="17"/>
      <c r="D18" s="17"/>
      <c r="E18" s="17"/>
      <c r="F18" s="20"/>
      <c r="G18" s="17"/>
      <c r="H18" s="17"/>
      <c r="I18" s="17"/>
      <c r="J18" s="17"/>
    </row>
    <row r="19" spans="1:10" ht="22" customHeight="1">
      <c r="A19" s="107">
        <v>2023</v>
      </c>
      <c r="B19" s="61" t="s">
        <v>209</v>
      </c>
      <c r="C19" s="17">
        <v>24.464888809294436</v>
      </c>
      <c r="D19" s="17">
        <v>29.330382275722876</v>
      </c>
      <c r="E19" s="17">
        <v>8.1466512902667958</v>
      </c>
      <c r="F19" s="20" t="s">
        <v>117</v>
      </c>
      <c r="G19" s="17">
        <v>1.368553202988892</v>
      </c>
      <c r="H19" s="17">
        <v>20.118811045038331</v>
      </c>
      <c r="I19" s="17">
        <v>13.818522795639252</v>
      </c>
      <c r="J19" s="17">
        <v>2.719374996428968</v>
      </c>
    </row>
    <row r="20" spans="1:10" ht="22" customHeight="1">
      <c r="A20" s="143"/>
      <c r="B20" s="61" t="s">
        <v>210</v>
      </c>
      <c r="C20" s="17">
        <v>23.947776415445659</v>
      </c>
      <c r="D20" s="17">
        <v>27.811139464406903</v>
      </c>
      <c r="E20" s="17">
        <v>7.9349629795695504</v>
      </c>
      <c r="F20" s="20" t="s">
        <v>117</v>
      </c>
      <c r="G20" s="17">
        <v>1.4023491584227685</v>
      </c>
      <c r="H20" s="17">
        <v>22.93022339580137</v>
      </c>
      <c r="I20" s="17">
        <v>13.238314949043959</v>
      </c>
      <c r="J20" s="17">
        <v>2.7050034749105984</v>
      </c>
    </row>
    <row r="21" spans="1:10" ht="22" customHeight="1">
      <c r="A21" s="143"/>
      <c r="B21" s="61" t="s">
        <v>206</v>
      </c>
      <c r="C21" s="17">
        <v>24.34139239957473</v>
      </c>
      <c r="D21" s="17">
        <v>28.15792267801686</v>
      </c>
      <c r="E21" s="17">
        <v>8.1371028170457738</v>
      </c>
      <c r="F21" s="20" t="s">
        <v>117</v>
      </c>
      <c r="G21" s="17">
        <v>1.4465663695385427</v>
      </c>
      <c r="H21" s="17">
        <v>24.38834385705179</v>
      </c>
      <c r="I21" s="17">
        <v>11.016701926496692</v>
      </c>
      <c r="J21" s="17">
        <v>2.4885868652897476</v>
      </c>
    </row>
    <row r="22" spans="1:10" ht="22" customHeight="1">
      <c r="A22" s="143"/>
      <c r="B22" s="61" t="s">
        <v>211</v>
      </c>
      <c r="C22" s="17">
        <v>24.420932229505102</v>
      </c>
      <c r="D22" s="17">
        <v>28.402946250351356</v>
      </c>
      <c r="E22" s="17">
        <v>7.9708107371631547</v>
      </c>
      <c r="F22" s="17">
        <v>0.10505561507125723</v>
      </c>
      <c r="G22" s="17">
        <v>1.3780888586792914</v>
      </c>
      <c r="H22" s="17">
        <v>24.110701396541391</v>
      </c>
      <c r="I22" s="17">
        <v>11.433362892654705</v>
      </c>
      <c r="J22" s="17">
        <v>2.1781020200337475</v>
      </c>
    </row>
    <row r="23" spans="1:10" ht="22" customHeight="1">
      <c r="A23" s="143"/>
      <c r="B23" s="61" t="s">
        <v>212</v>
      </c>
      <c r="C23" s="17">
        <v>25.045356833506165</v>
      </c>
      <c r="D23" s="17">
        <v>25.995970138195506</v>
      </c>
      <c r="E23" s="17">
        <v>8.2807804262800992</v>
      </c>
      <c r="F23" s="20" t="s">
        <v>117</v>
      </c>
      <c r="G23" s="17">
        <v>1.4783769804688445</v>
      </c>
      <c r="H23" s="17">
        <v>25.851824636796927</v>
      </c>
      <c r="I23" s="17">
        <v>11.075273795395223</v>
      </c>
      <c r="J23" s="17">
        <v>2.2551228390285902</v>
      </c>
    </row>
    <row r="24" spans="1:10" ht="22" customHeight="1">
      <c r="A24" s="143"/>
      <c r="B24" s="61" t="s">
        <v>207</v>
      </c>
      <c r="C24" s="17">
        <v>24.590967542348572</v>
      </c>
      <c r="D24" s="17">
        <v>26.400247915097282</v>
      </c>
      <c r="E24" s="17">
        <v>8.2739907886316839</v>
      </c>
      <c r="F24" s="17">
        <v>7.0416597335801287E-2</v>
      </c>
      <c r="G24" s="17">
        <v>1.4124383369835025</v>
      </c>
      <c r="H24" s="17">
        <v>25.614791622013801</v>
      </c>
      <c r="I24" s="17">
        <v>11.177599266376333</v>
      </c>
      <c r="J24" s="17">
        <v>2.4595479312130242</v>
      </c>
    </row>
    <row r="25" spans="1:10" ht="22" customHeight="1">
      <c r="A25" s="143"/>
      <c r="B25" s="61" t="s">
        <v>213</v>
      </c>
      <c r="C25" s="17">
        <v>25.658553323083655</v>
      </c>
      <c r="D25" s="17">
        <v>26.198461082519568</v>
      </c>
      <c r="E25" s="17">
        <v>7.9194237410287585</v>
      </c>
      <c r="F25" s="17">
        <v>7.6171668538964926E-2</v>
      </c>
      <c r="G25" s="17">
        <v>1.3359107778668144</v>
      </c>
      <c r="H25" s="17">
        <v>25.942033735353814</v>
      </c>
      <c r="I25" s="17">
        <v>10.768857242843968</v>
      </c>
      <c r="J25" s="17">
        <v>2.1005884287644458</v>
      </c>
    </row>
    <row r="26" spans="1:10" ht="22" customHeight="1">
      <c r="A26" s="143"/>
      <c r="B26" s="61" t="s">
        <v>214</v>
      </c>
      <c r="C26" s="17">
        <v>25.024436116017295</v>
      </c>
      <c r="D26" s="17">
        <v>26.558063700621425</v>
      </c>
      <c r="E26" s="17">
        <v>7.8630361920874599</v>
      </c>
      <c r="F26" s="17">
        <v>5.7449788449545951E-2</v>
      </c>
      <c r="G26" s="17">
        <v>1.3464226870760259</v>
      </c>
      <c r="H26" s="17">
        <v>26.895624173497101</v>
      </c>
      <c r="I26" s="17">
        <v>10.248759152909511</v>
      </c>
      <c r="J26" s="17">
        <v>2.0062081893416366</v>
      </c>
    </row>
    <row r="27" spans="1:10" ht="22" customHeight="1">
      <c r="A27" s="143"/>
      <c r="B27" s="61" t="s">
        <v>208</v>
      </c>
      <c r="C27" s="17">
        <v>26.674774295309849</v>
      </c>
      <c r="D27" s="17">
        <v>26.953224055725823</v>
      </c>
      <c r="E27" s="17">
        <v>7.9725434823772119</v>
      </c>
      <c r="F27" s="17">
        <v>0.13879669613984297</v>
      </c>
      <c r="G27" s="17">
        <v>1.312999386972874</v>
      </c>
      <c r="H27" s="17">
        <v>24.101222812688977</v>
      </c>
      <c r="I27" s="17">
        <v>10.621800913352313</v>
      </c>
      <c r="J27" s="17">
        <v>2.2246383574331041</v>
      </c>
    </row>
    <row r="28" spans="1:10" ht="22" customHeight="1">
      <c r="A28" s="143"/>
      <c r="B28" s="61" t="s">
        <v>215</v>
      </c>
      <c r="C28" s="17">
        <v>26.64301073403189</v>
      </c>
      <c r="D28" s="17">
        <v>25.757742597436422</v>
      </c>
      <c r="E28" s="17">
        <v>8.2405385503301627</v>
      </c>
      <c r="F28" s="20" t="s">
        <v>117</v>
      </c>
      <c r="G28" s="17">
        <v>1.3949059333164793</v>
      </c>
      <c r="H28" s="17">
        <v>25.297368229402352</v>
      </c>
      <c r="I28" s="17">
        <v>10.345129477792822</v>
      </c>
      <c r="J28" s="17">
        <v>2.3002760410246474</v>
      </c>
    </row>
    <row r="29" spans="1:10" ht="22" customHeight="1">
      <c r="A29" s="143"/>
      <c r="B29" s="61" t="s">
        <v>216</v>
      </c>
      <c r="C29" s="17">
        <v>29.382151307456823</v>
      </c>
      <c r="D29" s="17">
        <v>25.186645781520873</v>
      </c>
      <c r="E29" s="17">
        <v>7.7112135719922552</v>
      </c>
      <c r="F29" s="17">
        <v>0.1231560031532179</v>
      </c>
      <c r="G29" s="17">
        <v>1.2922752418535395</v>
      </c>
      <c r="H29" s="17">
        <v>23.282905944764305</v>
      </c>
      <c r="I29" s="17">
        <v>10.357488981000754</v>
      </c>
      <c r="J29" s="17">
        <v>2.6641631682582334</v>
      </c>
    </row>
    <row r="30" spans="1:10" ht="22" customHeight="1">
      <c r="A30" s="143"/>
      <c r="B30" s="61" t="s">
        <v>200</v>
      </c>
      <c r="C30" s="17">
        <v>28.471886198570623</v>
      </c>
      <c r="D30" s="17">
        <v>24.491392557924378</v>
      </c>
      <c r="E30" s="17">
        <v>7.935509287410877</v>
      </c>
      <c r="F30" s="20" t="s">
        <v>117</v>
      </c>
      <c r="G30" s="17">
        <v>1.4179286401520057</v>
      </c>
      <c r="H30" s="17">
        <v>24.778860823270595</v>
      </c>
      <c r="I30" s="17">
        <v>9.8622624856293779</v>
      </c>
      <c r="J30" s="17">
        <v>3.0267751452870906</v>
      </c>
    </row>
    <row r="31" spans="1:10" ht="9" customHeight="1">
      <c r="A31" s="143"/>
      <c r="B31" s="143"/>
      <c r="C31" s="143"/>
      <c r="D31" s="143"/>
      <c r="E31" s="143"/>
      <c r="F31" s="20"/>
      <c r="G31" s="143"/>
      <c r="H31" s="143"/>
      <c r="I31" s="143"/>
      <c r="J31" s="143"/>
    </row>
    <row r="32" spans="1:10" ht="22" customHeight="1">
      <c r="A32" s="107">
        <v>2024</v>
      </c>
      <c r="B32" s="61" t="s">
        <v>209</v>
      </c>
      <c r="C32" s="17">
        <v>28.13890999606803</v>
      </c>
      <c r="D32" s="17">
        <v>28.133176029724154</v>
      </c>
      <c r="E32" s="17">
        <v>6.6448091110527869</v>
      </c>
      <c r="F32" s="20" t="s">
        <v>117</v>
      </c>
      <c r="G32" s="17">
        <v>1.2637760299085212</v>
      </c>
      <c r="H32" s="17">
        <v>23.471036349933566</v>
      </c>
      <c r="I32" s="17">
        <v>9.0916604039506428</v>
      </c>
      <c r="J32" s="17">
        <v>3.2420772684604739</v>
      </c>
    </row>
    <row r="33" spans="1:10" ht="22" customHeight="1">
      <c r="A33" s="143"/>
      <c r="B33" s="61" t="s">
        <v>210</v>
      </c>
      <c r="C33" s="17">
        <v>27.250518414352427</v>
      </c>
      <c r="D33" s="17">
        <v>28.932510821604378</v>
      </c>
      <c r="E33" s="17">
        <v>6.7685797484088486</v>
      </c>
      <c r="F33" s="17">
        <v>7.9029145357364161E-2</v>
      </c>
      <c r="G33" s="17">
        <v>1.2752691989854488</v>
      </c>
      <c r="H33" s="17">
        <v>22.482539811966539</v>
      </c>
      <c r="I33" s="17">
        <v>9.9695926075063905</v>
      </c>
      <c r="J33" s="17">
        <v>3.241960251818591</v>
      </c>
    </row>
    <row r="34" spans="1:10" ht="22" customHeight="1">
      <c r="A34" s="143"/>
      <c r="B34" s="61" t="s">
        <v>206</v>
      </c>
      <c r="C34" s="17">
        <v>28.804186836308954</v>
      </c>
      <c r="D34" s="17">
        <v>28.117525239785191</v>
      </c>
      <c r="E34" s="17">
        <v>7.0872247562772133</v>
      </c>
      <c r="F34" s="20" t="s">
        <v>117</v>
      </c>
      <c r="G34" s="17">
        <v>1.3444903587806101</v>
      </c>
      <c r="H34" s="17">
        <v>21.928650204532911</v>
      </c>
      <c r="I34" s="17">
        <v>9.8152379051687646</v>
      </c>
      <c r="J34" s="17">
        <v>2.8881892549530765</v>
      </c>
    </row>
    <row r="35" spans="1:10" ht="22" customHeight="1">
      <c r="A35" s="143"/>
      <c r="B35" s="61" t="s">
        <v>211</v>
      </c>
      <c r="C35" s="17">
        <v>27.111509393826577</v>
      </c>
      <c r="D35" s="17">
        <v>27.708681687207999</v>
      </c>
      <c r="E35" s="17">
        <v>6.8003169960962211</v>
      </c>
      <c r="F35" s="17">
        <v>0.22182235177266441</v>
      </c>
      <c r="G35" s="17">
        <v>1.2678394967407121</v>
      </c>
      <c r="H35" s="17">
        <v>25.655343554666</v>
      </c>
      <c r="I35" s="17">
        <v>8.6800275258459667</v>
      </c>
      <c r="J35" s="17">
        <v>2.5544589938438769</v>
      </c>
    </row>
    <row r="36" spans="1:10" ht="22" customHeight="1">
      <c r="A36" s="143"/>
      <c r="B36" s="61" t="s">
        <v>212</v>
      </c>
      <c r="C36" s="17">
        <v>29.360790517742569</v>
      </c>
      <c r="D36" s="17">
        <v>27.528873362817265</v>
      </c>
      <c r="E36" s="17">
        <v>6.915030417547487</v>
      </c>
      <c r="F36" s="17">
        <v>0.11933781575150645</v>
      </c>
      <c r="G36" s="17">
        <v>1.2446064307969791</v>
      </c>
      <c r="H36" s="17">
        <v>21.620740934423331</v>
      </c>
      <c r="I36" s="17">
        <v>10.723736040925642</v>
      </c>
      <c r="J36" s="17">
        <v>2.4868844799952181</v>
      </c>
    </row>
    <row r="37" spans="1:10" ht="22" customHeight="1">
      <c r="A37" s="143"/>
      <c r="B37" s="61" t="s">
        <v>207</v>
      </c>
      <c r="C37" s="17">
        <v>31.758396483248124</v>
      </c>
      <c r="D37" s="17">
        <v>26.288637018433604</v>
      </c>
      <c r="E37" s="17">
        <v>7.4328846971440443</v>
      </c>
      <c r="F37" s="20" t="s">
        <v>117</v>
      </c>
      <c r="G37" s="17">
        <v>1.2987328023895768</v>
      </c>
      <c r="H37" s="17">
        <v>22.022678438912113</v>
      </c>
      <c r="I37" s="17">
        <v>8.9716925467579784</v>
      </c>
      <c r="J37" s="17">
        <v>2.2130003957157403</v>
      </c>
    </row>
    <row r="38" spans="1:10" ht="22" customHeight="1">
      <c r="A38" s="143"/>
      <c r="B38" s="61" t="s">
        <v>213</v>
      </c>
      <c r="C38" s="17">
        <v>30.193516333966741</v>
      </c>
      <c r="D38" s="17">
        <v>28.012514283501872</v>
      </c>
      <c r="E38" s="17">
        <v>7.512009983863706</v>
      </c>
      <c r="F38" s="17">
        <v>0.50890388714162849</v>
      </c>
      <c r="G38" s="17">
        <v>1.3148664742509195</v>
      </c>
      <c r="H38" s="17">
        <v>18.023323590392454</v>
      </c>
      <c r="I38" s="17">
        <v>12.079651554926595</v>
      </c>
      <c r="J38" s="17">
        <v>2.3552138919560863</v>
      </c>
    </row>
    <row r="39" spans="1:10" ht="22" customHeight="1">
      <c r="A39" s="143"/>
      <c r="B39" s="61" t="s">
        <v>214</v>
      </c>
      <c r="C39" s="17">
        <v>29.76893349094706</v>
      </c>
      <c r="D39" s="17">
        <v>26.596198393920517</v>
      </c>
      <c r="E39" s="17">
        <v>8.3675409609543312</v>
      </c>
      <c r="F39" s="17">
        <v>0.18941055051743702</v>
      </c>
      <c r="G39" s="17">
        <v>1.3823692955584501</v>
      </c>
      <c r="H39" s="17">
        <v>18.947596867671436</v>
      </c>
      <c r="I39" s="17">
        <v>12.103488374117719</v>
      </c>
      <c r="J39" s="17">
        <v>2.644462066313058</v>
      </c>
    </row>
    <row r="40" spans="1:10" ht="22" customHeight="1">
      <c r="A40" s="143"/>
      <c r="B40" s="61" t="s">
        <v>208</v>
      </c>
      <c r="C40" s="17">
        <v>29.880229499808941</v>
      </c>
      <c r="D40" s="17">
        <v>26.205450050844785</v>
      </c>
      <c r="E40" s="17">
        <v>9.7178196442464468</v>
      </c>
      <c r="F40" s="17">
        <v>7.8235305952917097E-2</v>
      </c>
      <c r="G40" s="17">
        <v>1.4329740154686199</v>
      </c>
      <c r="H40" s="17">
        <v>18.851516927834403</v>
      </c>
      <c r="I40" s="17">
        <v>9.5162060087053746</v>
      </c>
      <c r="J40" s="17">
        <v>4.3175685471385226</v>
      </c>
    </row>
    <row r="41" spans="1:10" ht="22" customHeight="1">
      <c r="A41" s="143"/>
      <c r="B41" s="61" t="s">
        <v>215</v>
      </c>
      <c r="C41" s="17">
        <v>28.863751337431466</v>
      </c>
      <c r="D41" s="17">
        <v>28.875501220140453</v>
      </c>
      <c r="E41" s="17">
        <v>8.340739643956848</v>
      </c>
      <c r="F41" s="17">
        <v>0.13053888938273486</v>
      </c>
      <c r="G41" s="17">
        <v>1.3951245297874078</v>
      </c>
      <c r="H41" s="17">
        <v>17.498249782227592</v>
      </c>
      <c r="I41" s="17">
        <v>12.37080540897842</v>
      </c>
      <c r="J41" s="17">
        <v>2.5252891880950723</v>
      </c>
    </row>
    <row r="42" spans="1:10" ht="22" customHeight="1">
      <c r="A42" s="143"/>
      <c r="B42" s="61" t="s">
        <v>216</v>
      </c>
      <c r="C42" s="17">
        <v>28.365569960925225</v>
      </c>
      <c r="D42" s="17">
        <v>28.71927847452692</v>
      </c>
      <c r="E42" s="17">
        <v>8.6143521468413073</v>
      </c>
      <c r="F42" s="17">
        <v>7.4082119483634093E-2</v>
      </c>
      <c r="G42" s="17">
        <v>1.6719457969277085</v>
      </c>
      <c r="H42" s="17">
        <v>18.565234189679437</v>
      </c>
      <c r="I42" s="17">
        <v>11.601975344080623</v>
      </c>
      <c r="J42" s="17">
        <v>2.3875619675351678</v>
      </c>
    </row>
    <row r="43" spans="1:10" ht="22" customHeight="1">
      <c r="A43" s="143"/>
      <c r="B43" s="61" t="s">
        <v>200</v>
      </c>
      <c r="C43" s="17">
        <v>30.314412671385309</v>
      </c>
      <c r="D43" s="17">
        <v>27.14528715607748</v>
      </c>
      <c r="E43" s="17">
        <v>8.6830054036769599</v>
      </c>
      <c r="F43" s="20" t="s">
        <v>117</v>
      </c>
      <c r="G43" s="17">
        <v>1.6804676499597795</v>
      </c>
      <c r="H43" s="17">
        <v>17.346097359109223</v>
      </c>
      <c r="I43" s="17">
        <v>12.150216923677485</v>
      </c>
      <c r="J43" s="17">
        <v>2.6619203765761412</v>
      </c>
    </row>
    <row r="44" spans="1:10" ht="13.5" customHeight="1">
      <c r="A44" s="143"/>
      <c r="B44" s="143"/>
      <c r="C44" s="19"/>
      <c r="D44" s="19"/>
      <c r="E44" s="19"/>
      <c r="F44" s="19"/>
      <c r="G44" s="19"/>
      <c r="H44" s="19"/>
      <c r="I44" s="19"/>
      <c r="J44" s="19"/>
    </row>
    <row r="45" spans="1:10" ht="22" customHeight="1">
      <c r="A45" s="107">
        <v>2025</v>
      </c>
      <c r="B45" s="61" t="s">
        <v>209</v>
      </c>
      <c r="C45" s="17">
        <v>29.861802073552941</v>
      </c>
      <c r="D45" s="17">
        <v>27.427545514301006</v>
      </c>
      <c r="E45" s="17">
        <v>8.7328491444739207</v>
      </c>
      <c r="F45" s="17">
        <v>6.7941748637823624E-2</v>
      </c>
      <c r="G45" s="17">
        <v>1.6874699147178394</v>
      </c>
      <c r="H45" s="17">
        <v>18.640904426913067</v>
      </c>
      <c r="I45" s="17">
        <v>10.555819313596244</v>
      </c>
      <c r="J45" s="17">
        <v>3.0256678638071559</v>
      </c>
    </row>
    <row r="46" spans="1:10" ht="22" customHeight="1">
      <c r="A46" s="143"/>
      <c r="B46" s="61" t="s">
        <v>210</v>
      </c>
      <c r="C46" s="17">
        <v>29.647539063948447</v>
      </c>
      <c r="D46" s="17">
        <v>25.658580690784337</v>
      </c>
      <c r="E46" s="17">
        <v>8.8698334930009359</v>
      </c>
      <c r="F46" s="20" t="s">
        <v>117</v>
      </c>
      <c r="G46" s="17">
        <v>1.6624104031506339</v>
      </c>
      <c r="H46" s="17">
        <v>20.174729385213983</v>
      </c>
      <c r="I46" s="17">
        <v>10.750004692465982</v>
      </c>
      <c r="J46" s="17">
        <v>3.2183218140412211</v>
      </c>
    </row>
    <row r="47" spans="1:10" ht="22" customHeight="1">
      <c r="A47" s="143"/>
      <c r="B47" s="61" t="s">
        <v>206</v>
      </c>
      <c r="C47" s="17">
        <v>29.201291123014204</v>
      </c>
      <c r="D47" s="17">
        <v>24.686229392658131</v>
      </c>
      <c r="E47" s="17">
        <v>9.0622826413294462</v>
      </c>
      <c r="F47" s="17">
        <v>0.4766237914371978</v>
      </c>
      <c r="G47" s="17">
        <v>1.5307455738973967</v>
      </c>
      <c r="H47" s="17">
        <v>20.034861747061385</v>
      </c>
      <c r="I47" s="17">
        <v>11.395382887874302</v>
      </c>
      <c r="J47" s="17">
        <v>3.6125828427279427</v>
      </c>
    </row>
    <row r="48" spans="1:10" ht="22" customHeight="1">
      <c r="A48" s="143"/>
      <c r="B48" s="61" t="s">
        <v>211</v>
      </c>
      <c r="C48" s="17">
        <v>28.58688372983864</v>
      </c>
      <c r="D48" s="17">
        <v>25.191172788212864</v>
      </c>
      <c r="E48" s="17">
        <v>8.7760369443453179</v>
      </c>
      <c r="F48" s="17">
        <v>0.31346226278558159</v>
      </c>
      <c r="G48" s="17">
        <v>1.5521144350732525</v>
      </c>
      <c r="H48" s="17">
        <v>18.940687573908136</v>
      </c>
      <c r="I48" s="17">
        <v>13.187535900393096</v>
      </c>
      <c r="J48" s="17">
        <v>3.4521063654430972</v>
      </c>
    </row>
    <row r="49" spans="1:10" ht="22" customHeight="1">
      <c r="A49" s="143"/>
      <c r="B49" s="61" t="s">
        <v>212</v>
      </c>
      <c r="C49" s="17">
        <v>30.197381630454117</v>
      </c>
      <c r="D49" s="17">
        <v>24.219691163277108</v>
      </c>
      <c r="E49" s="17">
        <v>8.5994647130096649</v>
      </c>
      <c r="F49" s="17">
        <v>0.31712498970911979</v>
      </c>
      <c r="G49" s="17">
        <v>1.4787218744254613</v>
      </c>
      <c r="H49" s="17">
        <v>18.88749582703926</v>
      </c>
      <c r="I49" s="17">
        <v>12.749503874760343</v>
      </c>
      <c r="J49" s="17">
        <v>3.5506159273249107</v>
      </c>
    </row>
    <row r="50" spans="1:10" ht="22" customHeight="1">
      <c r="A50" s="143"/>
      <c r="B50" s="61" t="s">
        <v>207</v>
      </c>
      <c r="C50" s="17">
        <v>30.727139538427579</v>
      </c>
      <c r="D50" s="17">
        <v>22.321810591932156</v>
      </c>
      <c r="E50" s="17">
        <v>8.7746620162285645</v>
      </c>
      <c r="F50" s="17">
        <v>1.6416428326761872</v>
      </c>
      <c r="G50" s="17">
        <v>1.5150769062747873</v>
      </c>
      <c r="H50" s="17">
        <v>20.605775630200554</v>
      </c>
      <c r="I50" s="17">
        <v>11.280517141701928</v>
      </c>
      <c r="J50" s="17">
        <v>3.2062666215085254</v>
      </c>
    </row>
    <row r="51" spans="1:10" ht="22" customHeight="1">
      <c r="A51" s="143"/>
      <c r="B51" s="61" t="s">
        <v>213</v>
      </c>
      <c r="C51" s="17">
        <v>29.273612335340427</v>
      </c>
      <c r="D51" s="17">
        <v>22.670963155953743</v>
      </c>
      <c r="E51" s="17">
        <v>8.5600331038666049</v>
      </c>
      <c r="F51" s="17">
        <v>1.9655035706125101</v>
      </c>
      <c r="G51" s="17">
        <v>1.5389283976629375</v>
      </c>
      <c r="H51" s="17">
        <v>20.184042611108698</v>
      </c>
      <c r="I51" s="17">
        <v>11.612818776461147</v>
      </c>
      <c r="J51" s="17">
        <v>4.1940980489939292</v>
      </c>
    </row>
    <row r="52" spans="1:10" ht="22" customHeight="1">
      <c r="A52" s="143"/>
      <c r="B52" s="61" t="s">
        <v>214</v>
      </c>
      <c r="C52" s="17">
        <v>28.856321270345259</v>
      </c>
      <c r="D52" s="17">
        <v>23.112332175721203</v>
      </c>
      <c r="E52" s="17">
        <v>8.4424877452417011</v>
      </c>
      <c r="F52" s="17">
        <v>0.33039318325889871</v>
      </c>
      <c r="G52" s="17">
        <v>1.6778636160676825</v>
      </c>
      <c r="H52" s="17">
        <v>20.61565631758069</v>
      </c>
      <c r="I52" s="17">
        <v>13.176707376196356</v>
      </c>
      <c r="J52" s="17">
        <v>3.7882383155882153</v>
      </c>
    </row>
    <row r="53" spans="1:10" ht="22" customHeight="1">
      <c r="A53" s="143"/>
      <c r="B53" s="61" t="s">
        <v>208</v>
      </c>
      <c r="C53" s="17">
        <v>29.79826802266275</v>
      </c>
      <c r="D53" s="17">
        <v>21.909529906811752</v>
      </c>
      <c r="E53" s="17">
        <v>8.4209621082892614</v>
      </c>
      <c r="F53" s="17">
        <v>0.15558255764164694</v>
      </c>
      <c r="G53" s="17">
        <v>1.8386334780717433</v>
      </c>
      <c r="H53" s="17">
        <v>20.917094900760922</v>
      </c>
      <c r="I53" s="17">
        <v>13.24387176723112</v>
      </c>
      <c r="J53" s="17">
        <v>3.7160572585307978</v>
      </c>
    </row>
    <row r="54" spans="1:10" ht="22" customHeight="1">
      <c r="A54" s="143"/>
      <c r="B54" s="61" t="s">
        <v>215</v>
      </c>
      <c r="C54" s="17">
        <v>29.906859005190924</v>
      </c>
      <c r="D54" s="17">
        <v>21.401896115661124</v>
      </c>
      <c r="E54" s="17">
        <v>8.2370213792282012</v>
      </c>
      <c r="F54" s="17">
        <v>0.21220251608274912</v>
      </c>
      <c r="G54" s="17">
        <v>1.8526919997951801</v>
      </c>
      <c r="H54" s="17">
        <v>23.660798754366365</v>
      </c>
      <c r="I54" s="17">
        <v>12.565691345206309</v>
      </c>
      <c r="J54" s="17">
        <v>2.1628388844691528</v>
      </c>
    </row>
    <row r="55" spans="1:10" ht="22" customHeight="1">
      <c r="A55" s="143"/>
      <c r="B55" s="61" t="s">
        <v>216</v>
      </c>
      <c r="C55" s="17">
        <v>30.884839764758294</v>
      </c>
      <c r="D55" s="17">
        <v>21.056992994491967</v>
      </c>
      <c r="E55" s="17">
        <v>8.1201016436932498</v>
      </c>
      <c r="F55" s="17">
        <v>0.69722853747090652</v>
      </c>
      <c r="G55" s="17">
        <v>1.6927568267075668</v>
      </c>
      <c r="H55" s="17">
        <v>22.347370659363069</v>
      </c>
      <c r="I55" s="17">
        <v>12.956763834189911</v>
      </c>
      <c r="J55" s="17">
        <v>2.2439457393250355</v>
      </c>
    </row>
    <row r="56" spans="1:10" ht="22" customHeight="1">
      <c r="A56" s="143"/>
      <c r="B56" s="61" t="s">
        <v>200</v>
      </c>
      <c r="C56" s="17">
        <v>30.546337832883157</v>
      </c>
      <c r="D56" s="17">
        <v>20.508129461304847</v>
      </c>
      <c r="E56" s="17">
        <v>8.0212138721810096</v>
      </c>
      <c r="F56" s="17">
        <v>0.86773198605238144</v>
      </c>
      <c r="G56" s="17">
        <v>1.5649856087341021</v>
      </c>
      <c r="H56" s="17">
        <v>23.89021673305567</v>
      </c>
      <c r="I56" s="17">
        <v>12.973594233682279</v>
      </c>
      <c r="J56" s="17">
        <v>1.6277902721065562</v>
      </c>
    </row>
    <row r="57" spans="1:10" ht="9.75" customHeight="1">
      <c r="A57" s="143"/>
      <c r="B57" s="61"/>
      <c r="C57" s="17"/>
      <c r="D57" s="17"/>
      <c r="E57" s="17"/>
      <c r="F57" s="17"/>
      <c r="G57" s="17"/>
      <c r="H57" s="17"/>
      <c r="I57" s="17"/>
      <c r="J57" s="17"/>
    </row>
    <row r="58" spans="1:10" ht="22" customHeight="1">
      <c r="A58" s="107">
        <v>2026</v>
      </c>
      <c r="B58" s="61" t="s">
        <v>209</v>
      </c>
      <c r="C58" s="17">
        <v>29.041298442814256</v>
      </c>
      <c r="D58" s="17">
        <v>20.43225460439028</v>
      </c>
      <c r="E58" s="17">
        <v>7.7802401846611833</v>
      </c>
      <c r="F58" s="17">
        <v>0.92513314686619941</v>
      </c>
      <c r="G58" s="17">
        <v>1.5812265042009115</v>
      </c>
      <c r="H58" s="17">
        <v>24.936744817510689</v>
      </c>
      <c r="I58" s="17">
        <v>13.264950662974751</v>
      </c>
      <c r="J58" s="17">
        <v>2.0381516365817389</v>
      </c>
    </row>
    <row r="59" spans="1:10" ht="22" customHeight="1">
      <c r="A59" s="61"/>
      <c r="B59" s="61" t="s">
        <v>210</v>
      </c>
      <c r="C59" s="17">
        <v>28.682073678817577</v>
      </c>
      <c r="D59" s="17">
        <v>20.349111600837237</v>
      </c>
      <c r="E59" s="17">
        <v>7.701558426345648</v>
      </c>
      <c r="F59" s="17">
        <v>1.5555067055081209</v>
      </c>
      <c r="G59" s="17">
        <v>1.6202218961054768</v>
      </c>
      <c r="H59" s="17">
        <v>25.82853612537312</v>
      </c>
      <c r="I59" s="17">
        <v>12.826556478681495</v>
      </c>
      <c r="J59" s="17">
        <v>1.4364350883313124</v>
      </c>
    </row>
    <row r="60" spans="1:10" ht="22" customHeight="1">
      <c r="A60" s="143"/>
      <c r="B60" s="61" t="s">
        <v>206</v>
      </c>
      <c r="C60" s="690">
        <v>30.114970172672017</v>
      </c>
      <c r="D60" s="690">
        <v>21.763650284863317</v>
      </c>
      <c r="E60" s="690">
        <v>7.8779392676082205</v>
      </c>
      <c r="F60" s="690">
        <v>0.7675115043640437</v>
      </c>
      <c r="G60" s="690">
        <v>1.6322763902706996</v>
      </c>
      <c r="H60" s="690">
        <v>21.527416585078139</v>
      </c>
      <c r="I60" s="690">
        <v>13.276586000019016</v>
      </c>
      <c r="J60" s="690">
        <v>3.0396497951245451</v>
      </c>
    </row>
    <row r="61" spans="1:10" ht="22" customHeight="1">
      <c r="A61" s="412" t="s">
        <v>281</v>
      </c>
      <c r="B61" s="620" t="s">
        <v>522</v>
      </c>
      <c r="C61" s="796"/>
      <c r="D61" s="143"/>
      <c r="E61" s="143"/>
      <c r="F61" s="143"/>
      <c r="G61" s="143"/>
      <c r="H61" s="143"/>
      <c r="I61" s="143"/>
      <c r="J61" s="143"/>
    </row>
    <row r="62" spans="1:10" ht="22" customHeight="1">
      <c r="A62" s="143"/>
      <c r="B62" s="61"/>
      <c r="C62" s="17"/>
      <c r="D62" s="17"/>
      <c r="E62" s="17"/>
      <c r="F62" s="17"/>
      <c r="G62" s="17"/>
      <c r="H62" s="17"/>
      <c r="I62" s="17"/>
      <c r="J62" s="17"/>
    </row>
    <row r="63" spans="1:10" ht="22" customHeight="1">
      <c r="A63" s="143"/>
      <c r="B63" s="61"/>
      <c r="C63" s="17"/>
      <c r="D63" s="17"/>
      <c r="E63" s="17"/>
      <c r="F63" s="17"/>
      <c r="G63" s="17"/>
      <c r="H63" s="17"/>
      <c r="I63" s="17"/>
      <c r="J63" s="17"/>
    </row>
    <row r="64" spans="1:10" ht="22" customHeight="1">
      <c r="A64" s="143"/>
      <c r="B64" s="61"/>
      <c r="C64" s="17"/>
      <c r="D64" s="17"/>
      <c r="E64" s="17"/>
      <c r="F64" s="17"/>
      <c r="G64" s="17"/>
      <c r="H64" s="17"/>
      <c r="I64" s="17"/>
      <c r="J64" s="17"/>
    </row>
    <row r="65" spans="1:10" ht="22" customHeight="1">
      <c r="A65" s="143"/>
      <c r="B65" s="61"/>
      <c r="C65" s="17"/>
      <c r="D65" s="17"/>
      <c r="E65" s="17"/>
      <c r="F65" s="17"/>
      <c r="G65" s="17"/>
      <c r="H65" s="17"/>
      <c r="I65" s="17"/>
      <c r="J65" s="17"/>
    </row>
    <row r="66" spans="1:10" ht="18">
      <c r="A66" s="143"/>
      <c r="B66" s="61"/>
      <c r="C66" s="17"/>
      <c r="D66" s="17"/>
      <c r="E66" s="17"/>
      <c r="F66" s="17"/>
      <c r="G66" s="17"/>
      <c r="H66" s="17"/>
      <c r="I66" s="17"/>
      <c r="J66" s="17"/>
    </row>
    <row r="67" spans="1:10" ht="18">
      <c r="A67" s="143"/>
      <c r="B67" s="61"/>
      <c r="C67" s="17"/>
      <c r="D67" s="17"/>
      <c r="E67" s="17"/>
      <c r="F67" s="17"/>
      <c r="G67" s="17"/>
      <c r="H67" s="17"/>
      <c r="I67" s="17"/>
      <c r="J67" s="17"/>
    </row>
    <row r="68" spans="1:10" ht="18">
      <c r="A68" s="143"/>
      <c r="B68" s="61"/>
      <c r="C68" s="17"/>
      <c r="D68" s="17"/>
      <c r="E68" s="17"/>
      <c r="F68" s="17"/>
      <c r="G68" s="17"/>
      <c r="H68" s="17"/>
      <c r="I68" s="17"/>
      <c r="J68" s="17"/>
    </row>
    <row r="69" spans="1:10" ht="18">
      <c r="A69" s="143"/>
      <c r="B69" s="61"/>
      <c r="C69" s="17"/>
      <c r="D69" s="17"/>
      <c r="E69" s="17"/>
      <c r="F69" s="17"/>
      <c r="G69" s="17"/>
      <c r="H69" s="17"/>
      <c r="I69" s="17"/>
      <c r="J69" s="17"/>
    </row>
    <row r="70" spans="1:10" ht="18">
      <c r="A70" s="7"/>
      <c r="B70" s="45"/>
      <c r="C70" s="61"/>
      <c r="D70" s="61"/>
      <c r="E70" s="61"/>
      <c r="F70" s="61"/>
      <c r="G70" s="61"/>
      <c r="H70" s="61"/>
      <c r="I70" s="61"/>
      <c r="J70" s="143"/>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topLeftCell="C49" zoomScaleNormal="100" workbookViewId="0"/>
  </sheetViews>
  <sheetFormatPr baseColWidth="10" defaultColWidth="8.83203125" defaultRowHeight="15"/>
  <cols>
    <col min="1" max="1" width="18.6640625" customWidth="1"/>
    <col min="2" max="2" width="12.33203125" customWidth="1"/>
    <col min="3" max="3" width="18.6640625" customWidth="1"/>
    <col min="4" max="4" width="22.5" customWidth="1"/>
    <col min="5" max="5" width="15.83203125" customWidth="1"/>
    <col min="6" max="6" width="22.33203125" customWidth="1"/>
    <col min="7" max="7" width="17.5" customWidth="1"/>
    <col min="8" max="8" width="22.83203125" customWidth="1"/>
    <col min="9" max="9" width="14.5" customWidth="1"/>
    <col min="10" max="10" width="24.5" customWidth="1"/>
    <col min="11" max="11" width="25.5" customWidth="1"/>
    <col min="12" max="12" width="23.6640625" customWidth="1"/>
    <col min="13" max="13" width="20.6640625" customWidth="1"/>
    <col min="14" max="14" width="23.6640625" customWidth="1"/>
  </cols>
  <sheetData>
    <row r="1" spans="1:14" ht="30" customHeight="1">
      <c r="A1" s="42" t="s">
        <v>639</v>
      </c>
      <c r="B1" s="7"/>
      <c r="C1" s="7"/>
      <c r="D1" s="7"/>
      <c r="E1" s="7"/>
      <c r="F1" s="7"/>
      <c r="G1" s="7"/>
      <c r="H1" s="7"/>
      <c r="I1" s="7"/>
      <c r="J1" s="6" t="s">
        <v>85</v>
      </c>
      <c r="K1" s="7"/>
      <c r="L1" s="7"/>
      <c r="M1" s="7"/>
      <c r="N1" s="7"/>
    </row>
    <row r="2" spans="1:14" ht="15" customHeight="1">
      <c r="A2" s="42"/>
      <c r="B2" s="42"/>
      <c r="C2" s="42"/>
      <c r="D2" s="42"/>
      <c r="E2" s="42"/>
      <c r="F2" s="42"/>
      <c r="G2" s="7"/>
      <c r="H2" s="7"/>
      <c r="I2" s="7"/>
      <c r="J2" s="7"/>
      <c r="K2" s="7"/>
      <c r="L2" s="7"/>
      <c r="M2" s="7"/>
      <c r="N2" s="7"/>
    </row>
    <row r="3" spans="1:14" ht="30" customHeight="1">
      <c r="A3" s="42" t="s">
        <v>640</v>
      </c>
      <c r="B3" s="42"/>
      <c r="C3" s="42"/>
      <c r="D3" s="42"/>
      <c r="E3" s="42"/>
      <c r="F3" s="42"/>
      <c r="G3" s="7"/>
      <c r="H3" s="7"/>
      <c r="I3" s="7"/>
      <c r="J3" s="7"/>
      <c r="K3" s="7"/>
      <c r="L3" s="7"/>
      <c r="M3" s="7"/>
      <c r="N3" s="7"/>
    </row>
    <row r="4" spans="1:14" ht="30" customHeight="1">
      <c r="A4" s="405" t="s">
        <v>88</v>
      </c>
      <c r="B4" s="405"/>
      <c r="C4" s="405"/>
      <c r="D4" s="405"/>
      <c r="E4" s="405"/>
      <c r="F4" s="405"/>
      <c r="G4" s="123"/>
      <c r="H4" s="123"/>
      <c r="I4" s="123"/>
      <c r="J4" s="123"/>
      <c r="K4" s="123"/>
      <c r="L4" s="123"/>
      <c r="M4" s="123"/>
      <c r="N4" s="123"/>
    </row>
    <row r="5" spans="1:14" ht="29.25" customHeight="1">
      <c r="A5" s="201"/>
      <c r="B5" s="201"/>
      <c r="C5" s="201"/>
      <c r="D5" s="201"/>
      <c r="E5" s="201"/>
      <c r="F5" s="201"/>
      <c r="G5" s="201"/>
      <c r="H5" s="201"/>
      <c r="I5" s="201"/>
      <c r="J5" s="201"/>
      <c r="K5" s="201"/>
      <c r="L5" s="201"/>
      <c r="M5" s="106" t="s">
        <v>408</v>
      </c>
      <c r="N5" s="106" t="s">
        <v>641</v>
      </c>
    </row>
    <row r="6" spans="1:14" ht="30" customHeight="1">
      <c r="A6" s="201"/>
      <c r="B6" s="201"/>
      <c r="C6" s="124" t="s">
        <v>642</v>
      </c>
      <c r="D6" s="124" t="s">
        <v>405</v>
      </c>
      <c r="E6" s="124" t="s">
        <v>643</v>
      </c>
      <c r="F6" s="124" t="s">
        <v>405</v>
      </c>
      <c r="G6" s="124" t="s">
        <v>644</v>
      </c>
      <c r="H6" s="124" t="s">
        <v>405</v>
      </c>
      <c r="I6" s="124"/>
      <c r="J6" s="124" t="s">
        <v>405</v>
      </c>
      <c r="K6" s="124" t="s">
        <v>645</v>
      </c>
      <c r="L6" s="124" t="s">
        <v>646</v>
      </c>
      <c r="M6" s="126" t="s">
        <v>319</v>
      </c>
      <c r="N6" s="106" t="s">
        <v>647</v>
      </c>
    </row>
    <row r="7" spans="1:14" ht="30" customHeight="1">
      <c r="A7" s="585" t="s">
        <v>411</v>
      </c>
      <c r="B7" s="585"/>
      <c r="C7" s="616" t="s">
        <v>648</v>
      </c>
      <c r="D7" s="616" t="s">
        <v>649</v>
      </c>
      <c r="E7" s="616" t="s">
        <v>650</v>
      </c>
      <c r="F7" s="616" t="s">
        <v>649</v>
      </c>
      <c r="G7" s="616" t="s">
        <v>651</v>
      </c>
      <c r="H7" s="616" t="s">
        <v>649</v>
      </c>
      <c r="I7" s="616" t="s">
        <v>652</v>
      </c>
      <c r="J7" s="616" t="s">
        <v>649</v>
      </c>
      <c r="K7" s="616" t="s">
        <v>653</v>
      </c>
      <c r="L7" s="616" t="s">
        <v>649</v>
      </c>
      <c r="M7" s="616" t="s">
        <v>654</v>
      </c>
      <c r="N7" s="417" t="s">
        <v>319</v>
      </c>
    </row>
    <row r="8" spans="1:14" ht="30" customHeight="1">
      <c r="A8" s="107">
        <v>2016</v>
      </c>
      <c r="B8" s="7"/>
      <c r="C8" s="9">
        <v>817.84799999999996</v>
      </c>
      <c r="D8" s="9">
        <v>8709.7763578274753</v>
      </c>
      <c r="E8" s="9">
        <v>34.265999999999998</v>
      </c>
      <c r="F8" s="9">
        <v>447.96969779999995</v>
      </c>
      <c r="G8" s="9">
        <v>1037.8820000000001</v>
      </c>
      <c r="H8" s="9">
        <v>811.35240775484692</v>
      </c>
      <c r="I8" s="9">
        <v>49.073</v>
      </c>
      <c r="J8" s="9">
        <v>550.76318742985416</v>
      </c>
      <c r="K8" s="9">
        <v>26.435410603622607</v>
      </c>
      <c r="L8" s="8">
        <v>10546.297061415798</v>
      </c>
      <c r="M8" s="9">
        <v>62437.843000000001</v>
      </c>
      <c r="N8" s="9">
        <v>16.890873474626275</v>
      </c>
    </row>
    <row r="9" spans="1:14" ht="30" customHeight="1">
      <c r="A9" s="107">
        <v>2017</v>
      </c>
      <c r="B9" s="7"/>
      <c r="C9" s="9">
        <v>842.05700000000002</v>
      </c>
      <c r="D9" s="9">
        <v>8312.5074037512331</v>
      </c>
      <c r="E9" s="9">
        <v>41.841000000000001</v>
      </c>
      <c r="F9" s="9">
        <v>555.91207830000008</v>
      </c>
      <c r="G9" s="9">
        <v>826.97799999999995</v>
      </c>
      <c r="H9" s="9">
        <v>658.26474568176388</v>
      </c>
      <c r="I9" s="9">
        <v>53.348999999999997</v>
      </c>
      <c r="J9" s="9">
        <v>629.11556603773579</v>
      </c>
      <c r="K9" s="9">
        <v>8.2315236588550427</v>
      </c>
      <c r="L9" s="8">
        <v>10164.031317429586</v>
      </c>
      <c r="M9" s="9">
        <v>63581.222999999998</v>
      </c>
      <c r="N9" s="9">
        <v>15.985900927746524</v>
      </c>
    </row>
    <row r="10" spans="1:14" ht="30" customHeight="1">
      <c r="A10" s="107">
        <v>2018</v>
      </c>
      <c r="B10" s="7"/>
      <c r="C10" s="17">
        <v>849.57799999999997</v>
      </c>
      <c r="D10" s="9">
        <v>9115.6437768240339</v>
      </c>
      <c r="E10" s="9">
        <v>46.399000000000001</v>
      </c>
      <c r="F10" s="9">
        <v>631.78734359999999</v>
      </c>
      <c r="G10" s="9">
        <v>1734.693</v>
      </c>
      <c r="H10" s="9">
        <v>1290.5981697790342</v>
      </c>
      <c r="I10" s="9">
        <v>46.948</v>
      </c>
      <c r="J10" s="9">
        <v>576.04907975460117</v>
      </c>
      <c r="K10" s="9">
        <v>12.642184150398249</v>
      </c>
      <c r="L10" s="8">
        <v>11626.720554108066</v>
      </c>
      <c r="M10" s="9">
        <v>69270.864000000001</v>
      </c>
      <c r="N10" s="17">
        <v>16.784431264070946</v>
      </c>
    </row>
    <row r="11" spans="1:14" ht="30" customHeight="1">
      <c r="A11" s="107">
        <v>2019</v>
      </c>
      <c r="B11" s="7"/>
      <c r="C11" s="9">
        <v>849.48400000000004</v>
      </c>
      <c r="D11" s="9">
        <v>9027.4601487778964</v>
      </c>
      <c r="E11" s="9">
        <v>38.276000000000003</v>
      </c>
      <c r="F11" s="9">
        <v>533.18085240000005</v>
      </c>
      <c r="G11" s="9">
        <v>1471.854</v>
      </c>
      <c r="H11" s="9">
        <v>1107.0733358405416</v>
      </c>
      <c r="I11" s="9">
        <v>38.603000000000002</v>
      </c>
      <c r="J11" s="9">
        <v>459.5595238095238</v>
      </c>
      <c r="K11" s="9">
        <v>8.5664518468491373</v>
      </c>
      <c r="L11" s="8">
        <v>11135.840312674811</v>
      </c>
      <c r="M11" s="9">
        <v>75706.62</v>
      </c>
      <c r="N11" s="9">
        <v>14.709202857920234</v>
      </c>
    </row>
    <row r="12" spans="1:14" ht="30" customHeight="1">
      <c r="A12" s="107">
        <v>2020</v>
      </c>
      <c r="B12" s="7"/>
      <c r="C12" s="9">
        <v>1030.519</v>
      </c>
      <c r="D12" s="9">
        <v>11116.709816612729</v>
      </c>
      <c r="E12" s="9">
        <v>42.201999999999998</v>
      </c>
      <c r="F12" s="9">
        <v>620.85050279999996</v>
      </c>
      <c r="G12" s="9">
        <v>1650.51</v>
      </c>
      <c r="H12" s="9">
        <v>1217.1005088120344</v>
      </c>
      <c r="I12" s="9">
        <v>52.167000000000002</v>
      </c>
      <c r="J12" s="9">
        <v>691.87002652519902</v>
      </c>
      <c r="K12" s="9">
        <v>11.482010452799251</v>
      </c>
      <c r="L12" s="8">
        <v>13658.012865202762</v>
      </c>
      <c r="M12" s="9">
        <v>80540.184999999998</v>
      </c>
      <c r="N12" s="9">
        <v>16.958010296602573</v>
      </c>
    </row>
    <row r="13" spans="1:14" ht="30" customHeight="1">
      <c r="A13" s="107">
        <v>2021</v>
      </c>
      <c r="B13" s="7"/>
      <c r="C13" s="9">
        <v>1089.249</v>
      </c>
      <c r="D13" s="9">
        <v>12784.612676056338</v>
      </c>
      <c r="E13" s="9">
        <v>35.143000000000001</v>
      </c>
      <c r="F13" s="9">
        <v>556.94977830000005</v>
      </c>
      <c r="G13" s="9">
        <v>1911.7159999999999</v>
      </c>
      <c r="H13" s="9">
        <v>1411.0687924416886</v>
      </c>
      <c r="I13" s="9">
        <v>56.460999999999999</v>
      </c>
      <c r="J13" s="9">
        <v>749.81407702523234</v>
      </c>
      <c r="K13" s="9">
        <v>24.251841171002631</v>
      </c>
      <c r="L13" s="8">
        <v>15611.879449975007</v>
      </c>
      <c r="M13" s="9">
        <v>84363.755999999994</v>
      </c>
      <c r="N13" s="9">
        <v>18.505434312307063</v>
      </c>
    </row>
    <row r="14" spans="1:14" ht="10.5" customHeight="1">
      <c r="A14" s="7"/>
      <c r="B14" s="1"/>
      <c r="C14" s="1"/>
      <c r="D14" s="1"/>
      <c r="E14" s="1"/>
      <c r="F14" s="1"/>
      <c r="G14" s="1"/>
      <c r="H14" s="1"/>
      <c r="I14" s="1"/>
      <c r="J14" s="1"/>
      <c r="K14" s="1"/>
      <c r="L14" s="1"/>
      <c r="M14" s="1"/>
      <c r="N14" s="1"/>
    </row>
    <row r="15" spans="1:14" ht="30" customHeight="1">
      <c r="A15" s="107">
        <v>2022</v>
      </c>
      <c r="B15" s="7" t="s">
        <v>206</v>
      </c>
      <c r="C15" s="9">
        <v>1191.652</v>
      </c>
      <c r="D15" s="9">
        <v>13603.333333333334</v>
      </c>
      <c r="E15" s="9">
        <v>31.207999999999998</v>
      </c>
      <c r="F15" s="9">
        <v>467.59882639999995</v>
      </c>
      <c r="G15" s="9">
        <v>1526.605</v>
      </c>
      <c r="H15" s="9">
        <v>1200.444287174648</v>
      </c>
      <c r="I15" s="9">
        <v>58.665999999999997</v>
      </c>
      <c r="J15" s="9">
        <v>747.33757961783431</v>
      </c>
      <c r="K15" s="9">
        <v>36.286521391658056</v>
      </c>
      <c r="L15" s="8">
        <v>16055.000547917474</v>
      </c>
      <c r="M15" s="9">
        <v>84553.042000000001</v>
      </c>
      <c r="N15" s="9">
        <v>17.638415305087115</v>
      </c>
    </row>
    <row r="16" spans="1:14" ht="30" customHeight="1">
      <c r="A16" s="7"/>
      <c r="B16" s="7" t="s">
        <v>207</v>
      </c>
      <c r="C16" s="9">
        <v>1131.1010000000001</v>
      </c>
      <c r="D16" s="9">
        <v>13981.470951792338</v>
      </c>
      <c r="E16" s="9">
        <v>33.850999999999999</v>
      </c>
      <c r="F16" s="9">
        <v>508.45217530000002</v>
      </c>
      <c r="G16" s="9">
        <v>1792.36</v>
      </c>
      <c r="H16" s="9">
        <v>1363.8411200730482</v>
      </c>
      <c r="I16" s="9">
        <v>59.15</v>
      </c>
      <c r="J16" s="9">
        <v>764.21188630490963</v>
      </c>
      <c r="K16" s="9">
        <v>75.565592566469647</v>
      </c>
      <c r="L16" s="8">
        <v>16693.541726036765</v>
      </c>
      <c r="M16" s="9">
        <v>86608.659</v>
      </c>
      <c r="N16" s="9">
        <v>19.274679828533962</v>
      </c>
    </row>
    <row r="17" spans="1:14" ht="30" customHeight="1">
      <c r="A17" s="7"/>
      <c r="B17" s="7" t="s">
        <v>208</v>
      </c>
      <c r="C17" s="9">
        <v>1255.4690000000001</v>
      </c>
      <c r="D17" s="9">
        <v>16784.344919786097</v>
      </c>
      <c r="E17" s="9">
        <v>38.826999999999998</v>
      </c>
      <c r="F17" s="9">
        <v>559.07385569999997</v>
      </c>
      <c r="G17" s="9">
        <v>1959.02</v>
      </c>
      <c r="H17" s="9">
        <v>1454.6818148065643</v>
      </c>
      <c r="I17" s="9">
        <v>55.890999999999998</v>
      </c>
      <c r="J17" s="9">
        <v>721.17419354838705</v>
      </c>
      <c r="K17" s="9">
        <v>96.217924259992515</v>
      </c>
      <c r="L17" s="8">
        <v>19615.492708101043</v>
      </c>
      <c r="M17" s="9">
        <v>91440.743000000002</v>
      </c>
      <c r="N17" s="9">
        <v>21.451589373132109</v>
      </c>
    </row>
    <row r="18" spans="1:14" ht="30" customHeight="1">
      <c r="A18" s="7"/>
      <c r="B18" s="7" t="s">
        <v>200</v>
      </c>
      <c r="C18" s="9">
        <v>1267.3800000000001</v>
      </c>
      <c r="D18" s="9">
        <v>16186.206896551726</v>
      </c>
      <c r="E18" s="9">
        <v>37.692999999999998</v>
      </c>
      <c r="F18" s="9">
        <v>579.94449799999995</v>
      </c>
      <c r="G18" s="9">
        <v>2200.4110000000001</v>
      </c>
      <c r="H18" s="9">
        <v>1656.8112340938183</v>
      </c>
      <c r="I18" s="9">
        <v>52.146000000000001</v>
      </c>
      <c r="J18" s="9">
        <v>709.46938775510205</v>
      </c>
      <c r="K18" s="9">
        <v>363.89201559560485</v>
      </c>
      <c r="L18" s="8">
        <v>19496.32403199625</v>
      </c>
      <c r="M18" s="9">
        <v>90924.932000000001</v>
      </c>
      <c r="N18" s="9">
        <v>21.442220085461543</v>
      </c>
    </row>
    <row r="19" spans="1:14" ht="11.25" customHeight="1">
      <c r="A19" s="7"/>
      <c r="B19" s="7"/>
      <c r="C19" s="17"/>
      <c r="D19" s="17"/>
      <c r="E19" s="17"/>
      <c r="F19" s="17"/>
      <c r="G19" s="17"/>
      <c r="H19" s="17"/>
      <c r="I19" s="17"/>
      <c r="J19" s="17"/>
      <c r="K19" s="17"/>
      <c r="L19" s="19"/>
      <c r="M19" s="17"/>
      <c r="N19" s="17"/>
    </row>
    <row r="20" spans="1:14" ht="30" customHeight="1">
      <c r="A20" s="107">
        <v>2023</v>
      </c>
      <c r="B20" s="7" t="s">
        <v>209</v>
      </c>
      <c r="C20" s="9">
        <v>1240.2840000000001</v>
      </c>
      <c r="D20" s="9">
        <v>15941.953727506429</v>
      </c>
      <c r="E20" s="9">
        <v>38.094000000000001</v>
      </c>
      <c r="F20" s="9">
        <v>604.73844059999999</v>
      </c>
      <c r="G20" s="9">
        <v>2102.3146999999999</v>
      </c>
      <c r="H20" s="9">
        <v>1551.1803290784328</v>
      </c>
      <c r="I20" s="9">
        <v>50.228999999999999</v>
      </c>
      <c r="J20" s="9">
        <v>700.54393305439328</v>
      </c>
      <c r="K20" s="9">
        <v>135.56318955633284</v>
      </c>
      <c r="L20" s="8">
        <v>18933.979619795584</v>
      </c>
      <c r="M20" s="9">
        <v>90629.157999999996</v>
      </c>
      <c r="N20" s="9">
        <v>20.891708626263068</v>
      </c>
    </row>
    <row r="21" spans="1:14" ht="30" customHeight="1">
      <c r="A21" s="7"/>
      <c r="B21" s="7" t="s">
        <v>210</v>
      </c>
      <c r="C21" s="9">
        <v>1231.991</v>
      </c>
      <c r="D21" s="9">
        <v>16426.546666666669</v>
      </c>
      <c r="E21" s="9">
        <v>37.192</v>
      </c>
      <c r="F21" s="9">
        <v>596.84977759999992</v>
      </c>
      <c r="G21" s="9">
        <v>2446.319</v>
      </c>
      <c r="H21" s="9">
        <v>1766.9331888768506</v>
      </c>
      <c r="I21" s="9">
        <v>52.26</v>
      </c>
      <c r="J21" s="9">
        <v>737.09449929478126</v>
      </c>
      <c r="K21" s="9">
        <v>116.2753614427838</v>
      </c>
      <c r="L21" s="8">
        <v>19643.699493881082</v>
      </c>
      <c r="M21" s="9">
        <v>93557.11</v>
      </c>
      <c r="N21" s="9">
        <v>20.996479576892746</v>
      </c>
    </row>
    <row r="22" spans="1:14" ht="30" customHeight="1">
      <c r="A22" s="7"/>
      <c r="B22" s="7" t="s">
        <v>206</v>
      </c>
      <c r="C22" s="9">
        <v>1236.9280000000001</v>
      </c>
      <c r="D22" s="9">
        <v>16147.885117493473</v>
      </c>
      <c r="E22" s="9">
        <v>34.805</v>
      </c>
      <c r="F22" s="9">
        <v>562.45576099999994</v>
      </c>
      <c r="G22" s="9">
        <v>2491.5160000000001</v>
      </c>
      <c r="H22" s="9">
        <v>1820.3521589829766</v>
      </c>
      <c r="I22" s="9">
        <v>50.716999999999999</v>
      </c>
      <c r="J22" s="9">
        <v>721.4366998577525</v>
      </c>
      <c r="K22" s="9">
        <v>365.19261433603242</v>
      </c>
      <c r="L22" s="8">
        <v>19617.322351670235</v>
      </c>
      <c r="M22" s="9">
        <v>95179.994000000006</v>
      </c>
      <c r="N22" s="9">
        <v>20.610762332754753</v>
      </c>
    </row>
    <row r="23" spans="1:14" ht="30" customHeight="1">
      <c r="A23" s="7"/>
      <c r="B23" s="7" t="s">
        <v>211</v>
      </c>
      <c r="C23" s="9">
        <v>1182.6510000000001</v>
      </c>
      <c r="D23" s="9">
        <v>15622.866578599736</v>
      </c>
      <c r="E23" s="9">
        <v>35.322000000000003</v>
      </c>
      <c r="F23" s="9">
        <v>582.10302780000006</v>
      </c>
      <c r="G23" s="9">
        <v>2303.5700000000002</v>
      </c>
      <c r="H23" s="9">
        <v>1658.9154544145183</v>
      </c>
      <c r="I23" s="9">
        <v>47.543999999999997</v>
      </c>
      <c r="J23" s="9">
        <v>692.05240174672485</v>
      </c>
      <c r="K23" s="9">
        <v>363.41607558870737</v>
      </c>
      <c r="L23" s="8">
        <v>18919.353538149684</v>
      </c>
      <c r="M23" s="9">
        <v>96417.263999999996</v>
      </c>
      <c r="N23" s="9">
        <v>19.62237129872269</v>
      </c>
    </row>
    <row r="24" spans="1:14" ht="30" customHeight="1">
      <c r="A24" s="7"/>
      <c r="B24" s="7" t="s">
        <v>212</v>
      </c>
      <c r="C24" s="9">
        <v>1134.3779999999999</v>
      </c>
      <c r="D24" s="9">
        <v>15646.593103448276</v>
      </c>
      <c r="E24" s="9">
        <v>35.468000000000004</v>
      </c>
      <c r="F24" s="9">
        <v>605.76151880000009</v>
      </c>
      <c r="G24" s="9">
        <v>2558.7489999999998</v>
      </c>
      <c r="H24" s="9">
        <v>1784.9661667247992</v>
      </c>
      <c r="I24" s="9">
        <v>46.981999999999999</v>
      </c>
      <c r="J24" s="9">
        <v>692.94985250737466</v>
      </c>
      <c r="K24" s="9">
        <v>166.16471693838966</v>
      </c>
      <c r="L24" s="8">
        <v>18896.435358418843</v>
      </c>
      <c r="M24" s="9">
        <v>95864.012000000002</v>
      </c>
      <c r="N24" s="9">
        <v>19.71170928921569</v>
      </c>
    </row>
    <row r="25" spans="1:14" ht="30" customHeight="1">
      <c r="A25" s="7"/>
      <c r="B25" s="7" t="s">
        <v>207</v>
      </c>
      <c r="C25" s="9">
        <v>1167.2650000000001</v>
      </c>
      <c r="D25" s="9">
        <v>15731.334231805931</v>
      </c>
      <c r="E25" s="9">
        <v>36.57</v>
      </c>
      <c r="F25" s="9">
        <v>621.73022700000001</v>
      </c>
      <c r="G25" s="9">
        <v>2453.2979999999998</v>
      </c>
      <c r="H25" s="9">
        <v>1762.1735382847289</v>
      </c>
      <c r="I25" s="9">
        <v>47.658999999999999</v>
      </c>
      <c r="J25" s="9">
        <v>697.78916544655931</v>
      </c>
      <c r="K25" s="9">
        <v>206.75593993552974</v>
      </c>
      <c r="L25" s="8">
        <v>19019.783102472749</v>
      </c>
      <c r="M25" s="9">
        <v>96019.403000000006</v>
      </c>
      <c r="N25" s="9">
        <v>19.808270524732119</v>
      </c>
    </row>
    <row r="26" spans="1:14" ht="30" customHeight="1">
      <c r="A26" s="7"/>
      <c r="B26" s="7" t="s">
        <v>213</v>
      </c>
      <c r="C26" s="9">
        <v>1273.895</v>
      </c>
      <c r="D26" s="9">
        <v>16630.483028720628</v>
      </c>
      <c r="E26" s="9">
        <v>35.988999999999997</v>
      </c>
      <c r="F26" s="9">
        <v>603.64349699999991</v>
      </c>
      <c r="G26" s="9">
        <v>2024.259</v>
      </c>
      <c r="H26" s="9">
        <v>1501.119021134594</v>
      </c>
      <c r="I26" s="9">
        <v>47.47</v>
      </c>
      <c r="J26" s="9">
        <v>682.04022988505756</v>
      </c>
      <c r="K26" s="9">
        <v>222.03825901037317</v>
      </c>
      <c r="L26" s="8">
        <v>19639.324035750651</v>
      </c>
      <c r="M26" s="9">
        <v>99712.247000000003</v>
      </c>
      <c r="N26" s="9">
        <v>19.695999866245771</v>
      </c>
    </row>
    <row r="27" spans="1:14" ht="30" customHeight="1">
      <c r="A27" s="7"/>
      <c r="B27" s="7" t="s">
        <v>214</v>
      </c>
      <c r="C27" s="9">
        <v>1248.5820000000001</v>
      </c>
      <c r="D27" s="9">
        <v>16849.959514170041</v>
      </c>
      <c r="E27" s="9">
        <v>34.863</v>
      </c>
      <c r="F27" s="9">
        <v>597.80980620000003</v>
      </c>
      <c r="G27" s="9">
        <v>2069.29</v>
      </c>
      <c r="H27" s="9">
        <v>1492.1329679838477</v>
      </c>
      <c r="I27" s="9">
        <v>53.537999999999997</v>
      </c>
      <c r="J27" s="9">
        <v>788.48306332842412</v>
      </c>
      <c r="K27" s="9">
        <v>228.30066659345383</v>
      </c>
      <c r="L27" s="8">
        <v>19956.68601827577</v>
      </c>
      <c r="M27" s="9">
        <v>102150.43700000001</v>
      </c>
      <c r="N27" s="9">
        <v>19.536564506597038</v>
      </c>
    </row>
    <row r="28" spans="1:14" ht="30" customHeight="1">
      <c r="A28" s="7"/>
      <c r="B28" s="7" t="s">
        <v>208</v>
      </c>
      <c r="C28" s="9">
        <v>1316.307</v>
      </c>
      <c r="D28" s="9">
        <v>17982.336065573771</v>
      </c>
      <c r="E28" s="9">
        <v>34.634999999999998</v>
      </c>
      <c r="F28" s="9">
        <v>579.44008650000001</v>
      </c>
      <c r="G28" s="9">
        <v>2180.991</v>
      </c>
      <c r="H28" s="9">
        <v>1578.1410998552824</v>
      </c>
      <c r="I28" s="9">
        <v>53.177999999999997</v>
      </c>
      <c r="J28" s="9">
        <v>769.58031837916064</v>
      </c>
      <c r="K28" s="9">
        <v>216.46931789745642</v>
      </c>
      <c r="L28" s="8">
        <v>21125.966888205669</v>
      </c>
      <c r="M28" s="9">
        <v>102664.655</v>
      </c>
      <c r="N28" s="9">
        <v>20.577643677082115</v>
      </c>
    </row>
    <row r="29" spans="1:14" ht="30" customHeight="1">
      <c r="A29" s="7"/>
      <c r="B29" s="7" t="s">
        <v>215</v>
      </c>
      <c r="C29" s="9">
        <v>1252.9000000000001</v>
      </c>
      <c r="D29" s="9">
        <v>17163.01369863014</v>
      </c>
      <c r="E29" s="9">
        <v>35.097999999999999</v>
      </c>
      <c r="F29" s="9">
        <v>583.99913179999999</v>
      </c>
      <c r="G29" s="9">
        <v>1819.174</v>
      </c>
      <c r="H29" s="9">
        <v>1318.624238909829</v>
      </c>
      <c r="I29" s="9">
        <v>48.167999999999999</v>
      </c>
      <c r="J29" s="9">
        <v>699.10014513788099</v>
      </c>
      <c r="K29" s="9">
        <v>223.10925293946494</v>
      </c>
      <c r="L29" s="8">
        <v>19987.846467417316</v>
      </c>
      <c r="M29" s="9">
        <v>101921.46799999999</v>
      </c>
      <c r="N29" s="9">
        <v>19.611026861796493</v>
      </c>
    </row>
    <row r="30" spans="1:14" ht="30" customHeight="1">
      <c r="A30" s="7"/>
      <c r="B30" s="7" t="s">
        <v>216</v>
      </c>
      <c r="C30" s="9">
        <v>1233.9380000000001</v>
      </c>
      <c r="D30" s="9">
        <v>16674.83783783784</v>
      </c>
      <c r="E30" s="9">
        <v>35.606000000000002</v>
      </c>
      <c r="F30" s="9">
        <v>611.31585340000004</v>
      </c>
      <c r="G30" s="9">
        <v>2051.7199999999998</v>
      </c>
      <c r="H30" s="9">
        <v>1482.2424505129313</v>
      </c>
      <c r="I30" s="9">
        <v>55.95</v>
      </c>
      <c r="J30" s="9">
        <v>830.11869436201778</v>
      </c>
      <c r="K30" s="9">
        <v>255.57094216966229</v>
      </c>
      <c r="L30" s="8">
        <v>19854.08577828245</v>
      </c>
      <c r="M30" s="9">
        <v>105313.417</v>
      </c>
      <c r="N30" s="9">
        <v>18.852380203637729</v>
      </c>
    </row>
    <row r="31" spans="1:14" ht="30" customHeight="1">
      <c r="A31" s="7"/>
      <c r="B31" s="7" t="s">
        <v>200</v>
      </c>
      <c r="C31" s="9">
        <v>1178.7059999999999</v>
      </c>
      <c r="D31" s="9">
        <v>15821.557046979866</v>
      </c>
      <c r="E31" s="9">
        <v>34.896999999999998</v>
      </c>
      <c r="F31" s="9">
        <v>597.97056410000005</v>
      </c>
      <c r="G31" s="9">
        <v>2085.8249999999998</v>
      </c>
      <c r="H31" s="9">
        <v>1511.9056248187881</v>
      </c>
      <c r="I31" s="9">
        <v>52.005000000000003</v>
      </c>
      <c r="J31" s="9">
        <v>772.73402674591387</v>
      </c>
      <c r="K31" s="9">
        <v>180.17934249835784</v>
      </c>
      <c r="L31" s="8">
        <v>18884.346605142928</v>
      </c>
      <c r="M31" s="9">
        <v>104116.143</v>
      </c>
      <c r="N31" s="9">
        <v>18.137770052760146</v>
      </c>
    </row>
    <row r="32" spans="1:14" ht="10.5" customHeight="1">
      <c r="A32" s="7"/>
      <c r="B32" s="7"/>
      <c r="C32" s="9"/>
      <c r="D32" s="9"/>
      <c r="E32" s="9"/>
      <c r="F32" s="9"/>
      <c r="G32" s="9"/>
      <c r="H32" s="9"/>
      <c r="I32" s="9"/>
      <c r="J32" s="9"/>
      <c r="K32" s="9"/>
      <c r="L32" s="8"/>
      <c r="M32" s="9"/>
      <c r="N32" s="9"/>
    </row>
    <row r="33" spans="1:14" ht="30" customHeight="1">
      <c r="A33" s="107">
        <v>2024</v>
      </c>
      <c r="B33" s="7" t="s">
        <v>209</v>
      </c>
      <c r="C33" s="9">
        <v>1345.5889999999999</v>
      </c>
      <c r="D33" s="9">
        <v>18357.285129604363</v>
      </c>
      <c r="E33" s="9">
        <v>33.527999999999999</v>
      </c>
      <c r="F33" s="9">
        <v>579.47448239999994</v>
      </c>
      <c r="G33" s="9">
        <v>2656.0230000000001</v>
      </c>
      <c r="H33" s="9">
        <v>1922.4254487550668</v>
      </c>
      <c r="I33" s="9">
        <v>55.109000000000002</v>
      </c>
      <c r="J33" s="9">
        <v>812.81710914454277</v>
      </c>
      <c r="K33" s="9">
        <v>98.645625139325645</v>
      </c>
      <c r="L33" s="8">
        <v>21770.6477950433</v>
      </c>
      <c r="M33" s="9">
        <v>107638.3</v>
      </c>
      <c r="N33" s="9">
        <v>20.225744734953359</v>
      </c>
    </row>
    <row r="34" spans="1:14" ht="30" customHeight="1">
      <c r="A34" s="7"/>
      <c r="B34" s="7" t="s">
        <v>210</v>
      </c>
      <c r="C34" s="9">
        <v>1241.155</v>
      </c>
      <c r="D34" s="9">
        <v>17119.37931034483</v>
      </c>
      <c r="E34" s="9">
        <v>33.753</v>
      </c>
      <c r="F34" s="9">
        <v>589.5737769000001</v>
      </c>
      <c r="G34" s="9">
        <v>2634.4409999999998</v>
      </c>
      <c r="H34" s="9">
        <v>1887.676268271711</v>
      </c>
      <c r="I34" s="9">
        <v>52.756</v>
      </c>
      <c r="J34" s="9">
        <v>788.57997010463373</v>
      </c>
      <c r="K34" s="9">
        <v>168.44274987557236</v>
      </c>
      <c r="L34" s="8">
        <v>20553.65207549675</v>
      </c>
      <c r="M34" s="9">
        <v>107290.083</v>
      </c>
      <c r="N34" s="9">
        <v>19.157084700453396</v>
      </c>
    </row>
    <row r="35" spans="1:14" ht="30" customHeight="1">
      <c r="A35" s="7"/>
      <c r="B35" s="7" t="s">
        <v>206</v>
      </c>
      <c r="C35" s="9">
        <v>1136.009</v>
      </c>
      <c r="D35" s="9">
        <v>15583.113854595334</v>
      </c>
      <c r="E35" s="9">
        <v>33.087000000000003</v>
      </c>
      <c r="F35" s="9">
        <v>573.53667540000004</v>
      </c>
      <c r="G35" s="9">
        <v>2641.239</v>
      </c>
      <c r="H35" s="9">
        <v>1913.525320582482</v>
      </c>
      <c r="I35" s="9">
        <v>49.408999999999999</v>
      </c>
      <c r="J35" s="9">
        <v>734.16047548291237</v>
      </c>
      <c r="K35" s="9">
        <v>332.27428948574499</v>
      </c>
      <c r="L35" s="8">
        <v>19136.610615546473</v>
      </c>
      <c r="M35" s="9">
        <v>105671.546</v>
      </c>
      <c r="N35" s="9">
        <v>18.10952081229745</v>
      </c>
    </row>
    <row r="36" spans="1:14" ht="30" customHeight="1">
      <c r="A36" s="7"/>
      <c r="B36" s="7" t="s">
        <v>211</v>
      </c>
      <c r="C36" s="9">
        <v>1103.7349999999999</v>
      </c>
      <c r="D36" s="9">
        <v>15119.657534246575</v>
      </c>
      <c r="E36" s="9">
        <v>32.469000000000001</v>
      </c>
      <c r="F36" s="9">
        <v>557.57065560000001</v>
      </c>
      <c r="G36" s="9">
        <v>2515.3429999999998</v>
      </c>
      <c r="H36" s="9">
        <v>1845.4460748349229</v>
      </c>
      <c r="I36" s="9">
        <v>52.46</v>
      </c>
      <c r="J36" s="9">
        <v>769.20821114369505</v>
      </c>
      <c r="K36" s="9">
        <v>209.49135931834587</v>
      </c>
      <c r="L36" s="8">
        <v>18501.373835143535</v>
      </c>
      <c r="M36" s="9">
        <v>111898.101</v>
      </c>
      <c r="N36" s="9">
        <v>16.534126736559664</v>
      </c>
    </row>
    <row r="37" spans="1:14" ht="30" customHeight="1">
      <c r="A37" s="7"/>
      <c r="B37" s="7" t="s">
        <v>212</v>
      </c>
      <c r="C37" s="9">
        <v>1320.039</v>
      </c>
      <c r="D37" s="9">
        <v>18107.530864197528</v>
      </c>
      <c r="E37" s="9">
        <v>31.535</v>
      </c>
      <c r="F37" s="9">
        <v>550.3393595</v>
      </c>
      <c r="G37" s="9">
        <v>2136.7199999999998</v>
      </c>
      <c r="H37" s="9">
        <v>1560.9029147490685</v>
      </c>
      <c r="I37" s="9">
        <v>50.816000000000003</v>
      </c>
      <c r="J37" s="9">
        <v>753.946587537092</v>
      </c>
      <c r="K37" s="9">
        <v>251.83595088103735</v>
      </c>
      <c r="L37" s="8">
        <v>21224.555676864729</v>
      </c>
      <c r="M37" s="9">
        <v>113208.60400000001</v>
      </c>
      <c r="N37" s="9">
        <v>18.748182494030868</v>
      </c>
    </row>
    <row r="38" spans="1:14" ht="30" customHeight="1">
      <c r="A38" s="7"/>
      <c r="B38" s="7" t="s">
        <v>207</v>
      </c>
      <c r="C38" s="9">
        <v>1383.4079999999999</v>
      </c>
      <c r="D38" s="9">
        <v>18924.87004103967</v>
      </c>
      <c r="E38" s="9">
        <v>37.689</v>
      </c>
      <c r="F38" s="9">
        <v>651.18677309999998</v>
      </c>
      <c r="G38" s="9">
        <v>2103.663</v>
      </c>
      <c r="H38" s="9">
        <v>1559.8865490137921</v>
      </c>
      <c r="I38" s="9">
        <v>57.517000000000003</v>
      </c>
      <c r="J38" s="9">
        <v>840.89181286549706</v>
      </c>
      <c r="K38" s="9">
        <v>272.59190394878078</v>
      </c>
      <c r="L38" s="8">
        <v>22249.42707996774</v>
      </c>
      <c r="M38" s="9">
        <v>111207.236</v>
      </c>
      <c r="N38" s="9">
        <v>20.007175684114419</v>
      </c>
    </row>
    <row r="39" spans="1:14" ht="30" customHeight="1">
      <c r="A39" s="7"/>
      <c r="B39" s="7" t="s">
        <v>213</v>
      </c>
      <c r="C39" s="9">
        <v>1348.9290000000001</v>
      </c>
      <c r="D39" s="9">
        <v>18302.971506105834</v>
      </c>
      <c r="E39" s="9">
        <v>33.213999999999999</v>
      </c>
      <c r="F39" s="9">
        <v>578.51148779999994</v>
      </c>
      <c r="G39" s="9">
        <v>2216.4459999999999</v>
      </c>
      <c r="H39" s="9">
        <v>1645.5906154874156</v>
      </c>
      <c r="I39" s="9">
        <v>52.012</v>
      </c>
      <c r="J39" s="9">
        <v>763.75917767988255</v>
      </c>
      <c r="K39" s="9">
        <v>239.48483178340396</v>
      </c>
      <c r="L39" s="8">
        <v>21530.317618856538</v>
      </c>
      <c r="M39" s="9">
        <v>112036.66800000001</v>
      </c>
      <c r="N39" s="9">
        <v>19.217206297902877</v>
      </c>
    </row>
    <row r="40" spans="1:14" ht="30" customHeight="1">
      <c r="A40" s="1"/>
      <c r="B40" s="7" t="s">
        <v>214</v>
      </c>
      <c r="C40" s="9">
        <v>1508.2</v>
      </c>
      <c r="D40" s="9">
        <v>20029.216467463477</v>
      </c>
      <c r="E40" s="9">
        <v>30.164000000000001</v>
      </c>
      <c r="F40" s="9">
        <v>527.82777039999996</v>
      </c>
      <c r="G40" s="9">
        <v>2276.0709999999999</v>
      </c>
      <c r="H40" s="9">
        <v>1706.9679016049197</v>
      </c>
      <c r="I40" s="9">
        <v>51.119</v>
      </c>
      <c r="J40" s="9">
        <v>751.74999999999989</v>
      </c>
      <c r="K40" s="9">
        <v>205.56763744604226</v>
      </c>
      <c r="L40" s="8">
        <v>23221.329776914437</v>
      </c>
      <c r="M40" s="9">
        <v>112932.144</v>
      </c>
      <c r="N40" s="9">
        <v>20.562196868337537</v>
      </c>
    </row>
    <row r="41" spans="1:14" ht="30" customHeight="1">
      <c r="A41" s="1"/>
      <c r="B41" s="7" t="s">
        <v>208</v>
      </c>
      <c r="C41" s="9">
        <v>1569.67</v>
      </c>
      <c r="D41" s="9">
        <v>20545.418848167541</v>
      </c>
      <c r="E41" s="9">
        <v>29.472000000000001</v>
      </c>
      <c r="F41" s="9">
        <v>516.40248959999997</v>
      </c>
      <c r="G41" s="9">
        <v>2148.5219999999999</v>
      </c>
      <c r="H41" s="9">
        <v>1633.236031927024</v>
      </c>
      <c r="I41" s="9">
        <v>47.764000000000003</v>
      </c>
      <c r="J41" s="9">
        <v>698.30409356725147</v>
      </c>
      <c r="K41" s="9">
        <v>175.87766134706189</v>
      </c>
      <c r="L41" s="8">
        <v>23569.239124608877</v>
      </c>
      <c r="M41" s="9">
        <v>108848.55100000001</v>
      </c>
      <c r="N41" s="9">
        <v>21.653241047378643</v>
      </c>
    </row>
    <row r="42" spans="1:14" ht="30" customHeight="1">
      <c r="A42" s="1"/>
      <c r="B42" s="7" t="s">
        <v>215</v>
      </c>
      <c r="C42" s="9">
        <v>1567.8309999999999</v>
      </c>
      <c r="D42" s="9">
        <v>21044.711409395972</v>
      </c>
      <c r="E42" s="9">
        <v>29.033999999999999</v>
      </c>
      <c r="F42" s="9">
        <v>504.95642459999999</v>
      </c>
      <c r="G42" s="9">
        <v>2144.0680000000002</v>
      </c>
      <c r="H42" s="9">
        <v>1623.9248655608576</v>
      </c>
      <c r="I42" s="9">
        <v>46.963999999999999</v>
      </c>
      <c r="J42" s="9">
        <v>680.63768115942025</v>
      </c>
      <c r="K42" s="9">
        <v>159.97168542234272</v>
      </c>
      <c r="L42" s="8">
        <v>24014.202066138594</v>
      </c>
      <c r="M42" s="9">
        <v>112311.51300000001</v>
      </c>
      <c r="N42" s="9">
        <v>21.381781283757249</v>
      </c>
    </row>
    <row r="43" spans="1:14" ht="30" customHeight="1">
      <c r="A43" s="1"/>
      <c r="B43" s="7" t="s">
        <v>216</v>
      </c>
      <c r="C43" s="9">
        <v>1506.203</v>
      </c>
      <c r="D43" s="9">
        <v>20520.476839237053</v>
      </c>
      <c r="E43" s="9">
        <v>29.521000000000001</v>
      </c>
      <c r="F43" s="9">
        <v>511.08821669999998</v>
      </c>
      <c r="G43" s="9">
        <v>2244.5439999999999</v>
      </c>
      <c r="H43" s="9">
        <v>1691.0600467113688</v>
      </c>
      <c r="I43" s="9">
        <v>55.290999999999997</v>
      </c>
      <c r="J43" s="9">
        <v>795.5539568345323</v>
      </c>
      <c r="K43" s="9">
        <v>171.07615454254989</v>
      </c>
      <c r="L43" s="8">
        <v>23689.255214025507</v>
      </c>
      <c r="M43" s="9">
        <v>108586.87300000001</v>
      </c>
      <c r="N43" s="9">
        <v>21.815947507785317</v>
      </c>
    </row>
    <row r="44" spans="1:14" ht="30" customHeight="1">
      <c r="A44" s="1"/>
      <c r="B44" s="7" t="s">
        <v>200</v>
      </c>
      <c r="C44" s="9">
        <v>1422.932</v>
      </c>
      <c r="D44" s="9">
        <v>19845.634588563458</v>
      </c>
      <c r="E44" s="9">
        <v>29.591000000000001</v>
      </c>
      <c r="F44" s="9">
        <v>517.99637319999999</v>
      </c>
      <c r="G44" s="9">
        <v>2668.2040000000002</v>
      </c>
      <c r="H44" s="9">
        <v>1980.7022492762233</v>
      </c>
      <c r="I44" s="9">
        <v>55.466000000000001</v>
      </c>
      <c r="J44" s="9">
        <v>805.02177068214803</v>
      </c>
      <c r="K44" s="9">
        <v>196.43499820861356</v>
      </c>
      <c r="L44" s="8">
        <v>23345.789979930443</v>
      </c>
      <c r="M44" s="9">
        <v>107239.03200000001</v>
      </c>
      <c r="N44" s="9">
        <v>21.76986265591286</v>
      </c>
    </row>
    <row r="45" spans="1:14" ht="12.75" customHeight="1">
      <c r="A45" s="1"/>
      <c r="B45" s="1"/>
      <c r="C45" s="17"/>
      <c r="D45" s="17"/>
      <c r="E45" s="17"/>
      <c r="F45" s="17"/>
      <c r="G45" s="17"/>
      <c r="H45" s="17"/>
      <c r="I45" s="17"/>
      <c r="J45" s="17"/>
      <c r="K45" s="17"/>
      <c r="L45" s="17"/>
      <c r="M45" s="17"/>
      <c r="N45" s="17"/>
    </row>
    <row r="46" spans="1:14" ht="30" customHeight="1">
      <c r="A46" s="107">
        <v>2025</v>
      </c>
      <c r="B46" s="7" t="s">
        <v>209</v>
      </c>
      <c r="C46" s="9">
        <v>1383.9390000000001</v>
      </c>
      <c r="D46" s="9">
        <v>19221.375000000004</v>
      </c>
      <c r="E46" s="9">
        <v>29.655999999999999</v>
      </c>
      <c r="F46" s="9">
        <v>511.50372240000002</v>
      </c>
      <c r="G46" s="9">
        <v>2318.3679999999999</v>
      </c>
      <c r="H46" s="9">
        <v>1734.0074794315633</v>
      </c>
      <c r="I46" s="9">
        <v>53.616</v>
      </c>
      <c r="J46" s="9">
        <v>773.67965367965371</v>
      </c>
      <c r="K46" s="9">
        <v>40.427717817924211</v>
      </c>
      <c r="L46" s="8">
        <v>22280.993573329146</v>
      </c>
      <c r="M46" s="9">
        <v>107253.379</v>
      </c>
      <c r="N46" s="9">
        <v>20.774164675342437</v>
      </c>
    </row>
    <row r="47" spans="1:14" ht="30" customHeight="1">
      <c r="A47" s="1"/>
      <c r="B47" s="7" t="s">
        <v>210</v>
      </c>
      <c r="C47" s="9">
        <v>1431.328</v>
      </c>
      <c r="D47" s="9">
        <v>19824.487534626038</v>
      </c>
      <c r="E47" s="9">
        <v>31.231999999999999</v>
      </c>
      <c r="F47" s="9">
        <v>543.84281599999997</v>
      </c>
      <c r="G47" s="9">
        <v>2146.7469999999998</v>
      </c>
      <c r="H47" s="9">
        <v>1608.8938019935545</v>
      </c>
      <c r="I47" s="9">
        <v>53.295000000000002</v>
      </c>
      <c r="J47" s="9">
        <v>765.73275862068976</v>
      </c>
      <c r="K47" s="9">
        <v>30.325384869952423</v>
      </c>
      <c r="L47" s="8">
        <v>22773.282296110236</v>
      </c>
      <c r="M47" s="9">
        <v>106153.042</v>
      </c>
      <c r="N47" s="9">
        <v>21.453254534250874</v>
      </c>
    </row>
    <row r="48" spans="1:14" ht="30" customHeight="1">
      <c r="A48" s="1"/>
      <c r="B48" s="7" t="s">
        <v>206</v>
      </c>
      <c r="C48" s="9">
        <v>1452.04</v>
      </c>
      <c r="D48" s="9">
        <v>19863.748290013678</v>
      </c>
      <c r="E48" s="9">
        <v>29.52</v>
      </c>
      <c r="F48" s="9">
        <v>523.2833280000001</v>
      </c>
      <c r="G48" s="9">
        <v>1781.3630000000001</v>
      </c>
      <c r="H48" s="9">
        <v>1333.4553484542255</v>
      </c>
      <c r="I48" s="9">
        <v>53.414000000000001</v>
      </c>
      <c r="J48" s="9">
        <v>791.31851851851854</v>
      </c>
      <c r="K48" s="9">
        <v>108.10467341958716</v>
      </c>
      <c r="L48" s="8">
        <v>22619.910158406012</v>
      </c>
      <c r="M48" s="9">
        <v>106121.06600000001</v>
      </c>
      <c r="N48" s="9">
        <v>21.315193119531997</v>
      </c>
    </row>
    <row r="49" spans="1:14" ht="30" customHeight="1">
      <c r="A49" s="1"/>
      <c r="B49" s="7" t="s">
        <v>211</v>
      </c>
      <c r="C49" s="9">
        <v>1377.6130000000001</v>
      </c>
      <c r="D49" s="9">
        <v>18819.849726775956</v>
      </c>
      <c r="E49" s="9">
        <v>28.66</v>
      </c>
      <c r="F49" s="9">
        <v>524.31177200000002</v>
      </c>
      <c r="G49" s="9">
        <v>2492.4749999999999</v>
      </c>
      <c r="H49" s="9">
        <v>1834.3207241683838</v>
      </c>
      <c r="I49" s="9">
        <v>42.268999999999998</v>
      </c>
      <c r="J49" s="9">
        <v>657.37169517884911</v>
      </c>
      <c r="K49" s="9">
        <v>98.597764252911105</v>
      </c>
      <c r="L49" s="8">
        <v>21934.451682376101</v>
      </c>
      <c r="M49" s="9">
        <v>109396.355</v>
      </c>
      <c r="N49" s="9">
        <v>20.050441061199983</v>
      </c>
    </row>
    <row r="50" spans="1:14" ht="30" customHeight="1">
      <c r="A50" s="1"/>
      <c r="B50" s="7" t="s">
        <v>212</v>
      </c>
      <c r="C50" s="9">
        <v>1595.58</v>
      </c>
      <c r="D50" s="9">
        <v>21388.471849865949</v>
      </c>
      <c r="E50" s="9">
        <v>28.582000000000001</v>
      </c>
      <c r="F50" s="9">
        <v>516.54247859999998</v>
      </c>
      <c r="G50" s="9">
        <v>2277.8890000000001</v>
      </c>
      <c r="H50" s="9">
        <v>1711.3207121929231</v>
      </c>
      <c r="I50" s="9">
        <v>55.381</v>
      </c>
      <c r="J50" s="9">
        <v>842.93759512937606</v>
      </c>
      <c r="K50" s="9">
        <v>41.893304245700108</v>
      </c>
      <c r="L50" s="8">
        <v>24501.128377116063</v>
      </c>
      <c r="M50" s="9">
        <v>112455.95299999999</v>
      </c>
      <c r="N50" s="9">
        <v>21.787344543720106</v>
      </c>
    </row>
    <row r="51" spans="1:14" ht="30" customHeight="1">
      <c r="A51" s="1"/>
      <c r="B51" s="7" t="s">
        <v>207</v>
      </c>
      <c r="C51" s="9">
        <v>1565.7180000000001</v>
      </c>
      <c r="D51" s="9">
        <v>20820.718085106382</v>
      </c>
      <c r="E51" s="9">
        <v>28.905999999999999</v>
      </c>
      <c r="F51" s="9">
        <v>528.06926099999998</v>
      </c>
      <c r="G51" s="9">
        <v>1939.752</v>
      </c>
      <c r="H51" s="9">
        <v>1454.4140361400614</v>
      </c>
      <c r="I51" s="9">
        <v>53.561</v>
      </c>
      <c r="J51" s="9">
        <v>835.58502340093594</v>
      </c>
      <c r="K51" s="9">
        <v>128.79783538171918</v>
      </c>
      <c r="L51" s="8">
        <v>23767.584241029101</v>
      </c>
      <c r="M51" s="9">
        <v>110761.90300000001</v>
      </c>
      <c r="N51" s="9">
        <v>21.458266423094138</v>
      </c>
    </row>
    <row r="52" spans="1:14" ht="30" customHeight="1">
      <c r="A52" s="1"/>
      <c r="B52" s="7" t="s">
        <v>213</v>
      </c>
      <c r="C52" s="9">
        <v>1506.7919999999999</v>
      </c>
      <c r="D52" s="9">
        <v>20334.574898785424</v>
      </c>
      <c r="E52" s="9">
        <v>24.762</v>
      </c>
      <c r="F52" s="9">
        <v>443.75732579999999</v>
      </c>
      <c r="G52" s="9">
        <v>1830.5719999999999</v>
      </c>
      <c r="H52" s="9">
        <v>1375.7492860363745</v>
      </c>
      <c r="I52" s="9">
        <v>55.857999999999997</v>
      </c>
      <c r="J52" s="9">
        <v>863.33848531684703</v>
      </c>
      <c r="K52" s="9">
        <v>120.45940219198388</v>
      </c>
      <c r="L52" s="8">
        <v>23137.87939813063</v>
      </c>
      <c r="M52" s="9">
        <v>110587.806</v>
      </c>
      <c r="N52" s="9">
        <v>20.922631739461973</v>
      </c>
    </row>
    <row r="53" spans="1:14" ht="30" customHeight="1">
      <c r="A53" s="1"/>
      <c r="B53" s="7" t="s">
        <v>214</v>
      </c>
      <c r="C53" s="9">
        <v>1578.229</v>
      </c>
      <c r="D53" s="9">
        <v>21127.563587684068</v>
      </c>
      <c r="E53" s="9">
        <v>25.207999999999998</v>
      </c>
      <c r="F53" s="9">
        <v>455.16825199999994</v>
      </c>
      <c r="G53" s="9">
        <v>1744.9570000000001</v>
      </c>
      <c r="H53" s="9">
        <v>1317.3463687150838</v>
      </c>
      <c r="I53" s="9">
        <v>56.76</v>
      </c>
      <c r="J53" s="9">
        <v>885.49141965678621</v>
      </c>
      <c r="K53" s="9">
        <v>92.935415170364053</v>
      </c>
      <c r="L53" s="8">
        <v>23878.505043226301</v>
      </c>
      <c r="M53" s="9">
        <v>111602.058</v>
      </c>
      <c r="N53" s="9">
        <v>21.396115332592075</v>
      </c>
    </row>
    <row r="54" spans="1:14" ht="30" customHeight="1">
      <c r="A54" s="1"/>
      <c r="B54" s="7" t="s">
        <v>208</v>
      </c>
      <c r="C54" s="9">
        <v>1550.835</v>
      </c>
      <c r="D54" s="9">
        <v>20650.266311584553</v>
      </c>
      <c r="E54" s="9">
        <v>25.138000000000002</v>
      </c>
      <c r="F54" s="9">
        <v>446.88828120000005</v>
      </c>
      <c r="G54" s="9">
        <v>1735.1959999999999</v>
      </c>
      <c r="H54" s="9">
        <v>1325.1840537650833</v>
      </c>
      <c r="I54" s="9">
        <v>59.646000000000001</v>
      </c>
      <c r="J54" s="9">
        <v>927.62052877138422</v>
      </c>
      <c r="K54" s="9">
        <v>74.414767391201224</v>
      </c>
      <c r="L54" s="8">
        <v>23424.373942712224</v>
      </c>
      <c r="M54" s="9">
        <v>110806.18700000001</v>
      </c>
      <c r="N54" s="9">
        <v>21.139951276107194</v>
      </c>
    </row>
    <row r="55" spans="1:14" ht="30" customHeight="1">
      <c r="A55" s="1"/>
      <c r="B55" s="7" t="s">
        <v>215</v>
      </c>
      <c r="C55" s="9">
        <v>1474.086</v>
      </c>
      <c r="D55" s="9">
        <v>19654.48</v>
      </c>
      <c r="E55" s="9">
        <v>59.973999999999997</v>
      </c>
      <c r="F55" s="9">
        <v>1051.9799444</v>
      </c>
      <c r="G55" s="9">
        <v>1874.7280000000001</v>
      </c>
      <c r="H55" s="9">
        <v>1444.4317744048078</v>
      </c>
      <c r="I55" s="9">
        <v>60.735999999999997</v>
      </c>
      <c r="J55" s="9">
        <v>937.28395061728395</v>
      </c>
      <c r="K55" s="9">
        <v>132.24673126564932</v>
      </c>
      <c r="L55" s="8">
        <v>23220.422400687738</v>
      </c>
      <c r="M55" s="9">
        <v>110922.228</v>
      </c>
      <c r="N55" s="9">
        <v>20.933966815639277</v>
      </c>
    </row>
    <row r="56" spans="1:14" ht="30" customHeight="1">
      <c r="A56" s="1"/>
      <c r="B56" s="7" t="s">
        <v>216</v>
      </c>
      <c r="C56" s="9">
        <v>1554.21</v>
      </c>
      <c r="D56" s="9">
        <v>20695.20639147803</v>
      </c>
      <c r="E56" s="9">
        <v>25.75</v>
      </c>
      <c r="F56" s="9">
        <v>453.38282499999997</v>
      </c>
      <c r="G56" s="9">
        <v>2219.2689999999998</v>
      </c>
      <c r="H56" s="9">
        <v>1720.0968842039993</v>
      </c>
      <c r="I56" s="9">
        <v>77.378</v>
      </c>
      <c r="J56" s="9">
        <v>1194.1049382716051</v>
      </c>
      <c r="K56" s="9">
        <v>123.97971487975349</v>
      </c>
      <c r="L56" s="8">
        <v>24186.770753833389</v>
      </c>
      <c r="M56" s="9">
        <v>111322.628</v>
      </c>
      <c r="N56" s="9">
        <v>21.726733538695644</v>
      </c>
    </row>
    <row r="57" spans="1:14" ht="30" customHeight="1">
      <c r="A57" s="1"/>
      <c r="B57" s="7" t="s">
        <v>200</v>
      </c>
      <c r="C57" s="9">
        <v>1536.258</v>
      </c>
      <c r="D57" s="9">
        <v>20081.803921568629</v>
      </c>
      <c r="E57" s="9">
        <v>27.148</v>
      </c>
      <c r="F57" s="9">
        <v>477.62290839999997</v>
      </c>
      <c r="G57" s="9">
        <v>2366.701</v>
      </c>
      <c r="H57" s="9">
        <v>1863.3973702858043</v>
      </c>
      <c r="I57" s="9">
        <v>63.274000000000001</v>
      </c>
      <c r="J57" s="9">
        <v>970.4601226993866</v>
      </c>
      <c r="K57" s="9">
        <v>218.50856605280819</v>
      </c>
      <c r="L57" s="8">
        <v>23611.792889006632</v>
      </c>
      <c r="M57" s="9">
        <v>110784.798</v>
      </c>
      <c r="N57" s="9">
        <v>21.313206608912743</v>
      </c>
    </row>
    <row r="58" spans="1:14" ht="10.5" customHeight="1">
      <c r="A58" s="1"/>
      <c r="B58" s="7"/>
      <c r="C58" s="9"/>
      <c r="D58" s="9"/>
      <c r="E58" s="9"/>
      <c r="F58" s="9"/>
      <c r="G58" s="9"/>
      <c r="H58" s="9"/>
      <c r="I58" s="9"/>
      <c r="J58" s="9"/>
      <c r="K58" s="9"/>
      <c r="L58" s="8"/>
      <c r="M58" s="9"/>
      <c r="N58" s="9"/>
    </row>
    <row r="59" spans="1:14" ht="30" customHeight="1">
      <c r="A59" s="107">
        <v>2026</v>
      </c>
      <c r="B59" s="7" t="s">
        <v>209</v>
      </c>
      <c r="C59" s="9">
        <v>1470.7449999999999</v>
      </c>
      <c r="D59" s="9">
        <v>18759.502551020407</v>
      </c>
      <c r="E59" s="9">
        <v>25.309000000000001</v>
      </c>
      <c r="F59" s="9">
        <v>443.93251450000008</v>
      </c>
      <c r="G59" s="9">
        <v>2475.2660000000001</v>
      </c>
      <c r="H59" s="9">
        <v>1989.92362730123</v>
      </c>
      <c r="I59" s="9">
        <v>57.356000000000002</v>
      </c>
      <c r="J59" s="9">
        <v>871.67173252279645</v>
      </c>
      <c r="K59" s="9">
        <v>123.1057355522217</v>
      </c>
      <c r="L59" s="8">
        <v>22188.136160896654</v>
      </c>
      <c r="M59" s="9">
        <v>109771.932</v>
      </c>
      <c r="N59" s="9">
        <v>20.212941283475502</v>
      </c>
    </row>
    <row r="60" spans="1:14" ht="30" customHeight="1">
      <c r="A60" s="1"/>
      <c r="B60" s="7" t="s">
        <v>210</v>
      </c>
      <c r="C60" s="9">
        <v>1350.338</v>
      </c>
      <c r="D60" s="9">
        <v>17312.025641025641</v>
      </c>
      <c r="E60" s="9">
        <v>25.346</v>
      </c>
      <c r="F60" s="9">
        <v>437.99915679999998</v>
      </c>
      <c r="G60" s="9">
        <v>2272.37</v>
      </c>
      <c r="H60" s="9">
        <v>1831.9654950016125</v>
      </c>
      <c r="I60" s="9">
        <v>61.503999999999998</v>
      </c>
      <c r="J60" s="9">
        <v>931.87878787878776</v>
      </c>
      <c r="K60" s="9">
        <v>85.650476306055808</v>
      </c>
      <c r="L60" s="8">
        <v>20599.519557012096</v>
      </c>
      <c r="M60" s="9">
        <v>110033.63800000001</v>
      </c>
      <c r="N60" s="9">
        <v>18.721111045162473</v>
      </c>
    </row>
    <row r="61" spans="1:14" ht="30" customHeight="1">
      <c r="A61" s="40"/>
      <c r="B61" s="123" t="s">
        <v>206</v>
      </c>
      <c r="C61" s="409">
        <v>1402.72311930358</v>
      </c>
      <c r="D61" s="409">
        <v>18828.498245685638</v>
      </c>
      <c r="E61" s="409">
        <v>25.064812523961098</v>
      </c>
      <c r="F61" s="409">
        <v>444.5219436311977</v>
      </c>
      <c r="G61" s="409">
        <v>1981.75338746845</v>
      </c>
      <c r="H61" s="409">
        <v>1554.0726062331007</v>
      </c>
      <c r="I61" s="409">
        <v>64.715808749156906</v>
      </c>
      <c r="J61" s="409">
        <v>997.16192217499088</v>
      </c>
      <c r="K61" s="409">
        <v>168.48635198656197</v>
      </c>
      <c r="L61" s="668">
        <v>21992.741069711486</v>
      </c>
      <c r="M61" s="409">
        <v>109983.78824815799</v>
      </c>
      <c r="N61" s="409">
        <v>19.996348025482586</v>
      </c>
    </row>
    <row r="62" spans="1:14" ht="30" customHeight="1">
      <c r="A62" s="58" t="s">
        <v>595</v>
      </c>
      <c r="B62" s="7" t="s">
        <v>655</v>
      </c>
      <c r="C62" s="7"/>
      <c r="D62" s="7"/>
      <c r="E62" s="7"/>
      <c r="F62" s="7"/>
      <c r="G62" s="17"/>
      <c r="H62" s="17"/>
      <c r="I62" s="17"/>
      <c r="J62" s="17"/>
      <c r="K62" s="7"/>
      <c r="L62" s="7"/>
      <c r="M62" s="7"/>
      <c r="N62" s="7"/>
    </row>
    <row r="63" spans="1:14" ht="30" customHeight="1">
      <c r="A63" s="58" t="s">
        <v>598</v>
      </c>
      <c r="B63" s="7" t="s">
        <v>656</v>
      </c>
      <c r="C63" s="7"/>
      <c r="D63" s="7"/>
      <c r="E63" s="7"/>
      <c r="F63" s="7"/>
      <c r="G63" s="17"/>
      <c r="H63" s="7"/>
      <c r="I63" s="7"/>
      <c r="J63" s="7"/>
      <c r="K63" s="7"/>
      <c r="L63" s="7"/>
      <c r="M63" s="7"/>
      <c r="N63" s="7"/>
    </row>
    <row r="64" spans="1:14" ht="25.75" customHeight="1">
      <c r="A64" s="45" t="s">
        <v>281</v>
      </c>
      <c r="B64" s="7" t="s">
        <v>522</v>
      </c>
      <c r="C64" s="7"/>
      <c r="D64" s="7"/>
      <c r="E64" s="7"/>
      <c r="F64" s="7"/>
      <c r="G64" s="7"/>
      <c r="H64" s="1"/>
      <c r="I64" s="1"/>
      <c r="J64" s="1"/>
      <c r="K64" s="1"/>
      <c r="L64" s="1"/>
      <c r="M64" s="1"/>
      <c r="N64" s="1"/>
    </row>
    <row r="65" spans="1:14" ht="30" customHeight="1">
      <c r="A65" s="1"/>
      <c r="B65" s="7"/>
      <c r="C65" s="9"/>
      <c r="D65" s="9"/>
      <c r="E65" s="9"/>
      <c r="F65" s="9"/>
      <c r="G65" s="9"/>
      <c r="H65" s="9"/>
      <c r="I65" s="9"/>
      <c r="J65" s="9"/>
      <c r="K65" s="9"/>
      <c r="L65" s="8"/>
      <c r="M65" s="9"/>
      <c r="N65" s="9"/>
    </row>
    <row r="66" spans="1:14" ht="30" customHeight="1">
      <c r="A66" s="1"/>
      <c r="B66" s="7"/>
      <c r="C66" s="9"/>
      <c r="D66" s="9"/>
      <c r="E66" s="9"/>
      <c r="F66" s="9"/>
      <c r="G66" s="9"/>
      <c r="H66" s="9"/>
      <c r="I66" s="9"/>
      <c r="J66" s="9"/>
      <c r="K66" s="9"/>
      <c r="L66" s="8"/>
      <c r="M66" s="9"/>
      <c r="N66" s="9"/>
    </row>
    <row r="67" spans="1:14" ht="30" customHeight="1">
      <c r="A67" s="1"/>
      <c r="B67" s="7"/>
      <c r="C67" s="9"/>
      <c r="D67" s="9"/>
      <c r="E67" s="9"/>
      <c r="F67" s="9"/>
      <c r="G67" s="9"/>
      <c r="H67" s="9"/>
      <c r="I67" s="9"/>
      <c r="J67" s="9"/>
      <c r="K67" s="9"/>
      <c r="L67" s="8"/>
      <c r="M67" s="9"/>
      <c r="N67" s="9"/>
    </row>
    <row r="68" spans="1:14" ht="24" customHeight="1">
      <c r="A68" s="1"/>
      <c r="B68" s="7"/>
      <c r="C68" s="9"/>
      <c r="D68" s="9"/>
      <c r="E68" s="9"/>
      <c r="F68" s="9"/>
      <c r="G68" s="9"/>
      <c r="H68" s="9"/>
      <c r="I68" s="9"/>
      <c r="J68" s="9"/>
      <c r="K68" s="9"/>
      <c r="L68" s="8"/>
      <c r="M68" s="9"/>
      <c r="N68" s="9"/>
    </row>
    <row r="69" spans="1:14" ht="24.5" customHeight="1">
      <c r="A69" s="1"/>
      <c r="B69" s="7"/>
      <c r="C69" s="9"/>
      <c r="D69" s="9"/>
      <c r="E69" s="9"/>
      <c r="F69" s="9"/>
      <c r="G69" s="9"/>
      <c r="H69" s="9"/>
      <c r="I69" s="9"/>
      <c r="J69" s="9"/>
      <c r="K69" s="9"/>
      <c r="L69" s="8"/>
      <c r="M69" s="9"/>
      <c r="N69" s="9"/>
    </row>
    <row r="70" spans="1:14" ht="25.75" customHeight="1">
      <c r="A70" s="1"/>
      <c r="B70" s="7"/>
      <c r="C70" s="9"/>
      <c r="D70" s="9"/>
      <c r="E70" s="9"/>
      <c r="F70" s="9"/>
      <c r="G70" s="9"/>
      <c r="H70" s="9"/>
      <c r="I70" s="9"/>
      <c r="J70" s="9"/>
      <c r="K70" s="9"/>
      <c r="L70" s="8"/>
      <c r="M70" s="9"/>
      <c r="N70" s="9"/>
    </row>
    <row r="71" spans="1:14" ht="18">
      <c r="A71" s="58"/>
      <c r="B71" s="7"/>
      <c r="C71" s="7"/>
      <c r="D71" s="7"/>
      <c r="E71" s="7"/>
      <c r="F71" s="7"/>
      <c r="G71" s="17"/>
      <c r="H71" s="17"/>
      <c r="I71" s="17"/>
      <c r="J71" s="17"/>
      <c r="K71" s="17"/>
      <c r="L71" s="19"/>
      <c r="M71" s="17"/>
      <c r="N71" s="17"/>
    </row>
    <row r="72" spans="1:14" ht="18">
      <c r="A72" s="58"/>
      <c r="B72" s="7"/>
      <c r="C72" s="7"/>
      <c r="D72" s="7"/>
      <c r="E72" s="7"/>
      <c r="F72" s="7"/>
      <c r="G72" s="17"/>
      <c r="H72" s="17"/>
      <c r="I72" s="17"/>
      <c r="J72" s="17"/>
      <c r="K72" s="7"/>
      <c r="L72" s="7"/>
      <c r="M72" s="7"/>
      <c r="N72" s="7"/>
    </row>
    <row r="73" spans="1:14" ht="18">
      <c r="A73" s="45"/>
      <c r="B73" s="7"/>
      <c r="C73" s="7"/>
      <c r="D73" s="7"/>
      <c r="E73" s="7"/>
      <c r="F73" s="7"/>
      <c r="G73" s="7"/>
      <c r="H73" s="7"/>
      <c r="I73" s="7"/>
      <c r="J73" s="7"/>
      <c r="K73" s="7"/>
      <c r="L73" s="7"/>
      <c r="M73" s="7"/>
      <c r="N73" s="7"/>
    </row>
  </sheetData>
  <hyperlinks>
    <hyperlink ref="J1" location="'Contents Page'!A1" display="BACK TO CONTENTS" xr:uid="{280CBC0E-269B-4820-B484-139475A7F134}"/>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topLeftCell="A41" zoomScaleNormal="100" workbookViewId="0">
      <selection activeCell="G60" sqref="G60"/>
    </sheetView>
  </sheetViews>
  <sheetFormatPr baseColWidth="10" defaultColWidth="8.83203125" defaultRowHeight="15"/>
  <cols>
    <col min="1" max="12" width="18.6640625" customWidth="1"/>
  </cols>
  <sheetData>
    <row r="1" spans="1:13" ht="31.5" customHeight="1">
      <c r="A1" s="143" t="s">
        <v>657</v>
      </c>
      <c r="B1" s="143"/>
      <c r="C1" s="143"/>
      <c r="D1" s="143"/>
      <c r="E1" s="143"/>
      <c r="F1" s="143"/>
      <c r="G1" s="143"/>
      <c r="H1" s="143"/>
      <c r="I1" s="143"/>
      <c r="J1" s="143"/>
      <c r="K1" s="6" t="s">
        <v>85</v>
      </c>
      <c r="L1" s="146"/>
      <c r="M1" s="6"/>
    </row>
    <row r="2" spans="1:13" ht="22" customHeight="1">
      <c r="A2" s="143"/>
      <c r="B2" s="143"/>
      <c r="C2" s="143"/>
      <c r="D2" s="143"/>
      <c r="E2" s="143"/>
      <c r="F2" s="143"/>
      <c r="G2" s="143"/>
      <c r="H2" s="143"/>
      <c r="I2" s="143"/>
      <c r="J2" s="143"/>
      <c r="K2" s="143"/>
      <c r="L2" s="146"/>
    </row>
    <row r="3" spans="1:13" ht="22" customHeight="1">
      <c r="A3" s="143" t="s">
        <v>658</v>
      </c>
      <c r="B3" s="143"/>
      <c r="C3" s="143"/>
      <c r="D3" s="143"/>
      <c r="E3" s="143"/>
      <c r="F3" s="143"/>
      <c r="G3" s="143"/>
      <c r="H3" s="143"/>
      <c r="I3" s="143"/>
      <c r="J3" s="143"/>
      <c r="K3" s="143"/>
      <c r="L3" s="146"/>
    </row>
    <row r="4" spans="1:13" ht="22" customHeight="1">
      <c r="A4" s="143" t="s">
        <v>88</v>
      </c>
      <c r="B4" s="143"/>
      <c r="C4" s="143"/>
      <c r="D4" s="143"/>
      <c r="E4" s="710"/>
      <c r="F4" s="143"/>
      <c r="G4" s="143"/>
      <c r="H4" s="143"/>
      <c r="I4" s="143"/>
      <c r="J4" s="143"/>
      <c r="K4" s="143"/>
      <c r="L4" s="146"/>
    </row>
    <row r="5" spans="1:13" ht="22" customHeight="1">
      <c r="A5" s="785"/>
      <c r="B5" s="785"/>
      <c r="C5" s="785"/>
      <c r="D5" s="785"/>
      <c r="E5" s="146"/>
      <c r="F5" s="712" t="s">
        <v>659</v>
      </c>
      <c r="G5" s="712" t="s">
        <v>660</v>
      </c>
      <c r="H5" s="712" t="s">
        <v>620</v>
      </c>
      <c r="I5" s="712" t="s">
        <v>621</v>
      </c>
      <c r="J5" s="712" t="s">
        <v>661</v>
      </c>
      <c r="K5" s="712" t="s">
        <v>622</v>
      </c>
      <c r="L5" s="785"/>
    </row>
    <row r="6" spans="1:13" ht="22" customHeight="1">
      <c r="A6" s="713" t="s">
        <v>411</v>
      </c>
      <c r="B6" s="713"/>
      <c r="C6" s="714" t="s">
        <v>513</v>
      </c>
      <c r="D6" s="714" t="s">
        <v>623</v>
      </c>
      <c r="E6" s="792" t="s">
        <v>518</v>
      </c>
      <c r="F6" s="714" t="s">
        <v>514</v>
      </c>
      <c r="G6" s="714" t="s">
        <v>514</v>
      </c>
      <c r="H6" s="714" t="s">
        <v>626</v>
      </c>
      <c r="I6" s="714" t="s">
        <v>627</v>
      </c>
      <c r="J6" s="714" t="s">
        <v>662</v>
      </c>
      <c r="K6" s="714" t="s">
        <v>662</v>
      </c>
      <c r="L6" s="714" t="s">
        <v>628</v>
      </c>
    </row>
    <row r="7" spans="1:13" ht="22" customHeight="1">
      <c r="A7" s="107">
        <v>2016</v>
      </c>
      <c r="B7" s="17"/>
      <c r="C7" s="9">
        <v>3360.4050000000002</v>
      </c>
      <c r="D7" s="9">
        <v>5521.7380000000003</v>
      </c>
      <c r="E7" s="9">
        <v>32.905999999999999</v>
      </c>
      <c r="F7" s="9">
        <v>54.884</v>
      </c>
      <c r="G7" s="9">
        <v>15.494</v>
      </c>
      <c r="H7" s="9">
        <v>1200.192</v>
      </c>
      <c r="I7" s="9">
        <v>257.88299999999998</v>
      </c>
      <c r="J7" s="9">
        <v>11.317</v>
      </c>
      <c r="K7" s="9">
        <v>91.492000000000004</v>
      </c>
      <c r="L7" s="8">
        <v>10546.311000000002</v>
      </c>
    </row>
    <row r="8" spans="1:13" ht="22" customHeight="1">
      <c r="A8" s="107">
        <v>2017</v>
      </c>
      <c r="B8" s="146"/>
      <c r="C8" s="9">
        <v>3922.7890000000002</v>
      </c>
      <c r="D8" s="9">
        <v>5366.1319999999996</v>
      </c>
      <c r="E8" s="9">
        <v>27.228000000000002</v>
      </c>
      <c r="F8" s="9">
        <v>43.628999999999998</v>
      </c>
      <c r="G8" s="9">
        <v>20.498000000000001</v>
      </c>
      <c r="H8" s="9">
        <v>475.72399999999999</v>
      </c>
      <c r="I8" s="9">
        <v>202.892</v>
      </c>
      <c r="J8" s="9">
        <v>17.521000000000001</v>
      </c>
      <c r="K8" s="9">
        <v>87.62</v>
      </c>
      <c r="L8" s="8">
        <v>10164.033000000001</v>
      </c>
    </row>
    <row r="9" spans="1:13" ht="22" customHeight="1">
      <c r="A9" s="107">
        <v>2018</v>
      </c>
      <c r="B9" s="146"/>
      <c r="C9" s="9">
        <v>3142.105</v>
      </c>
      <c r="D9" s="9">
        <v>6078.902</v>
      </c>
      <c r="E9" s="9">
        <v>8.8940000000000001</v>
      </c>
      <c r="F9" s="9">
        <v>29.574000000000002</v>
      </c>
      <c r="G9" s="9">
        <v>83.787999999999997</v>
      </c>
      <c r="H9" s="9">
        <v>1768.442</v>
      </c>
      <c r="I9" s="9">
        <v>306.59300000000002</v>
      </c>
      <c r="J9" s="9">
        <v>14.971</v>
      </c>
      <c r="K9" s="9">
        <v>193.452</v>
      </c>
      <c r="L9" s="8">
        <v>11626.721000000001</v>
      </c>
    </row>
    <row r="10" spans="1:13" ht="22" customHeight="1">
      <c r="A10" s="107">
        <v>2019</v>
      </c>
      <c r="B10" s="146"/>
      <c r="C10" s="9">
        <v>3307.002</v>
      </c>
      <c r="D10" s="9">
        <v>5312.2420000000002</v>
      </c>
      <c r="E10" s="9">
        <v>20.814</v>
      </c>
      <c r="F10" s="9">
        <v>11.545999999999999</v>
      </c>
      <c r="G10" s="9">
        <v>170.82</v>
      </c>
      <c r="H10" s="9">
        <v>1185.7819999999999</v>
      </c>
      <c r="I10" s="9">
        <v>968.68399999999997</v>
      </c>
      <c r="J10" s="9">
        <v>23.013000000000002</v>
      </c>
      <c r="K10" s="9">
        <v>135.93899999999999</v>
      </c>
      <c r="L10" s="8">
        <v>11135.842000000001</v>
      </c>
    </row>
    <row r="11" spans="1:13" ht="22" customHeight="1">
      <c r="A11" s="107">
        <v>2020</v>
      </c>
      <c r="B11" s="17"/>
      <c r="C11" s="9">
        <v>4527.9340000000002</v>
      </c>
      <c r="D11" s="9">
        <v>6919.3140000000003</v>
      </c>
      <c r="E11" s="9">
        <v>8.8219999999999992</v>
      </c>
      <c r="F11" s="9">
        <v>6.6369999999999996</v>
      </c>
      <c r="G11" s="9">
        <v>25.166</v>
      </c>
      <c r="H11" s="9">
        <v>1056.105</v>
      </c>
      <c r="I11" s="9">
        <v>450.291</v>
      </c>
      <c r="J11" s="9">
        <v>538.01400000000001</v>
      </c>
      <c r="K11" s="9">
        <v>125.74199999999999</v>
      </c>
      <c r="L11" s="8">
        <v>13658.024999999998</v>
      </c>
    </row>
    <row r="12" spans="1:13" ht="22" customHeight="1">
      <c r="A12" s="107">
        <v>2021</v>
      </c>
      <c r="B12" s="17"/>
      <c r="C12" s="9">
        <v>6045.415</v>
      </c>
      <c r="D12" s="9">
        <v>8433.8459999999995</v>
      </c>
      <c r="E12" s="9">
        <v>2.8889999999999998</v>
      </c>
      <c r="F12" s="10" t="s">
        <v>117</v>
      </c>
      <c r="G12" s="9">
        <v>3.77</v>
      </c>
      <c r="H12" s="9">
        <v>593.5</v>
      </c>
      <c r="I12" s="9">
        <v>486.02699999999999</v>
      </c>
      <c r="J12" s="9">
        <v>1.784</v>
      </c>
      <c r="K12" s="9">
        <v>44.658000000000001</v>
      </c>
      <c r="L12" s="8">
        <v>15611.888999999997</v>
      </c>
    </row>
    <row r="13" spans="1:13" ht="10.5" customHeight="1">
      <c r="A13" s="146"/>
      <c r="B13" s="146"/>
      <c r="C13" s="146"/>
      <c r="D13" s="146"/>
      <c r="E13" s="146"/>
      <c r="F13" s="146"/>
      <c r="G13" s="146"/>
      <c r="H13" s="146"/>
      <c r="I13" s="146"/>
      <c r="J13" s="146"/>
      <c r="K13" s="146"/>
      <c r="L13" s="146"/>
    </row>
    <row r="14" spans="1:13" ht="22" customHeight="1">
      <c r="A14" s="107">
        <v>2022</v>
      </c>
      <c r="B14" s="17" t="s">
        <v>206</v>
      </c>
      <c r="C14" s="9">
        <v>5536.2089999999998</v>
      </c>
      <c r="D14" s="9">
        <v>9192.1010000000006</v>
      </c>
      <c r="E14" s="17">
        <v>4.0259999999999998</v>
      </c>
      <c r="F14" s="17">
        <v>7.8630000000000004</v>
      </c>
      <c r="G14" s="17">
        <v>7.4999999999999997E-2</v>
      </c>
      <c r="H14" s="17">
        <v>808.476</v>
      </c>
      <c r="I14" s="17">
        <v>406.65800000000002</v>
      </c>
      <c r="J14" s="17">
        <v>50.192</v>
      </c>
      <c r="K14" s="17">
        <v>49.407000000000004</v>
      </c>
      <c r="L14" s="187">
        <v>16055.007</v>
      </c>
    </row>
    <row r="15" spans="1:13" ht="22" customHeight="1">
      <c r="A15" s="146"/>
      <c r="B15" s="17" t="s">
        <v>207</v>
      </c>
      <c r="C15" s="212">
        <v>5796.5079999999998</v>
      </c>
      <c r="D15" s="212">
        <v>8946.7870000000003</v>
      </c>
      <c r="E15" s="212">
        <v>56.677999999999997</v>
      </c>
      <c r="F15" s="212">
        <v>124.874</v>
      </c>
      <c r="G15" s="212">
        <v>7.6840000000000002</v>
      </c>
      <c r="H15" s="212">
        <v>1431.37</v>
      </c>
      <c r="I15" s="212">
        <v>257.65899999999999</v>
      </c>
      <c r="J15" s="212">
        <v>32.564999999999998</v>
      </c>
      <c r="K15" s="212">
        <v>39.412999999999997</v>
      </c>
      <c r="L15" s="187">
        <v>16693.537999999997</v>
      </c>
    </row>
    <row r="16" spans="1:13" ht="22" customHeight="1">
      <c r="A16" s="146"/>
      <c r="B16" s="17" t="s">
        <v>208</v>
      </c>
      <c r="C16" s="212">
        <v>6676.6909999999998</v>
      </c>
      <c r="D16" s="212">
        <v>11360.735000000001</v>
      </c>
      <c r="E16" s="212">
        <v>52.915999999999997</v>
      </c>
      <c r="F16" s="212">
        <v>72.995000000000005</v>
      </c>
      <c r="G16" s="212">
        <v>7.1999999999999995E-2</v>
      </c>
      <c r="H16" s="212">
        <v>959.02600000000007</v>
      </c>
      <c r="I16" s="212">
        <v>427.40699999999998</v>
      </c>
      <c r="J16" s="212">
        <v>28.94</v>
      </c>
      <c r="K16" s="212">
        <v>36.704999999999998</v>
      </c>
      <c r="L16" s="187">
        <v>19615.487000000001</v>
      </c>
    </row>
    <row r="17" spans="1:12" ht="22" customHeight="1">
      <c r="A17" s="146"/>
      <c r="B17" s="17" t="s">
        <v>200</v>
      </c>
      <c r="C17" s="9">
        <v>7112.9560000000001</v>
      </c>
      <c r="D17" s="9">
        <v>10864.212</v>
      </c>
      <c r="E17" s="9">
        <v>29.797000000000001</v>
      </c>
      <c r="F17" s="10" t="s">
        <v>117</v>
      </c>
      <c r="G17" s="9">
        <v>7.6999999999999999E-2</v>
      </c>
      <c r="H17" s="9">
        <v>1036.8890000000001</v>
      </c>
      <c r="I17" s="9">
        <v>410.73099999999999</v>
      </c>
      <c r="J17" s="9">
        <v>1.8260000000000001</v>
      </c>
      <c r="K17" s="9">
        <v>39.832999999999998</v>
      </c>
      <c r="L17" s="8">
        <v>19496.320999999996</v>
      </c>
    </row>
    <row r="18" spans="1:12" ht="9.75" customHeight="1">
      <c r="A18" s="146"/>
      <c r="B18" s="146"/>
      <c r="C18" s="17"/>
      <c r="D18" s="17"/>
      <c r="E18" s="17"/>
      <c r="F18" s="17"/>
      <c r="G18" s="17"/>
      <c r="H18" s="17"/>
      <c r="I18" s="17"/>
      <c r="J18" s="17"/>
      <c r="K18" s="17"/>
      <c r="L18" s="19"/>
    </row>
    <row r="19" spans="1:12" ht="22" customHeight="1">
      <c r="A19" s="107">
        <v>2023</v>
      </c>
      <c r="B19" s="17" t="s">
        <v>209</v>
      </c>
      <c r="C19" s="9">
        <v>6512.03</v>
      </c>
      <c r="D19" s="9">
        <v>10450.763000000001</v>
      </c>
      <c r="E19" s="9">
        <v>64.814999999999998</v>
      </c>
      <c r="F19" s="9">
        <v>16.875</v>
      </c>
      <c r="G19" s="9">
        <v>12.933</v>
      </c>
      <c r="H19" s="9">
        <v>1351.144</v>
      </c>
      <c r="I19" s="9">
        <v>467.50799999999998</v>
      </c>
      <c r="J19" s="9">
        <v>2.2250000000000001</v>
      </c>
      <c r="K19" s="9">
        <v>55.694000000000003</v>
      </c>
      <c r="L19" s="8">
        <v>18933.987000000001</v>
      </c>
    </row>
    <row r="20" spans="1:12" ht="22" customHeight="1">
      <c r="A20" s="146"/>
      <c r="B20" s="17" t="s">
        <v>210</v>
      </c>
      <c r="C20" s="9">
        <v>6631.1769999999997</v>
      </c>
      <c r="D20" s="9">
        <v>9207.91</v>
      </c>
      <c r="E20" s="9">
        <v>1.359</v>
      </c>
      <c r="F20" s="9">
        <v>13.375</v>
      </c>
      <c r="G20" s="9">
        <v>26.760999999999999</v>
      </c>
      <c r="H20" s="9">
        <v>3278.9189999999999</v>
      </c>
      <c r="I20" s="9">
        <v>440.94200000000001</v>
      </c>
      <c r="J20" s="9">
        <v>1.107</v>
      </c>
      <c r="K20" s="9">
        <v>42.134</v>
      </c>
      <c r="L20" s="8">
        <v>19643.683999999997</v>
      </c>
    </row>
    <row r="21" spans="1:12" ht="22" customHeight="1">
      <c r="A21" s="146"/>
      <c r="B21" s="17" t="s">
        <v>206</v>
      </c>
      <c r="C21" s="9">
        <v>6566.8329999999996</v>
      </c>
      <c r="D21" s="9">
        <v>9022.0229999999992</v>
      </c>
      <c r="E21" s="9">
        <v>1.222</v>
      </c>
      <c r="F21" s="9">
        <v>7.3109999999999999</v>
      </c>
      <c r="G21" s="9">
        <v>69.218999999999994</v>
      </c>
      <c r="H21" s="9">
        <v>3520.5830000000001</v>
      </c>
      <c r="I21" s="9">
        <v>409.31099999999998</v>
      </c>
      <c r="J21" s="9">
        <v>3.9159999999999999</v>
      </c>
      <c r="K21" s="9">
        <v>16.902999999999999</v>
      </c>
      <c r="L21" s="8">
        <v>19617.321</v>
      </c>
    </row>
    <row r="22" spans="1:12" ht="22" customHeight="1">
      <c r="A22" s="146"/>
      <c r="B22" s="17" t="s">
        <v>211</v>
      </c>
      <c r="C22" s="9">
        <v>6426.2209999999995</v>
      </c>
      <c r="D22" s="9">
        <v>8447.8970000000008</v>
      </c>
      <c r="E22" s="9">
        <v>29.443000000000001</v>
      </c>
      <c r="F22" s="9">
        <v>85.228999999999999</v>
      </c>
      <c r="G22" s="9">
        <v>18.012</v>
      </c>
      <c r="H22" s="9">
        <v>3494.0969999999998</v>
      </c>
      <c r="I22" s="9">
        <v>381.82600000000002</v>
      </c>
      <c r="J22" s="9">
        <v>9.0850000000000009</v>
      </c>
      <c r="K22" s="9">
        <v>27.555</v>
      </c>
      <c r="L22" s="8">
        <v>18919.364999999998</v>
      </c>
    </row>
    <row r="23" spans="1:12" ht="22" customHeight="1">
      <c r="A23" s="146"/>
      <c r="B23" s="17" t="s">
        <v>212</v>
      </c>
      <c r="C23" s="9">
        <v>6698.19</v>
      </c>
      <c r="D23" s="9">
        <v>8094.0940000000001</v>
      </c>
      <c r="E23" s="9">
        <v>54.335000000000001</v>
      </c>
      <c r="F23" s="10" t="s">
        <v>117</v>
      </c>
      <c r="G23" s="9">
        <v>87.769000000000005</v>
      </c>
      <c r="H23" s="9">
        <v>3516.9209999999994</v>
      </c>
      <c r="I23" s="9">
        <v>393.58100000000002</v>
      </c>
      <c r="J23" s="9">
        <v>15.138</v>
      </c>
      <c r="K23" s="9">
        <v>36.396000000000001</v>
      </c>
      <c r="L23" s="8">
        <v>18896.423999999995</v>
      </c>
    </row>
    <row r="24" spans="1:12" ht="22" customHeight="1">
      <c r="A24" s="146"/>
      <c r="B24" s="17" t="s">
        <v>207</v>
      </c>
      <c r="C24" s="9">
        <v>6258.799</v>
      </c>
      <c r="D24" s="9">
        <v>8072.8450000000003</v>
      </c>
      <c r="E24" s="9">
        <v>1.4810000000000001</v>
      </c>
      <c r="F24" s="9">
        <v>50.84</v>
      </c>
      <c r="G24" s="9">
        <v>39.773000000000003</v>
      </c>
      <c r="H24" s="9">
        <v>3964.0390000000002</v>
      </c>
      <c r="I24" s="9">
        <v>514.00599999999997</v>
      </c>
      <c r="J24" s="9">
        <v>83.97</v>
      </c>
      <c r="K24" s="9">
        <v>34.042999999999999</v>
      </c>
      <c r="L24" s="8">
        <v>19019.796000000002</v>
      </c>
    </row>
    <row r="25" spans="1:12" ht="22" customHeight="1">
      <c r="A25" s="146"/>
      <c r="B25" s="17" t="s">
        <v>213</v>
      </c>
      <c r="C25" s="9">
        <v>6693.9229999999998</v>
      </c>
      <c r="D25" s="9">
        <v>8258.7379999999994</v>
      </c>
      <c r="E25" s="9">
        <v>1.5109999999999999</v>
      </c>
      <c r="F25" s="9">
        <v>58.512999999999998</v>
      </c>
      <c r="G25" s="10" t="s">
        <v>117</v>
      </c>
      <c r="H25" s="9">
        <v>4039.3440000000001</v>
      </c>
      <c r="I25" s="9">
        <v>543.93100000000004</v>
      </c>
      <c r="J25" s="9">
        <v>10.326000000000001</v>
      </c>
      <c r="K25" s="9">
        <v>33.036000000000001</v>
      </c>
      <c r="L25" s="8">
        <v>19639.335000000003</v>
      </c>
    </row>
    <row r="26" spans="1:12" ht="22" customHeight="1">
      <c r="A26" s="146"/>
      <c r="B26" s="17" t="s">
        <v>214</v>
      </c>
      <c r="C26" s="9">
        <v>6942.5940000000001</v>
      </c>
      <c r="D26" s="9">
        <v>8286.4390000000003</v>
      </c>
      <c r="E26" s="9">
        <v>1.516</v>
      </c>
      <c r="F26" s="9">
        <v>40.485999999999997</v>
      </c>
      <c r="G26" s="9">
        <v>21.640999999999998</v>
      </c>
      <c r="H26" s="9">
        <v>4102.3620000000001</v>
      </c>
      <c r="I26" s="9">
        <v>518.71600000000001</v>
      </c>
      <c r="J26" s="9">
        <v>8.7040000000000006</v>
      </c>
      <c r="K26" s="9">
        <v>34.210999999999999</v>
      </c>
      <c r="L26" s="8">
        <v>19956.669000000002</v>
      </c>
    </row>
    <row r="27" spans="1:12" ht="22" customHeight="1">
      <c r="A27" s="146"/>
      <c r="B27" s="17" t="s">
        <v>208</v>
      </c>
      <c r="C27" s="9">
        <v>6959.5609999999997</v>
      </c>
      <c r="D27" s="9">
        <v>10519.027</v>
      </c>
      <c r="E27" s="9">
        <v>1.48</v>
      </c>
      <c r="F27" s="9">
        <v>125.938</v>
      </c>
      <c r="G27" s="9">
        <v>24.181000000000001</v>
      </c>
      <c r="H27" s="9">
        <v>2920.9670000000006</v>
      </c>
      <c r="I27" s="9">
        <v>525.00900000000001</v>
      </c>
      <c r="J27" s="9">
        <v>16.030999999999999</v>
      </c>
      <c r="K27" s="9">
        <v>33.768000000000001</v>
      </c>
      <c r="L27" s="8">
        <v>21125.962</v>
      </c>
    </row>
    <row r="28" spans="1:12" ht="22" customHeight="1">
      <c r="A28" s="146"/>
      <c r="B28" s="17" t="s">
        <v>215</v>
      </c>
      <c r="C28" s="9">
        <v>8114.4080000000004</v>
      </c>
      <c r="D28" s="9">
        <v>7956.1580000000004</v>
      </c>
      <c r="E28" s="9">
        <v>1.5489999999999999</v>
      </c>
      <c r="F28" s="9">
        <v>5.89</v>
      </c>
      <c r="G28" s="9">
        <v>90.247</v>
      </c>
      <c r="H28" s="9">
        <v>3169.942</v>
      </c>
      <c r="I28" s="9">
        <v>544.221</v>
      </c>
      <c r="J28" s="9">
        <v>18.960999999999999</v>
      </c>
      <c r="K28" s="9">
        <v>86.465000000000003</v>
      </c>
      <c r="L28" s="8">
        <v>19987.841</v>
      </c>
    </row>
    <row r="29" spans="1:12" ht="22" customHeight="1">
      <c r="A29" s="146"/>
      <c r="B29" s="17" t="s">
        <v>216</v>
      </c>
      <c r="C29" s="9">
        <v>8017.7749999999996</v>
      </c>
      <c r="D29" s="9">
        <v>8050.9709999999995</v>
      </c>
      <c r="E29" s="9">
        <v>1.552</v>
      </c>
      <c r="F29" s="9">
        <v>114.538</v>
      </c>
      <c r="G29" s="9">
        <v>21.681000000000001</v>
      </c>
      <c r="H29" s="9">
        <v>2920.1459999999997</v>
      </c>
      <c r="I29" s="9">
        <v>476.58699999999999</v>
      </c>
      <c r="J29" s="9">
        <v>206.56200000000001</v>
      </c>
      <c r="K29" s="9">
        <v>44.291000000000004</v>
      </c>
      <c r="L29" s="8">
        <v>19854.103000000003</v>
      </c>
    </row>
    <row r="30" spans="1:12" ht="22" customHeight="1">
      <c r="A30" s="146"/>
      <c r="B30" s="17" t="s">
        <v>200</v>
      </c>
      <c r="C30" s="9">
        <v>7840.6570000000002</v>
      </c>
      <c r="D30" s="9">
        <v>7478.6580000000004</v>
      </c>
      <c r="E30" s="9">
        <v>1.599</v>
      </c>
      <c r="F30" s="10" t="s">
        <v>117</v>
      </c>
      <c r="G30" s="9">
        <v>134.23599999999999</v>
      </c>
      <c r="H30" s="9">
        <v>2818.7860000000001</v>
      </c>
      <c r="I30" s="9">
        <v>476.41800000000001</v>
      </c>
      <c r="J30" s="9">
        <v>31.738</v>
      </c>
      <c r="K30" s="9">
        <v>102.27099999999999</v>
      </c>
      <c r="L30" s="8">
        <v>18884.363000000005</v>
      </c>
    </row>
    <row r="31" spans="1:12" ht="10.5" customHeight="1">
      <c r="A31" s="146"/>
      <c r="B31" s="146"/>
      <c r="C31" s="52"/>
      <c r="D31" s="52"/>
      <c r="E31" s="52"/>
      <c r="F31" s="52"/>
      <c r="G31" s="52"/>
      <c r="H31" s="52"/>
      <c r="I31" s="52"/>
      <c r="J31" s="52"/>
      <c r="K31" s="52"/>
      <c r="L31" s="52"/>
    </row>
    <row r="32" spans="1:12" ht="22" customHeight="1">
      <c r="A32" s="107">
        <v>2024</v>
      </c>
      <c r="B32" s="17" t="s">
        <v>209</v>
      </c>
      <c r="C32" s="9">
        <v>8776.8940000000002</v>
      </c>
      <c r="D32" s="9">
        <v>9856.0509999999995</v>
      </c>
      <c r="E32" s="9">
        <v>1.6819999999999999</v>
      </c>
      <c r="F32" s="10" t="s">
        <v>117</v>
      </c>
      <c r="G32" s="10" t="s">
        <v>117</v>
      </c>
      <c r="H32" s="9">
        <v>2454.4610000000002</v>
      </c>
      <c r="I32" s="9">
        <v>521.22500000000002</v>
      </c>
      <c r="J32" s="9">
        <v>51.253999999999998</v>
      </c>
      <c r="K32" s="9">
        <v>109.083</v>
      </c>
      <c r="L32" s="8">
        <v>21770.657999999999</v>
      </c>
    </row>
    <row r="33" spans="1:12" ht="22" customHeight="1">
      <c r="A33" s="146"/>
      <c r="B33" s="17" t="s">
        <v>210</v>
      </c>
      <c r="C33" s="9">
        <v>8348.5730000000003</v>
      </c>
      <c r="D33" s="9">
        <v>10363.249</v>
      </c>
      <c r="E33" s="9">
        <v>1.8280000000000001</v>
      </c>
      <c r="F33" s="9">
        <v>65.421000000000006</v>
      </c>
      <c r="G33" s="10" t="s">
        <v>117</v>
      </c>
      <c r="H33" s="9">
        <v>1056.5149999999999</v>
      </c>
      <c r="I33" s="9">
        <v>616.18799999999999</v>
      </c>
      <c r="J33" s="9">
        <v>33.548999999999999</v>
      </c>
      <c r="K33" s="9">
        <v>68.344999999999999</v>
      </c>
      <c r="L33" s="8">
        <v>20553.675999999999</v>
      </c>
    </row>
    <row r="34" spans="1:12" ht="22" customHeight="1">
      <c r="A34" s="146"/>
      <c r="B34" s="17" t="s">
        <v>206</v>
      </c>
      <c r="C34" s="9">
        <v>8243.3510000000006</v>
      </c>
      <c r="D34" s="9">
        <v>8642.8680000000004</v>
      </c>
      <c r="E34" s="9">
        <v>1.986</v>
      </c>
      <c r="F34" s="10" t="s">
        <v>117</v>
      </c>
      <c r="G34" s="9">
        <v>21.742999999999999</v>
      </c>
      <c r="H34" s="9">
        <v>1516.5639999999999</v>
      </c>
      <c r="I34" s="9">
        <v>637.79100000000005</v>
      </c>
      <c r="J34" s="9">
        <v>29.652000000000001</v>
      </c>
      <c r="K34" s="9">
        <v>42.658999999999999</v>
      </c>
      <c r="L34" s="8">
        <v>19136.613999999998</v>
      </c>
    </row>
    <row r="35" spans="1:12" ht="22" customHeight="1">
      <c r="A35" s="146"/>
      <c r="B35" s="17" t="s">
        <v>211</v>
      </c>
      <c r="C35" s="9">
        <v>6155.4889999999996</v>
      </c>
      <c r="D35" s="9">
        <v>8616.6290000000008</v>
      </c>
      <c r="E35" s="9">
        <v>2.0409999999999999</v>
      </c>
      <c r="F35" s="9">
        <v>232.87700000000001</v>
      </c>
      <c r="G35" s="9">
        <v>22.018999999999998</v>
      </c>
      <c r="H35" s="9">
        <v>2702.4059999999999</v>
      </c>
      <c r="I35" s="9">
        <v>690.79300000000001</v>
      </c>
      <c r="J35" s="9">
        <v>38.585000000000001</v>
      </c>
      <c r="K35" s="9">
        <v>40.543999999999997</v>
      </c>
      <c r="L35" s="8">
        <v>18501.383000000002</v>
      </c>
    </row>
    <row r="36" spans="1:12" ht="22" customHeight="1">
      <c r="A36" s="146"/>
      <c r="B36" s="17" t="s">
        <v>212</v>
      </c>
      <c r="C36" s="9">
        <v>7860.5169999999998</v>
      </c>
      <c r="D36" s="9">
        <v>9653.0529999999999</v>
      </c>
      <c r="E36" s="9">
        <v>2.742</v>
      </c>
      <c r="F36" s="9">
        <v>120.373</v>
      </c>
      <c r="G36" s="10" t="s">
        <v>117</v>
      </c>
      <c r="H36" s="9">
        <v>2835.1669999999999</v>
      </c>
      <c r="I36" s="9">
        <v>680.82899999999995</v>
      </c>
      <c r="J36" s="9">
        <v>39.814999999999998</v>
      </c>
      <c r="K36" s="9">
        <v>32.045000000000002</v>
      </c>
      <c r="L36" s="8">
        <v>21224.548999999999</v>
      </c>
    </row>
    <row r="37" spans="1:12" ht="22" customHeight="1">
      <c r="A37" s="146"/>
      <c r="B37" s="17" t="s">
        <v>207</v>
      </c>
      <c r="C37" s="9">
        <v>8214.8880000000008</v>
      </c>
      <c r="D37" s="9">
        <v>10041.964</v>
      </c>
      <c r="E37" s="9">
        <v>61.069000000000003</v>
      </c>
      <c r="F37" s="10" t="s">
        <v>117</v>
      </c>
      <c r="G37" s="9">
        <v>12.962999999999999</v>
      </c>
      <c r="H37" s="9">
        <v>3071.3230000000003</v>
      </c>
      <c r="I37" s="9">
        <v>719.93399999999997</v>
      </c>
      <c r="J37" s="9">
        <v>37.170999999999999</v>
      </c>
      <c r="K37" s="9">
        <v>90.141000000000005</v>
      </c>
      <c r="L37" s="8">
        <v>22249.452999999998</v>
      </c>
    </row>
    <row r="38" spans="1:12" ht="22" customHeight="1">
      <c r="A38" s="146"/>
      <c r="B38" s="17" t="s">
        <v>213</v>
      </c>
      <c r="C38" s="9">
        <v>8587.2469999999994</v>
      </c>
      <c r="D38" s="9">
        <v>9052.8989999999994</v>
      </c>
      <c r="E38" s="9">
        <v>63.459000000000003</v>
      </c>
      <c r="F38" s="10">
        <v>555.60400000000004</v>
      </c>
      <c r="G38" s="9">
        <v>22.282</v>
      </c>
      <c r="H38" s="9">
        <v>2026.8319999999999</v>
      </c>
      <c r="I38" s="9">
        <v>1052.7239999999999</v>
      </c>
      <c r="J38" s="9">
        <v>41.607999999999997</v>
      </c>
      <c r="K38" s="9">
        <v>127.657</v>
      </c>
      <c r="L38" s="8">
        <v>21530.311999999994</v>
      </c>
    </row>
    <row r="39" spans="1:12" ht="22" customHeight="1">
      <c r="A39" s="146"/>
      <c r="B39" s="17" t="s">
        <v>214</v>
      </c>
      <c r="C39" s="9">
        <v>9652.0159999999996</v>
      </c>
      <c r="D39" s="9">
        <v>9468.4230000000007</v>
      </c>
      <c r="E39" s="9">
        <v>56.414000000000001</v>
      </c>
      <c r="F39" s="9">
        <v>197.916</v>
      </c>
      <c r="G39" s="9">
        <v>22.507000000000001</v>
      </c>
      <c r="H39" s="9">
        <v>2892.915</v>
      </c>
      <c r="I39" s="9">
        <v>704.41399999999999</v>
      </c>
      <c r="J39" s="9">
        <v>23.504999999999999</v>
      </c>
      <c r="K39" s="9">
        <v>203.23599999999999</v>
      </c>
      <c r="L39" s="8">
        <v>23221.346000000005</v>
      </c>
    </row>
    <row r="40" spans="1:12" ht="22" customHeight="1">
      <c r="A40" s="146"/>
      <c r="B40" s="17" t="s">
        <v>208</v>
      </c>
      <c r="C40" s="9">
        <v>8833.7620000000006</v>
      </c>
      <c r="D40" s="9">
        <v>9863.5889999999999</v>
      </c>
      <c r="E40" s="9">
        <v>604.82100000000003</v>
      </c>
      <c r="F40" s="9">
        <v>71.989999999999995</v>
      </c>
      <c r="G40" s="10" t="s">
        <v>117</v>
      </c>
      <c r="H40" s="9">
        <v>3312.5789999999997</v>
      </c>
      <c r="I40" s="9">
        <v>630.99400000000003</v>
      </c>
      <c r="J40" s="9">
        <v>57.161999999999999</v>
      </c>
      <c r="K40" s="9">
        <v>194.33699999999999</v>
      </c>
      <c r="L40" s="8">
        <v>23569.242000000002</v>
      </c>
    </row>
    <row r="41" spans="1:12" ht="22" customHeight="1">
      <c r="A41" s="146"/>
      <c r="B41" s="17" t="s">
        <v>215</v>
      </c>
      <c r="C41" s="9">
        <v>8208.384</v>
      </c>
      <c r="D41" s="9">
        <v>12122.564</v>
      </c>
      <c r="E41" s="9">
        <v>1.901</v>
      </c>
      <c r="F41" s="9">
        <v>40.268000000000001</v>
      </c>
      <c r="G41" s="9">
        <v>6.0460000000000003</v>
      </c>
      <c r="H41" s="9">
        <v>2560.261</v>
      </c>
      <c r="I41" s="9">
        <v>836.98500000000001</v>
      </c>
      <c r="J41" s="9">
        <v>31.326000000000001</v>
      </c>
      <c r="K41" s="9">
        <v>206.47500000000002</v>
      </c>
      <c r="L41" s="8">
        <v>24014.21</v>
      </c>
    </row>
    <row r="42" spans="1:12" ht="22" customHeight="1">
      <c r="A42" s="146"/>
      <c r="B42" s="17" t="s">
        <v>216</v>
      </c>
      <c r="C42" s="9">
        <v>8383.5059999999994</v>
      </c>
      <c r="D42" s="9">
        <v>11120.623</v>
      </c>
      <c r="E42" s="9">
        <v>12.1</v>
      </c>
      <c r="F42" s="9">
        <v>3.0270000000000001</v>
      </c>
      <c r="G42" s="9">
        <v>262.274</v>
      </c>
      <c r="H42" s="9">
        <v>2938.1959999999999</v>
      </c>
      <c r="I42" s="9">
        <v>723.17399999999998</v>
      </c>
      <c r="J42" s="9">
        <v>33.451000000000001</v>
      </c>
      <c r="K42" s="9">
        <v>212.90299999999999</v>
      </c>
      <c r="L42" s="8">
        <v>23689.253999999997</v>
      </c>
    </row>
    <row r="43" spans="1:12" ht="22" customHeight="1">
      <c r="A43" s="146"/>
      <c r="B43" s="17" t="s">
        <v>200</v>
      </c>
      <c r="C43" s="9">
        <v>9329.9750000000004</v>
      </c>
      <c r="D43" s="9">
        <v>10728.552</v>
      </c>
      <c r="E43" s="9">
        <v>13.268000000000001</v>
      </c>
      <c r="F43" s="9">
        <v>5.585</v>
      </c>
      <c r="G43" s="9">
        <v>228.09800000000001</v>
      </c>
      <c r="H43" s="9">
        <v>2044.0659999999998</v>
      </c>
      <c r="I43" s="9">
        <v>739.92600000000004</v>
      </c>
      <c r="J43" s="9">
        <v>37.404000000000003</v>
      </c>
      <c r="K43" s="9">
        <v>218.90600000000001</v>
      </c>
      <c r="L43" s="8">
        <v>23345.78</v>
      </c>
    </row>
    <row r="44" spans="1:12" ht="9" customHeight="1">
      <c r="A44" s="146"/>
      <c r="B44" s="146"/>
      <c r="C44" s="17"/>
      <c r="D44" s="17"/>
      <c r="E44" s="17"/>
      <c r="F44" s="17"/>
      <c r="G44" s="17"/>
      <c r="H44" s="17"/>
      <c r="I44" s="17"/>
      <c r="J44" s="17"/>
      <c r="K44" s="17"/>
      <c r="L44" s="19"/>
    </row>
    <row r="45" spans="1:12" ht="22" customHeight="1">
      <c r="A45" s="107">
        <v>2025</v>
      </c>
      <c r="B45" s="17" t="s">
        <v>209</v>
      </c>
      <c r="C45" s="9">
        <v>9202.7659999999996</v>
      </c>
      <c r="D45" s="9">
        <v>9503.7890000000007</v>
      </c>
      <c r="E45" s="9">
        <v>1.776</v>
      </c>
      <c r="F45" s="9">
        <v>9.0280000000000005</v>
      </c>
      <c r="G45" s="9">
        <v>213.25800000000001</v>
      </c>
      <c r="H45" s="9">
        <v>2386.6419999999998</v>
      </c>
      <c r="I45" s="9">
        <v>669.53700000000003</v>
      </c>
      <c r="J45" s="9">
        <v>188.66</v>
      </c>
      <c r="K45" s="9">
        <v>105.529</v>
      </c>
      <c r="L45" s="8">
        <v>22280.985000000001</v>
      </c>
    </row>
    <row r="46" spans="1:12" ht="22" customHeight="1">
      <c r="A46" s="146"/>
      <c r="B46" s="17" t="s">
        <v>210</v>
      </c>
      <c r="C46" s="9">
        <v>8882.4069999999992</v>
      </c>
      <c r="D46" s="9">
        <v>8931.7669999999998</v>
      </c>
      <c r="E46" s="9">
        <v>1.89</v>
      </c>
      <c r="F46" s="10" t="s">
        <v>117</v>
      </c>
      <c r="G46" s="9">
        <v>157.26599999999999</v>
      </c>
      <c r="H46" s="9">
        <v>3646.7259999999997</v>
      </c>
      <c r="I46" s="9">
        <v>911.23800000000006</v>
      </c>
      <c r="J46" s="9">
        <v>218.29499999999999</v>
      </c>
      <c r="K46" s="9">
        <v>23.685000000000002</v>
      </c>
      <c r="L46" s="8">
        <v>22773.273999999998</v>
      </c>
    </row>
    <row r="47" spans="1:12" ht="22" customHeight="1">
      <c r="A47" s="146"/>
      <c r="B47" s="17" t="s">
        <v>206</v>
      </c>
      <c r="C47" s="9">
        <v>8638.625</v>
      </c>
      <c r="D47" s="9">
        <v>8970.616</v>
      </c>
      <c r="E47" s="9">
        <v>1.875</v>
      </c>
      <c r="F47" s="9">
        <v>193.45699999999999</v>
      </c>
      <c r="G47" s="10" t="s">
        <v>117</v>
      </c>
      <c r="H47" s="9">
        <v>3628.9259999999995</v>
      </c>
      <c r="I47" s="9">
        <v>807.02</v>
      </c>
      <c r="J47" s="9">
        <v>244.696</v>
      </c>
      <c r="K47" s="9">
        <v>134.68100000000001</v>
      </c>
      <c r="L47" s="8">
        <v>22619.904000000002</v>
      </c>
    </row>
    <row r="48" spans="1:12" ht="22" customHeight="1">
      <c r="A48" s="146"/>
      <c r="B48" s="17" t="s">
        <v>211</v>
      </c>
      <c r="C48" s="9">
        <v>8622.4249999999993</v>
      </c>
      <c r="D48" s="9">
        <v>8525.2459999999992</v>
      </c>
      <c r="E48" s="9">
        <v>1.88</v>
      </c>
      <c r="F48" s="9">
        <v>7.8689999999999998</v>
      </c>
      <c r="G48" s="9">
        <v>20.5</v>
      </c>
      <c r="H48" s="9">
        <v>3071.5</v>
      </c>
      <c r="I48" s="9">
        <v>1276.241</v>
      </c>
      <c r="J48" s="9">
        <v>240.971</v>
      </c>
      <c r="K48" s="9">
        <v>167.81900000000002</v>
      </c>
      <c r="L48" s="8">
        <v>21934.451000000001</v>
      </c>
    </row>
    <row r="49" spans="1:12" ht="22" customHeight="1">
      <c r="A49" s="146"/>
      <c r="B49" s="17" t="s">
        <v>212</v>
      </c>
      <c r="C49" s="9">
        <v>11164.322</v>
      </c>
      <c r="D49" s="9">
        <v>9307.5650000000005</v>
      </c>
      <c r="E49" s="9">
        <v>1.903</v>
      </c>
      <c r="F49" s="9">
        <v>4.7060000000000004</v>
      </c>
      <c r="G49" s="10" t="s">
        <v>117</v>
      </c>
      <c r="H49" s="9">
        <v>2421.12</v>
      </c>
      <c r="I49" s="9">
        <v>1278.0719999999999</v>
      </c>
      <c r="J49" s="9">
        <v>178.17699999999999</v>
      </c>
      <c r="K49" s="9">
        <v>145.20100000000002</v>
      </c>
      <c r="L49" s="8">
        <v>24501.074000000001</v>
      </c>
    </row>
    <row r="50" spans="1:12" ht="22" customHeight="1">
      <c r="A50" s="146"/>
      <c r="B50" s="17" t="s">
        <v>207</v>
      </c>
      <c r="C50" s="9">
        <v>10796.767</v>
      </c>
      <c r="D50" s="9">
        <v>8473.9130000000005</v>
      </c>
      <c r="E50" s="9">
        <v>2.5870000000000002</v>
      </c>
      <c r="F50" s="9">
        <v>72.409000000000006</v>
      </c>
      <c r="G50" s="10" t="s">
        <v>117</v>
      </c>
      <c r="H50" s="9">
        <v>2915.0679999999998</v>
      </c>
      <c r="I50" s="9">
        <v>1109.894</v>
      </c>
      <c r="J50" s="9">
        <v>219.46100000000001</v>
      </c>
      <c r="K50" s="9">
        <v>177.49600000000001</v>
      </c>
      <c r="L50" s="8">
        <v>23767.602999999999</v>
      </c>
    </row>
    <row r="51" spans="1:12" ht="22" customHeight="1">
      <c r="A51" s="146"/>
      <c r="B51" s="17" t="s">
        <v>213</v>
      </c>
      <c r="C51" s="9">
        <v>10031.451999999999</v>
      </c>
      <c r="D51" s="9">
        <v>8750.41</v>
      </c>
      <c r="E51" s="9">
        <v>14.09</v>
      </c>
      <c r="F51" s="9">
        <v>376.25099999999998</v>
      </c>
      <c r="G51" s="9">
        <v>6.7629999999999999</v>
      </c>
      <c r="H51" s="9">
        <v>2333.4309999999996</v>
      </c>
      <c r="I51" s="9">
        <v>1423.6</v>
      </c>
      <c r="J51" s="9">
        <v>51.466999999999999</v>
      </c>
      <c r="K51" s="9">
        <v>150.404</v>
      </c>
      <c r="L51" s="8">
        <v>23137.867999999999</v>
      </c>
    </row>
    <row r="52" spans="1:12" ht="22" customHeight="1">
      <c r="A52" s="146"/>
      <c r="B52" s="17" t="s">
        <v>214</v>
      </c>
      <c r="C52" s="9">
        <v>10035.941000000001</v>
      </c>
      <c r="D52" s="9">
        <v>8328.1679999999997</v>
      </c>
      <c r="E52" s="9">
        <v>7.2889999999999997</v>
      </c>
      <c r="F52" s="9">
        <v>340.87599999999998</v>
      </c>
      <c r="G52" s="9">
        <v>25.395</v>
      </c>
      <c r="H52" s="9">
        <v>3760.8520000000003</v>
      </c>
      <c r="I52" s="9">
        <v>1093.316</v>
      </c>
      <c r="J52" s="9">
        <v>26.881</v>
      </c>
      <c r="K52" s="9">
        <v>259.79500000000002</v>
      </c>
      <c r="L52" s="8">
        <v>23878.512999999999</v>
      </c>
    </row>
    <row r="53" spans="1:12" ht="22" customHeight="1">
      <c r="A53" s="146"/>
      <c r="B53" s="17" t="s">
        <v>208</v>
      </c>
      <c r="C53" s="9">
        <v>9641.4240000000009</v>
      </c>
      <c r="D53" s="9">
        <v>8857.6129999999994</v>
      </c>
      <c r="E53" s="9">
        <v>7.2720000000000002</v>
      </c>
      <c r="F53" s="9">
        <v>57.067999999999998</v>
      </c>
      <c r="G53" s="9">
        <v>47.896000000000001</v>
      </c>
      <c r="H53" s="9">
        <v>3593.6660000000002</v>
      </c>
      <c r="I53" s="9">
        <v>947.23500000000001</v>
      </c>
      <c r="J53" s="9">
        <v>17.675999999999998</v>
      </c>
      <c r="K53" s="9">
        <v>254.52600000000001</v>
      </c>
      <c r="L53" s="8">
        <v>23424.376000000004</v>
      </c>
    </row>
    <row r="54" spans="1:12" ht="22" customHeight="1">
      <c r="A54" s="146"/>
      <c r="B54" s="17" t="s">
        <v>215</v>
      </c>
      <c r="C54" s="9">
        <v>10254.735000000001</v>
      </c>
      <c r="D54" s="9">
        <v>8557.5990000000002</v>
      </c>
      <c r="E54" s="9">
        <v>3.1749999999999998</v>
      </c>
      <c r="F54" s="9">
        <v>53.822000000000003</v>
      </c>
      <c r="G54" s="9">
        <v>76.061999999999998</v>
      </c>
      <c r="H54" s="9">
        <v>3064.6190000000001</v>
      </c>
      <c r="I54" s="9">
        <v>1112.008</v>
      </c>
      <c r="J54" s="9">
        <v>21.097000000000001</v>
      </c>
      <c r="K54" s="9">
        <v>77.296999999999997</v>
      </c>
      <c r="L54" s="8">
        <v>23220.414000000004</v>
      </c>
    </row>
    <row r="55" spans="1:12" ht="22" customHeight="1">
      <c r="A55" s="146"/>
      <c r="B55" s="17" t="s">
        <v>216</v>
      </c>
      <c r="C55" s="9">
        <v>11153.761</v>
      </c>
      <c r="D55" s="9">
        <v>8688.6149999999998</v>
      </c>
      <c r="E55" s="9">
        <v>3.3079999999999998</v>
      </c>
      <c r="F55" s="9">
        <v>15.63</v>
      </c>
      <c r="G55" s="9">
        <v>51.642000000000003</v>
      </c>
      <c r="H55" s="9">
        <v>2760.5680000000002</v>
      </c>
      <c r="I55" s="9">
        <v>1037.0250000000001</v>
      </c>
      <c r="J55" s="9">
        <v>245.095</v>
      </c>
      <c r="K55" s="9">
        <v>231.11200000000002</v>
      </c>
      <c r="L55" s="8">
        <v>24186.756000000005</v>
      </c>
    </row>
    <row r="56" spans="1:12" ht="22" customHeight="1">
      <c r="A56" s="146"/>
      <c r="B56" s="17" t="s">
        <v>200</v>
      </c>
      <c r="C56" s="9">
        <v>11262.052</v>
      </c>
      <c r="D56" s="9">
        <v>8163.299</v>
      </c>
      <c r="E56" s="9">
        <v>14.124000000000001</v>
      </c>
      <c r="F56" s="9">
        <v>59.902000000000001</v>
      </c>
      <c r="G56" s="9">
        <v>8.9060000000000006</v>
      </c>
      <c r="H56" s="9">
        <v>2763.5349999999999</v>
      </c>
      <c r="I56" s="9">
        <v>1271.1590000000001</v>
      </c>
      <c r="J56" s="9">
        <v>46.514000000000003</v>
      </c>
      <c r="K56" s="9">
        <v>21.798000000000002</v>
      </c>
      <c r="L56" s="8">
        <v>23611.288999999993</v>
      </c>
    </row>
    <row r="57" spans="1:12" ht="9" customHeight="1">
      <c r="A57" s="146"/>
      <c r="B57" s="17"/>
      <c r="C57" s="9"/>
      <c r="D57" s="9"/>
      <c r="E57" s="9"/>
      <c r="F57" s="9"/>
      <c r="G57" s="9"/>
      <c r="H57" s="9"/>
      <c r="I57" s="9"/>
      <c r="J57" s="9"/>
      <c r="K57" s="9"/>
      <c r="L57" s="8"/>
    </row>
    <row r="58" spans="1:12" ht="22" customHeight="1">
      <c r="A58" s="107">
        <v>2026</v>
      </c>
      <c r="B58" s="17" t="s">
        <v>209</v>
      </c>
      <c r="C58" s="9">
        <v>9741.4069999999992</v>
      </c>
      <c r="D58" s="9">
        <v>7769.99</v>
      </c>
      <c r="E58" s="9">
        <v>5.1909999999999998</v>
      </c>
      <c r="F58" s="9">
        <v>52.146000000000001</v>
      </c>
      <c r="G58" s="9">
        <v>5.8520000000000003</v>
      </c>
      <c r="H58" s="9">
        <v>3138.9490000000001</v>
      </c>
      <c r="I58" s="9">
        <v>1149.1010000000001</v>
      </c>
      <c r="J58" s="9">
        <v>42.893000000000001</v>
      </c>
      <c r="K58" s="9">
        <v>294.39300000000003</v>
      </c>
      <c r="L58" s="8">
        <v>22199.921999999995</v>
      </c>
    </row>
    <row r="59" spans="1:12" ht="22" customHeight="1">
      <c r="A59" s="146"/>
      <c r="B59" s="17" t="s">
        <v>210</v>
      </c>
      <c r="C59" s="9">
        <v>8836.1149999999998</v>
      </c>
      <c r="D59" s="9">
        <v>7419.9309999999996</v>
      </c>
      <c r="E59" s="9">
        <v>27.911999999999999</v>
      </c>
      <c r="F59" s="9">
        <v>151.52799999999999</v>
      </c>
      <c r="G59" s="10" t="s">
        <v>117</v>
      </c>
      <c r="H59" s="9">
        <v>2760.7560000000003</v>
      </c>
      <c r="I59" s="9">
        <v>1292.6010000000001</v>
      </c>
      <c r="J59" s="9">
        <v>83.727999999999994</v>
      </c>
      <c r="K59" s="9">
        <v>26.927</v>
      </c>
      <c r="L59" s="8">
        <v>20599.505999999998</v>
      </c>
    </row>
    <row r="60" spans="1:12" ht="22" customHeight="1">
      <c r="A60" s="793"/>
      <c r="B60" s="690" t="s">
        <v>206</v>
      </c>
      <c r="C60" s="409">
        <v>9745.6726594126503</v>
      </c>
      <c r="D60" s="409">
        <v>7924.6342592309302</v>
      </c>
      <c r="E60" s="409">
        <v>16.243185328967201</v>
      </c>
      <c r="F60" s="409">
        <v>1.6219545399999999</v>
      </c>
      <c r="G60" s="410" t="s">
        <v>117</v>
      </c>
      <c r="H60" s="409">
        <v>2101.5259752690099</v>
      </c>
      <c r="I60" s="409">
        <v>1727.6514020622001</v>
      </c>
      <c r="J60" s="409">
        <v>91.404731227769403</v>
      </c>
      <c r="K60" s="409">
        <v>383.96903945079703</v>
      </c>
      <c r="L60" s="668">
        <v>21992.731441714059</v>
      </c>
    </row>
    <row r="61" spans="1:12" ht="22" customHeight="1">
      <c r="A61" s="61" t="s">
        <v>281</v>
      </c>
      <c r="B61" s="153" t="s">
        <v>522</v>
      </c>
      <c r="C61" s="61"/>
      <c r="D61" s="146"/>
      <c r="E61" s="146"/>
      <c r="F61" s="146"/>
      <c r="G61" s="146"/>
      <c r="H61" s="146"/>
      <c r="I61" s="146"/>
      <c r="J61" s="146"/>
      <c r="K61" s="146"/>
      <c r="L61" s="146"/>
    </row>
    <row r="62" spans="1:12" ht="22" customHeight="1">
      <c r="A62" s="146"/>
      <c r="B62" s="17"/>
      <c r="C62" s="9"/>
      <c r="D62" s="9"/>
      <c r="E62" s="9"/>
      <c r="F62" s="9"/>
      <c r="G62" s="10"/>
      <c r="H62" s="9"/>
      <c r="I62" s="9"/>
      <c r="J62" s="9"/>
      <c r="K62" s="9"/>
      <c r="L62" s="8"/>
    </row>
    <row r="63" spans="1:12" ht="22" customHeight="1">
      <c r="A63" s="146"/>
      <c r="B63" s="17"/>
      <c r="C63" s="9"/>
      <c r="D63" s="9"/>
      <c r="E63" s="9"/>
      <c r="F63" s="9"/>
      <c r="G63" s="10"/>
      <c r="H63" s="9"/>
      <c r="I63" s="9"/>
      <c r="J63" s="9"/>
      <c r="K63" s="9"/>
      <c r="L63" s="8"/>
    </row>
    <row r="64" spans="1:12" ht="22" customHeight="1">
      <c r="A64" s="146"/>
      <c r="B64" s="17"/>
      <c r="C64" s="9"/>
      <c r="D64" s="9"/>
      <c r="E64" s="9"/>
      <c r="F64" s="9"/>
      <c r="G64" s="9"/>
      <c r="H64" s="9"/>
      <c r="I64" s="9"/>
      <c r="J64" s="9"/>
      <c r="K64" s="9"/>
      <c r="L64" s="8"/>
    </row>
    <row r="65" spans="1:12" ht="22" customHeight="1">
      <c r="A65" s="146"/>
      <c r="B65" s="17"/>
      <c r="C65" s="9"/>
      <c r="D65" s="9"/>
      <c r="E65" s="9"/>
      <c r="F65" s="9"/>
      <c r="G65" s="9"/>
      <c r="H65" s="9"/>
      <c r="I65" s="9"/>
      <c r="J65" s="9"/>
      <c r="K65" s="9"/>
      <c r="L65" s="8"/>
    </row>
    <row r="66" spans="1:12" ht="22" customHeight="1">
      <c r="A66" s="146"/>
      <c r="B66" s="17"/>
      <c r="C66" s="9"/>
      <c r="D66" s="9"/>
      <c r="E66" s="9"/>
      <c r="F66" s="9"/>
      <c r="G66" s="9"/>
      <c r="H66" s="9"/>
      <c r="I66" s="9"/>
      <c r="J66" s="9"/>
      <c r="K66" s="9"/>
      <c r="L66" s="8"/>
    </row>
    <row r="67" spans="1:12" ht="22" customHeight="1">
      <c r="A67" s="146"/>
      <c r="B67" s="17"/>
      <c r="C67" s="9"/>
      <c r="D67" s="9"/>
      <c r="E67" s="9"/>
      <c r="F67" s="9"/>
      <c r="G67" s="9"/>
      <c r="H67" s="9"/>
      <c r="I67" s="9"/>
      <c r="J67" s="9"/>
      <c r="K67" s="9"/>
      <c r="L67" s="8"/>
    </row>
    <row r="68" spans="1:12" ht="22" customHeight="1">
      <c r="A68" s="146"/>
      <c r="B68" s="17"/>
      <c r="C68" s="9"/>
      <c r="D68" s="9"/>
      <c r="E68" s="9"/>
      <c r="F68" s="9"/>
      <c r="G68" s="9"/>
      <c r="H68" s="9"/>
      <c r="I68" s="9"/>
      <c r="J68" s="9"/>
      <c r="K68" s="9"/>
      <c r="L68" s="8"/>
    </row>
    <row r="69" spans="1:12" ht="22" customHeight="1">
      <c r="A69" s="146"/>
      <c r="B69" s="17"/>
      <c r="C69" s="9"/>
      <c r="D69" s="9"/>
      <c r="E69" s="9"/>
      <c r="F69" s="9"/>
      <c r="G69" s="9"/>
      <c r="H69" s="9"/>
      <c r="I69" s="9"/>
      <c r="J69" s="9"/>
      <c r="K69" s="9"/>
      <c r="L69" s="8"/>
    </row>
    <row r="70" spans="1:12" ht="27" customHeight="1">
      <c r="A70" s="61"/>
      <c r="B70" s="153"/>
      <c r="C70" s="61"/>
      <c r="D70" s="146"/>
      <c r="E70" s="146"/>
      <c r="F70" s="146"/>
      <c r="G70" s="146"/>
      <c r="H70" s="146"/>
      <c r="I70" s="146"/>
      <c r="J70" s="146"/>
      <c r="K70" s="146"/>
      <c r="L70" s="146"/>
    </row>
    <row r="71" spans="1:12" ht="22" customHeight="1">
      <c r="A71" s="49"/>
      <c r="B71" s="56"/>
      <c r="C71" s="9"/>
      <c r="D71" s="9"/>
      <c r="E71" s="9"/>
      <c r="F71" s="10"/>
      <c r="G71" s="10"/>
      <c r="H71" s="9"/>
      <c r="I71" s="9"/>
      <c r="J71" s="9"/>
      <c r="K71" s="9"/>
      <c r="L71" s="8"/>
    </row>
    <row r="72" spans="1:12" ht="22" customHeight="1">
      <c r="A72" s="26"/>
      <c r="B72" s="56"/>
      <c r="C72" s="9"/>
      <c r="D72" s="9"/>
      <c r="E72" s="9"/>
      <c r="F72" s="9"/>
      <c r="G72" s="10"/>
      <c r="H72" s="9"/>
      <c r="I72" s="9"/>
      <c r="J72" s="9"/>
      <c r="K72" s="9"/>
      <c r="L72" s="8"/>
    </row>
    <row r="73" spans="1:12" ht="22" customHeight="1">
      <c r="A73" s="26"/>
      <c r="B73" s="56"/>
      <c r="C73" s="9"/>
      <c r="D73" s="9"/>
      <c r="E73" s="9"/>
      <c r="F73" s="10"/>
      <c r="G73" s="9"/>
      <c r="H73" s="9"/>
      <c r="I73" s="9"/>
      <c r="J73" s="9"/>
      <c r="K73" s="9"/>
      <c r="L73" s="8"/>
    </row>
    <row r="74" spans="1:12" ht="22" customHeight="1">
      <c r="A74" s="26"/>
      <c r="B74" s="56"/>
      <c r="C74" s="9"/>
      <c r="D74" s="9"/>
      <c r="E74" s="9"/>
      <c r="F74" s="9"/>
      <c r="G74" s="9"/>
      <c r="H74" s="9"/>
      <c r="I74" s="9"/>
      <c r="J74" s="9"/>
      <c r="K74" s="9"/>
      <c r="L74" s="8"/>
    </row>
    <row r="75" spans="1:12" ht="22" customHeight="1">
      <c r="A75" s="26"/>
      <c r="B75" s="56"/>
      <c r="C75" s="9"/>
      <c r="D75" s="9"/>
      <c r="E75" s="9"/>
      <c r="F75" s="9"/>
      <c r="G75" s="10"/>
      <c r="H75" s="9"/>
      <c r="I75" s="9"/>
      <c r="J75" s="9"/>
      <c r="K75" s="9"/>
      <c r="L75" s="8"/>
    </row>
    <row r="76" spans="1:12" ht="22" customHeight="1">
      <c r="A76" s="26"/>
      <c r="B76" s="56"/>
      <c r="C76" s="9"/>
      <c r="D76" s="9"/>
      <c r="E76" s="9"/>
      <c r="F76" s="10"/>
      <c r="G76" s="9"/>
      <c r="H76" s="9"/>
      <c r="I76" s="9"/>
      <c r="J76" s="9"/>
      <c r="K76" s="9"/>
      <c r="L76" s="8"/>
    </row>
    <row r="77" spans="1:12" ht="22" customHeight="1">
      <c r="A77" s="26"/>
      <c r="B77" s="56"/>
      <c r="C77" s="9"/>
      <c r="D77" s="9"/>
      <c r="E77" s="9"/>
      <c r="F77" s="10"/>
      <c r="G77" s="9"/>
      <c r="H77" s="9"/>
      <c r="I77" s="9"/>
      <c r="J77" s="9"/>
      <c r="K77" s="9"/>
      <c r="L77" s="8"/>
    </row>
    <row r="78" spans="1:12" ht="18">
      <c r="A78" s="26"/>
      <c r="B78" s="56"/>
      <c r="C78" s="9"/>
      <c r="D78" s="9"/>
      <c r="E78" s="9"/>
      <c r="F78" s="9"/>
      <c r="G78" s="9"/>
      <c r="H78" s="9"/>
      <c r="I78" s="9"/>
      <c r="J78" s="9"/>
      <c r="K78" s="9"/>
      <c r="L78" s="8"/>
    </row>
    <row r="79" spans="1:12" ht="18">
      <c r="A79" s="26"/>
      <c r="B79" s="56"/>
      <c r="C79" s="9"/>
      <c r="D79" s="9"/>
      <c r="E79" s="9"/>
      <c r="F79" s="9"/>
      <c r="G79" s="10"/>
      <c r="H79" s="9"/>
      <c r="I79" s="9"/>
      <c r="J79" s="9"/>
      <c r="K79" s="9"/>
      <c r="L79" s="8"/>
    </row>
    <row r="80" spans="1:12" ht="18">
      <c r="A80" s="26"/>
      <c r="B80" s="56"/>
      <c r="C80" s="9"/>
      <c r="D80" s="9"/>
      <c r="E80" s="9"/>
      <c r="F80" s="9"/>
      <c r="G80" s="9"/>
      <c r="H80" s="9"/>
      <c r="I80" s="9"/>
      <c r="J80" s="9"/>
      <c r="K80" s="9"/>
      <c r="L80" s="8"/>
    </row>
    <row r="81" spans="1:12" ht="18">
      <c r="A81" s="26"/>
      <c r="B81" s="56"/>
      <c r="C81" s="9"/>
      <c r="D81" s="9"/>
      <c r="E81" s="9"/>
      <c r="F81" s="9"/>
      <c r="G81" s="9"/>
      <c r="H81" s="9"/>
      <c r="I81" s="9"/>
      <c r="J81" s="9"/>
      <c r="K81" s="9"/>
      <c r="L81" s="8"/>
    </row>
    <row r="82" spans="1:12" ht="18">
      <c r="A82" s="26"/>
      <c r="B82" s="56"/>
      <c r="C82" s="9"/>
      <c r="D82" s="9"/>
      <c r="E82" s="9"/>
      <c r="F82" s="9"/>
      <c r="G82" s="9"/>
      <c r="H82" s="9"/>
      <c r="I82" s="9"/>
      <c r="J82" s="9"/>
      <c r="K82" s="9"/>
      <c r="L82" s="8"/>
    </row>
    <row r="83" spans="1:12" ht="18">
      <c r="A83" s="59"/>
      <c r="B83" s="60"/>
      <c r="C83" s="59"/>
      <c r="D83" s="26"/>
      <c r="E83" s="26"/>
      <c r="F83" s="26"/>
      <c r="G83" s="26"/>
      <c r="H83" s="26"/>
      <c r="I83" s="26"/>
      <c r="J83" s="26"/>
      <c r="K83" s="26"/>
      <c r="L83" s="26"/>
    </row>
  </sheetData>
  <hyperlinks>
    <hyperlink ref="K1" location="'Contents Page'!A1" display="BACK TO CONTENTS" xr:uid="{AAE766B8-A86F-4461-AC2C-45A5F1EECEDB}"/>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topLeftCell="F40" zoomScaleNormal="100" workbookViewId="0"/>
  </sheetViews>
  <sheetFormatPr baseColWidth="10" defaultColWidth="8.83203125" defaultRowHeight="15"/>
  <cols>
    <col min="1" max="1" width="18.6640625" customWidth="1"/>
    <col min="2" max="2" width="7.83203125" customWidth="1"/>
    <col min="3" max="4" width="18.6640625" customWidth="1"/>
    <col min="5" max="5" width="16.1640625" customWidth="1"/>
    <col min="6" max="6" width="16.5" customWidth="1"/>
    <col min="7" max="7" width="16.33203125" customWidth="1"/>
    <col min="8" max="8" width="17" customWidth="1"/>
    <col min="9" max="9" width="18.6640625" customWidth="1"/>
    <col min="10" max="10" width="15.1640625" customWidth="1"/>
    <col min="11" max="11" width="18.6640625" customWidth="1"/>
    <col min="12" max="12" width="16.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 customHeight="1">
      <c r="A1" s="143" t="s">
        <v>663</v>
      </c>
      <c r="B1" s="143"/>
      <c r="C1" s="143"/>
      <c r="D1" s="143"/>
      <c r="E1" s="143"/>
      <c r="F1" s="143"/>
      <c r="G1" s="143"/>
      <c r="H1" s="143"/>
      <c r="I1" s="143"/>
      <c r="J1" s="143"/>
      <c r="K1" s="143"/>
      <c r="L1" s="6" t="s">
        <v>85</v>
      </c>
      <c r="M1" s="143"/>
      <c r="N1" s="143"/>
      <c r="O1" s="143"/>
      <c r="P1" s="143"/>
      <c r="Q1" s="143"/>
      <c r="R1" s="143"/>
      <c r="S1" s="143"/>
      <c r="T1" s="143"/>
    </row>
    <row r="2" spans="1:20" ht="14.25" customHeight="1">
      <c r="A2" s="143"/>
      <c r="B2" s="143"/>
      <c r="C2" s="143"/>
      <c r="D2" s="143"/>
      <c r="E2" s="143"/>
      <c r="F2" s="143"/>
      <c r="G2" s="143"/>
      <c r="H2" s="143"/>
      <c r="I2" s="143" t="s">
        <v>99</v>
      </c>
      <c r="J2" s="143"/>
      <c r="K2" s="143"/>
      <c r="L2" s="143"/>
      <c r="M2" s="143"/>
      <c r="N2" s="143"/>
      <c r="O2" s="143"/>
      <c r="P2" s="143"/>
      <c r="Q2" s="143"/>
      <c r="R2" s="143"/>
      <c r="S2" s="143"/>
      <c r="T2" s="143"/>
    </row>
    <row r="3" spans="1:20" ht="22" customHeight="1">
      <c r="A3" s="143" t="s">
        <v>664</v>
      </c>
      <c r="B3" s="143"/>
      <c r="C3" s="143"/>
      <c r="D3" s="143"/>
      <c r="E3" s="143"/>
      <c r="F3" s="143"/>
      <c r="G3" s="143"/>
      <c r="H3" s="143"/>
      <c r="I3" s="143"/>
      <c r="J3" s="143"/>
      <c r="K3" s="143"/>
      <c r="L3" s="143"/>
      <c r="M3" s="143"/>
      <c r="N3" s="143"/>
      <c r="O3" s="143"/>
      <c r="P3" s="143"/>
      <c r="Q3" s="143"/>
      <c r="R3" s="143"/>
      <c r="S3" s="143"/>
      <c r="T3" s="143"/>
    </row>
    <row r="4" spans="1:20" ht="22" customHeight="1">
      <c r="A4" s="143" t="s">
        <v>88</v>
      </c>
      <c r="B4" s="143"/>
      <c r="C4" s="143"/>
      <c r="D4" s="143"/>
      <c r="E4" s="143"/>
      <c r="F4" s="143"/>
      <c r="G4" s="143"/>
      <c r="H4" s="143"/>
      <c r="I4" s="143"/>
      <c r="J4" s="143"/>
      <c r="K4" s="143"/>
      <c r="L4" s="143"/>
      <c r="M4" s="710"/>
      <c r="N4" s="143"/>
      <c r="O4" s="143"/>
      <c r="P4" s="143"/>
      <c r="Q4" s="143"/>
      <c r="R4" s="710"/>
      <c r="S4" s="143"/>
      <c r="T4" s="143"/>
    </row>
    <row r="5" spans="1:20" ht="22" customHeight="1">
      <c r="A5" s="785"/>
      <c r="B5" s="785"/>
      <c r="C5" s="785"/>
      <c r="D5" s="712"/>
      <c r="E5" s="785"/>
      <c r="F5" s="785"/>
      <c r="G5" s="785"/>
      <c r="H5" s="785"/>
      <c r="I5" s="785"/>
      <c r="J5" s="712" t="s">
        <v>665</v>
      </c>
      <c r="K5" s="785"/>
      <c r="L5" s="785"/>
      <c r="M5" s="216" t="s">
        <v>666</v>
      </c>
      <c r="N5" s="785"/>
      <c r="O5" s="785"/>
      <c r="P5" s="785"/>
      <c r="Q5" s="785"/>
      <c r="R5" s="695"/>
      <c r="S5" s="789" t="s">
        <v>616</v>
      </c>
      <c r="T5" s="785"/>
    </row>
    <row r="6" spans="1:20" ht="22" customHeight="1">
      <c r="A6" s="217"/>
      <c r="B6" s="217"/>
      <c r="C6" s="790" t="s">
        <v>667</v>
      </c>
      <c r="D6" s="216"/>
      <c r="E6" s="216" t="s">
        <v>668</v>
      </c>
      <c r="F6" s="216" t="s">
        <v>669</v>
      </c>
      <c r="G6" s="216" t="s">
        <v>670</v>
      </c>
      <c r="H6" s="216"/>
      <c r="I6" s="216" t="s">
        <v>671</v>
      </c>
      <c r="J6" s="216" t="s">
        <v>672</v>
      </c>
      <c r="K6" s="216" t="s">
        <v>673</v>
      </c>
      <c r="L6" s="216"/>
      <c r="M6" s="216" t="s">
        <v>674</v>
      </c>
      <c r="N6" s="216"/>
      <c r="O6" s="216" t="s">
        <v>616</v>
      </c>
      <c r="P6" s="216" t="s">
        <v>675</v>
      </c>
      <c r="Q6" s="217"/>
      <c r="R6" s="216" t="s">
        <v>676</v>
      </c>
      <c r="S6" s="216" t="s">
        <v>677</v>
      </c>
      <c r="T6" s="217"/>
    </row>
    <row r="7" spans="1:20" ht="22" customHeight="1">
      <c r="A7" s="713" t="s">
        <v>411</v>
      </c>
      <c r="B7" s="713"/>
      <c r="C7" s="786" t="s">
        <v>612</v>
      </c>
      <c r="D7" s="786" t="s">
        <v>613</v>
      </c>
      <c r="E7" s="714" t="s">
        <v>678</v>
      </c>
      <c r="F7" s="714" t="s">
        <v>679</v>
      </c>
      <c r="G7" s="714" t="s">
        <v>680</v>
      </c>
      <c r="H7" s="714" t="s">
        <v>135</v>
      </c>
      <c r="I7" s="714" t="s">
        <v>681</v>
      </c>
      <c r="J7" s="714" t="s">
        <v>682</v>
      </c>
      <c r="K7" s="714" t="s">
        <v>683</v>
      </c>
      <c r="L7" s="714" t="s">
        <v>684</v>
      </c>
      <c r="M7" s="714" t="s">
        <v>685</v>
      </c>
      <c r="N7" s="714" t="s">
        <v>686</v>
      </c>
      <c r="O7" s="714" t="s">
        <v>687</v>
      </c>
      <c r="P7" s="714" t="s">
        <v>688</v>
      </c>
      <c r="Q7" s="791" t="s">
        <v>689</v>
      </c>
      <c r="R7" s="714" t="s">
        <v>690</v>
      </c>
      <c r="S7" s="714" t="s">
        <v>691</v>
      </c>
      <c r="T7" s="714" t="s">
        <v>408</v>
      </c>
    </row>
    <row r="8" spans="1:20" ht="22" customHeight="1">
      <c r="A8" s="107">
        <v>2016</v>
      </c>
      <c r="B8" s="61"/>
      <c r="C8" s="9">
        <v>10.296386330000001</v>
      </c>
      <c r="D8" s="11" t="s">
        <v>117</v>
      </c>
      <c r="E8" s="9">
        <v>1339.8471873944484</v>
      </c>
      <c r="F8" s="9">
        <v>30848.977924768747</v>
      </c>
      <c r="G8" s="9">
        <v>1141.9754823561464</v>
      </c>
      <c r="H8" s="9">
        <v>306.18436093788711</v>
      </c>
      <c r="I8" s="9">
        <v>3288.6287872113517</v>
      </c>
      <c r="J8" s="9">
        <v>72.059454580276423</v>
      </c>
      <c r="K8" s="9">
        <v>891.31513518511758</v>
      </c>
      <c r="L8" s="9">
        <v>4345.2777050890636</v>
      </c>
      <c r="M8" s="9">
        <v>645.95639662928386</v>
      </c>
      <c r="N8" s="9">
        <v>1320.9570530529984</v>
      </c>
      <c r="O8" s="9">
        <v>2617.4236978182048</v>
      </c>
      <c r="P8" s="9">
        <v>3831.080643114607</v>
      </c>
      <c r="Q8" s="9">
        <v>570.48685324687517</v>
      </c>
      <c r="R8" s="9">
        <v>20371.192756616259</v>
      </c>
      <c r="S8" s="9">
        <v>85.344523134141809</v>
      </c>
      <c r="T8" s="8">
        <v>51315.829222159147</v>
      </c>
    </row>
    <row r="9" spans="1:20" ht="22" customHeight="1">
      <c r="A9" s="107">
        <v>2017</v>
      </c>
      <c r="B9" s="61"/>
      <c r="C9" s="9">
        <v>4.9556917099999991</v>
      </c>
      <c r="D9" s="9">
        <v>0.34150747000000048</v>
      </c>
      <c r="E9" s="9">
        <v>985.18193713192829</v>
      </c>
      <c r="F9" s="9">
        <v>33072.512589432437</v>
      </c>
      <c r="G9" s="9">
        <v>1227.2174344266409</v>
      </c>
      <c r="H9" s="9">
        <v>376.8166493978066</v>
      </c>
      <c r="I9" s="9">
        <v>3429.9965423485792</v>
      </c>
      <c r="J9" s="9">
        <v>80.464017102981856</v>
      </c>
      <c r="K9" s="9">
        <v>1067.4952578744881</v>
      </c>
      <c r="L9" s="9">
        <v>4225.4555719287673</v>
      </c>
      <c r="M9" s="9">
        <v>692.92446309615559</v>
      </c>
      <c r="N9" s="9">
        <v>1782.1426647699955</v>
      </c>
      <c r="O9" s="9">
        <v>2622.4460461955368</v>
      </c>
      <c r="P9" s="9">
        <v>3686.812082828802</v>
      </c>
      <c r="Q9" s="9">
        <v>851.26107052080113</v>
      </c>
      <c r="R9" s="9">
        <v>21028.213737622482</v>
      </c>
      <c r="S9" s="9">
        <v>75.087724247200782</v>
      </c>
      <c r="T9" s="8">
        <v>54181.111250482114</v>
      </c>
    </row>
    <row r="10" spans="1:20" ht="22" customHeight="1">
      <c r="A10" s="107">
        <v>2018</v>
      </c>
      <c r="B10" s="61"/>
      <c r="C10" s="10" t="s">
        <v>117</v>
      </c>
      <c r="D10" s="10" t="s">
        <v>117</v>
      </c>
      <c r="E10" s="9">
        <v>1159.154783918859</v>
      </c>
      <c r="F10" s="9">
        <v>35125.554336971647</v>
      </c>
      <c r="G10" s="9">
        <v>1209.9339841904884</v>
      </c>
      <c r="H10" s="9">
        <v>316.16994528688804</v>
      </c>
      <c r="I10" s="9">
        <v>3563.3363363065414</v>
      </c>
      <c r="J10" s="9">
        <v>76.566783278461529</v>
      </c>
      <c r="K10" s="9">
        <v>1240.2017912122255</v>
      </c>
      <c r="L10" s="9">
        <v>5126.2132273060815</v>
      </c>
      <c r="M10" s="9">
        <v>628.39889535534962</v>
      </c>
      <c r="N10" s="9">
        <v>1961.063834674909</v>
      </c>
      <c r="O10" s="9">
        <v>2956.9966250219163</v>
      </c>
      <c r="P10" s="9">
        <v>3880.6949785798815</v>
      </c>
      <c r="Q10" s="9">
        <v>869.23997687940903</v>
      </c>
      <c r="R10" s="9">
        <v>22987.971238841012</v>
      </c>
      <c r="S10" s="9">
        <v>218.5067612688687</v>
      </c>
      <c r="T10" s="8">
        <v>58332.03245300152</v>
      </c>
    </row>
    <row r="11" spans="1:20" ht="22" customHeight="1">
      <c r="A11" s="107">
        <v>2019</v>
      </c>
      <c r="B11" s="61"/>
      <c r="C11" s="9">
        <v>0.10391332</v>
      </c>
      <c r="D11" s="10" t="s">
        <v>117</v>
      </c>
      <c r="E11" s="9">
        <v>1850.6665671520711</v>
      </c>
      <c r="F11" s="9">
        <v>39949.285527493084</v>
      </c>
      <c r="G11" s="9">
        <v>1497.6238798917313</v>
      </c>
      <c r="H11" s="9">
        <v>618.32481828676066</v>
      </c>
      <c r="I11" s="9">
        <v>1963.4213736838778</v>
      </c>
      <c r="J11" s="9">
        <v>89.717884977286687</v>
      </c>
      <c r="K11" s="9">
        <v>1087.3943227885941</v>
      </c>
      <c r="L11" s="9">
        <v>4541.7089629381362</v>
      </c>
      <c r="M11" s="9">
        <v>653.92322272703962</v>
      </c>
      <c r="N11" s="9">
        <v>1627.6646077457895</v>
      </c>
      <c r="O11" s="9">
        <v>2976.9844207093843</v>
      </c>
      <c r="P11" s="9">
        <v>4494.5683174567521</v>
      </c>
      <c r="Q11" s="9">
        <v>1204.479628711088</v>
      </c>
      <c r="R11" s="9">
        <v>22606.478007068512</v>
      </c>
      <c r="S11" s="9">
        <v>199.24168675352752</v>
      </c>
      <c r="T11" s="8">
        <v>62755.118716725126</v>
      </c>
    </row>
    <row r="12" spans="1:20" ht="22" customHeight="1">
      <c r="A12" s="107">
        <v>2020</v>
      </c>
      <c r="B12" s="61"/>
      <c r="C12" s="9">
        <v>0.16376548000000002</v>
      </c>
      <c r="D12" s="9">
        <v>1.0702150400000001</v>
      </c>
      <c r="E12" s="9">
        <v>1654.2618576650875</v>
      </c>
      <c r="F12" s="9">
        <v>42865.472727596709</v>
      </c>
      <c r="G12" s="9">
        <v>1324.9766706985417</v>
      </c>
      <c r="H12" s="9">
        <v>508.69511659689675</v>
      </c>
      <c r="I12" s="9">
        <v>1580.5798617806588</v>
      </c>
      <c r="J12" s="9">
        <v>80.357547432284719</v>
      </c>
      <c r="K12" s="9">
        <v>935.64970835655242</v>
      </c>
      <c r="L12" s="9">
        <v>4862.569638200911</v>
      </c>
      <c r="M12" s="9">
        <v>577.20870522216262</v>
      </c>
      <c r="N12" s="9">
        <v>2374.3489619461466</v>
      </c>
      <c r="O12" s="9">
        <v>3013.4571845351502</v>
      </c>
      <c r="P12" s="9">
        <v>4483.4820656236434</v>
      </c>
      <c r="Q12" s="9">
        <v>1182.26265320223</v>
      </c>
      <c r="R12" s="9">
        <v>22577.849971260268</v>
      </c>
      <c r="S12" s="9">
        <v>109.89848844263939</v>
      </c>
      <c r="T12" s="8">
        <v>65554.455167819629</v>
      </c>
    </row>
    <row r="13" spans="1:20" ht="22" customHeight="1">
      <c r="A13" s="107">
        <v>2021</v>
      </c>
      <c r="B13" s="61"/>
      <c r="C13" s="9">
        <v>0.9087926799999998</v>
      </c>
      <c r="D13" s="9">
        <v>1.2911027099999999</v>
      </c>
      <c r="E13" s="9">
        <v>1395.649459813163</v>
      </c>
      <c r="F13" s="9">
        <v>45616.362634009653</v>
      </c>
      <c r="G13" s="9">
        <v>1300.1029885322339</v>
      </c>
      <c r="H13" s="9">
        <v>297.28902515308505</v>
      </c>
      <c r="I13" s="9">
        <v>1554.1566773537688</v>
      </c>
      <c r="J13" s="9">
        <v>57.316899470154446</v>
      </c>
      <c r="K13" s="9">
        <v>902.2721542535046</v>
      </c>
      <c r="L13" s="9">
        <v>4803.840300236754</v>
      </c>
      <c r="M13" s="9">
        <v>448.94647006374356</v>
      </c>
      <c r="N13" s="9">
        <v>2666.4521995969385</v>
      </c>
      <c r="O13" s="9">
        <v>3605.3601707257126</v>
      </c>
      <c r="P13" s="9">
        <v>4846.9170916109306</v>
      </c>
      <c r="Q13" s="9">
        <v>1234.6651783727782</v>
      </c>
      <c r="R13" s="9">
        <v>23112.96861518277</v>
      </c>
      <c r="S13" s="9">
        <v>188.89793537999998</v>
      </c>
      <c r="T13" s="8">
        <v>68920.429079962414</v>
      </c>
    </row>
    <row r="14" spans="1:20" ht="12.75" customHeight="1">
      <c r="A14" s="61"/>
      <c r="B14" s="61"/>
      <c r="C14" s="9"/>
      <c r="D14" s="9"/>
      <c r="E14" s="9"/>
      <c r="F14" s="9"/>
      <c r="G14" s="61"/>
      <c r="H14" s="61"/>
      <c r="I14" s="61"/>
      <c r="J14" s="61"/>
      <c r="K14" s="61"/>
      <c r="L14" s="61"/>
      <c r="M14" s="61"/>
      <c r="N14" s="61"/>
      <c r="O14" s="61"/>
      <c r="P14" s="61"/>
      <c r="Q14" s="61"/>
      <c r="R14" s="61"/>
      <c r="S14" s="61"/>
      <c r="T14" s="61"/>
    </row>
    <row r="15" spans="1:20" ht="22" customHeight="1">
      <c r="A15" s="107">
        <v>2022</v>
      </c>
      <c r="B15" s="61" t="s">
        <v>206</v>
      </c>
      <c r="C15" s="9">
        <v>9.6104010000000004E-2</v>
      </c>
      <c r="D15" s="9">
        <v>0.16136951999999999</v>
      </c>
      <c r="E15" s="9">
        <v>1390.0874077916749</v>
      </c>
      <c r="F15" s="9">
        <v>45981.670883512299</v>
      </c>
      <c r="G15" s="9">
        <v>1336.9859699316373</v>
      </c>
      <c r="H15" s="9">
        <v>522.3183276441132</v>
      </c>
      <c r="I15" s="9">
        <v>1427.9870727373279</v>
      </c>
      <c r="J15" s="9">
        <v>67.14817015547834</v>
      </c>
      <c r="K15" s="9">
        <v>881.24883453246719</v>
      </c>
      <c r="L15" s="9">
        <v>5076.6881506685577</v>
      </c>
      <c r="M15" s="9">
        <v>509.44218343548863</v>
      </c>
      <c r="N15" s="9">
        <v>2841.6393065029865</v>
      </c>
      <c r="O15" s="9">
        <v>3660.3238591671229</v>
      </c>
      <c r="P15" s="9">
        <v>4901.3394540340014</v>
      </c>
      <c r="Q15" s="9">
        <v>850.46800874667781</v>
      </c>
      <c r="R15" s="9">
        <v>23465.676745347533</v>
      </c>
      <c r="S15" s="9">
        <v>159.12869507825934</v>
      </c>
      <c r="T15" s="8">
        <v>69606.733797468085</v>
      </c>
    </row>
    <row r="16" spans="1:20" ht="22" customHeight="1">
      <c r="A16" s="61"/>
      <c r="B16" s="61" t="s">
        <v>207</v>
      </c>
      <c r="C16" s="9">
        <v>6.2933890000000006E-2</v>
      </c>
      <c r="D16" s="10" t="s">
        <v>117</v>
      </c>
      <c r="E16" s="9">
        <v>1516.0304290965582</v>
      </c>
      <c r="F16" s="9">
        <v>46297.911448754705</v>
      </c>
      <c r="G16" s="9">
        <v>1474.9240537705359</v>
      </c>
      <c r="H16" s="9">
        <v>357.43692820409882</v>
      </c>
      <c r="I16" s="9">
        <v>1996.0007605920355</v>
      </c>
      <c r="J16" s="9">
        <v>79.911223394607731</v>
      </c>
      <c r="K16" s="9">
        <v>908.13173600081473</v>
      </c>
      <c r="L16" s="9">
        <v>5322.7632632954001</v>
      </c>
      <c r="M16" s="9">
        <v>565.80181819558402</v>
      </c>
      <c r="N16" s="9">
        <v>3181.5869611663738</v>
      </c>
      <c r="O16" s="9">
        <v>3566.0949875760261</v>
      </c>
      <c r="P16" s="9">
        <v>5003.9100687105574</v>
      </c>
      <c r="Q16" s="9">
        <v>893.92864248351577</v>
      </c>
      <c r="R16" s="9">
        <v>24866.520872486108</v>
      </c>
      <c r="S16" s="9">
        <v>151.54391902</v>
      </c>
      <c r="T16" s="8">
        <v>71316.039174810809</v>
      </c>
    </row>
    <row r="17" spans="1:20" ht="22" customHeight="1">
      <c r="A17" s="61"/>
      <c r="B17" s="61" t="s">
        <v>208</v>
      </c>
      <c r="C17" s="9">
        <v>2.6577035199999997</v>
      </c>
      <c r="D17" s="10" t="s">
        <v>117</v>
      </c>
      <c r="E17" s="9">
        <v>1535.4144514229386</v>
      </c>
      <c r="F17" s="9">
        <v>47252.478621235728</v>
      </c>
      <c r="G17" s="9">
        <v>1585.439682277387</v>
      </c>
      <c r="H17" s="9">
        <v>346.41561526181277</v>
      </c>
      <c r="I17" s="9">
        <v>2157.1085316915642</v>
      </c>
      <c r="J17" s="9">
        <v>99.419993116963909</v>
      </c>
      <c r="K17" s="9">
        <v>911.95015419445588</v>
      </c>
      <c r="L17" s="9">
        <v>5014.8456764335579</v>
      </c>
      <c r="M17" s="9">
        <v>668.62185170476585</v>
      </c>
      <c r="N17" s="9">
        <v>3010.0405115880108</v>
      </c>
      <c r="O17" s="9">
        <v>3786.3516159738697</v>
      </c>
      <c r="P17" s="9">
        <v>5147.2693374480268</v>
      </c>
      <c r="Q17" s="9">
        <v>1254.5302796644751</v>
      </c>
      <c r="R17" s="9">
        <v>25517.407700777825</v>
      </c>
      <c r="S17" s="9">
        <v>152.84959419999998</v>
      </c>
      <c r="T17" s="8">
        <v>72925.395808393558</v>
      </c>
    </row>
    <row r="18" spans="1:20" ht="22" customHeight="1">
      <c r="A18" s="61"/>
      <c r="B18" s="61" t="s">
        <v>200</v>
      </c>
      <c r="C18" s="9">
        <v>8.6643340000000096E-2</v>
      </c>
      <c r="D18" s="10" t="s">
        <v>117</v>
      </c>
      <c r="E18" s="9">
        <v>1449.9581835416664</v>
      </c>
      <c r="F18" s="9">
        <v>47730.89679104778</v>
      </c>
      <c r="G18" s="9">
        <v>1557.7965347983668</v>
      </c>
      <c r="H18" s="9">
        <v>387.52651985844835</v>
      </c>
      <c r="I18" s="9">
        <v>1649.6320597668391</v>
      </c>
      <c r="J18" s="9">
        <v>94.611745621772769</v>
      </c>
      <c r="K18" s="9">
        <v>1032.4993595454714</v>
      </c>
      <c r="L18" s="9">
        <v>5585.3885596772525</v>
      </c>
      <c r="M18" s="9">
        <v>612.01806446929584</v>
      </c>
      <c r="N18" s="9">
        <v>3038.7902506864821</v>
      </c>
      <c r="O18" s="9">
        <v>3759.6717086228477</v>
      </c>
      <c r="P18" s="9">
        <v>5268.3839085064765</v>
      </c>
      <c r="Q18" s="9">
        <v>761.47585952224654</v>
      </c>
      <c r="R18" s="9">
        <v>25197.752754617162</v>
      </c>
      <c r="S18" s="9">
        <v>132.65458767003554</v>
      </c>
      <c r="T18" s="8">
        <v>73061.391859114985</v>
      </c>
    </row>
    <row r="19" spans="1:20" ht="9.75" customHeight="1">
      <c r="A19" s="61"/>
      <c r="B19" s="61"/>
      <c r="C19" s="61"/>
      <c r="D19" s="10"/>
      <c r="E19" s="61"/>
      <c r="F19" s="61"/>
      <c r="G19" s="61"/>
      <c r="H19" s="61"/>
      <c r="I19" s="61"/>
      <c r="J19" s="61"/>
      <c r="K19" s="61"/>
      <c r="L19" s="61"/>
      <c r="M19" s="61"/>
      <c r="N19" s="61"/>
      <c r="O19" s="61"/>
      <c r="P19" s="61"/>
      <c r="Q19" s="61"/>
      <c r="R19" s="61"/>
      <c r="S19" s="61"/>
      <c r="T19" s="61"/>
    </row>
    <row r="20" spans="1:20" ht="22" customHeight="1">
      <c r="A20" s="107">
        <v>2023</v>
      </c>
      <c r="B20" s="61" t="s">
        <v>209</v>
      </c>
      <c r="C20" s="9">
        <v>8.7283100000000072E-2</v>
      </c>
      <c r="D20" s="10" t="s">
        <v>117</v>
      </c>
      <c r="E20" s="9">
        <v>1585.1010621469823</v>
      </c>
      <c r="F20" s="9">
        <v>50648.623354464842</v>
      </c>
      <c r="G20" s="9">
        <v>1641.38984568249</v>
      </c>
      <c r="H20" s="9">
        <v>393.92397631995738</v>
      </c>
      <c r="I20" s="9">
        <v>1626.1710523387924</v>
      </c>
      <c r="J20" s="9">
        <v>101.27190069909439</v>
      </c>
      <c r="K20" s="9">
        <v>1000.2529608535958</v>
      </c>
      <c r="L20" s="9">
        <v>5292.4175308075864</v>
      </c>
      <c r="M20" s="9">
        <v>603.19509987150764</v>
      </c>
      <c r="N20" s="9">
        <v>2978.7007880284459</v>
      </c>
      <c r="O20" s="9">
        <v>3721.4233563398079</v>
      </c>
      <c r="P20" s="9">
        <v>5518.3009266968693</v>
      </c>
      <c r="Q20" s="9">
        <v>1173.5702440720206</v>
      </c>
      <c r="R20" s="9">
        <v>25635.718743857149</v>
      </c>
      <c r="S20" s="9">
        <v>131.61392403928068</v>
      </c>
      <c r="T20" s="8">
        <v>76416.045311061273</v>
      </c>
    </row>
    <row r="21" spans="1:20" ht="22" customHeight="1">
      <c r="A21" s="61"/>
      <c r="B21" s="61" t="s">
        <v>210</v>
      </c>
      <c r="C21" s="9">
        <v>0.19637290999999998</v>
      </c>
      <c r="D21" s="10" t="s">
        <v>117</v>
      </c>
      <c r="E21" s="9">
        <v>1604.7978448219976</v>
      </c>
      <c r="F21" s="9">
        <v>50554.058337800758</v>
      </c>
      <c r="G21" s="9">
        <v>1667.9746259223984</v>
      </c>
      <c r="H21" s="9">
        <v>422.24820281970648</v>
      </c>
      <c r="I21" s="9">
        <v>1702.6953418268347</v>
      </c>
      <c r="J21" s="9">
        <v>120.6648619899683</v>
      </c>
      <c r="K21" s="9">
        <v>964.17437348409078</v>
      </c>
      <c r="L21" s="9">
        <v>5291.245971902058</v>
      </c>
      <c r="M21" s="9">
        <v>625.98560613948143</v>
      </c>
      <c r="N21" s="9">
        <v>3093.781832264398</v>
      </c>
      <c r="O21" s="9">
        <v>3636.0133174808589</v>
      </c>
      <c r="P21" s="9">
        <v>5552.1550667678939</v>
      </c>
      <c r="Q21" s="9">
        <v>1213.4501465968365</v>
      </c>
      <c r="R21" s="9">
        <v>25895.187192016521</v>
      </c>
      <c r="S21" s="9">
        <v>133.29199388000004</v>
      </c>
      <c r="T21" s="8">
        <v>76582.755181567278</v>
      </c>
    </row>
    <row r="22" spans="1:20" ht="22" customHeight="1">
      <c r="A22" s="61"/>
      <c r="B22" s="61" t="s">
        <v>206</v>
      </c>
      <c r="C22" s="9">
        <v>0.10079640999999999</v>
      </c>
      <c r="D22" s="10" t="s">
        <v>117</v>
      </c>
      <c r="E22" s="9">
        <v>1735.5742170638582</v>
      </c>
      <c r="F22" s="9">
        <v>50630.328571474405</v>
      </c>
      <c r="G22" s="9">
        <v>1607.1056424455362</v>
      </c>
      <c r="H22" s="9">
        <v>422.01995844693346</v>
      </c>
      <c r="I22" s="9">
        <v>1602.5912779905507</v>
      </c>
      <c r="J22" s="9">
        <v>117.18803559806059</v>
      </c>
      <c r="K22" s="9">
        <v>919.50065793050419</v>
      </c>
      <c r="L22" s="9">
        <v>5168.3734737738368</v>
      </c>
      <c r="M22" s="9">
        <v>639.10347882151586</v>
      </c>
      <c r="N22" s="9">
        <v>2866.2767396218655</v>
      </c>
      <c r="O22" s="9">
        <v>3648.86837943105</v>
      </c>
      <c r="P22" s="9">
        <v>5635.0250165146235</v>
      </c>
      <c r="Q22" s="9">
        <v>1149.1105242107508</v>
      </c>
      <c r="R22" s="9">
        <v>25510.737401849088</v>
      </c>
      <c r="S22" s="9">
        <v>124.51321622</v>
      </c>
      <c r="T22" s="8">
        <v>76265.6835209735</v>
      </c>
    </row>
    <row r="23" spans="1:20" ht="22" customHeight="1">
      <c r="A23" s="61"/>
      <c r="B23" s="61" t="s">
        <v>211</v>
      </c>
      <c r="C23" s="9">
        <v>0.10495747999999998</v>
      </c>
      <c r="D23" s="9">
        <v>3.7909200399999996</v>
      </c>
      <c r="E23" s="9">
        <v>1717.0838817982444</v>
      </c>
      <c r="F23" s="9">
        <v>50575.941939407836</v>
      </c>
      <c r="G23" s="9">
        <v>1581.4449593424297</v>
      </c>
      <c r="H23" s="9">
        <v>425.00805349810423</v>
      </c>
      <c r="I23" s="9">
        <v>1737.6853484515316</v>
      </c>
      <c r="J23" s="9">
        <v>132.26777980299187</v>
      </c>
      <c r="K23" s="9">
        <v>964.35545582314671</v>
      </c>
      <c r="L23" s="9">
        <v>5195.6012439610204</v>
      </c>
      <c r="M23" s="9">
        <v>718.81715543650603</v>
      </c>
      <c r="N23" s="9">
        <v>2858.1842762433662</v>
      </c>
      <c r="O23" s="9">
        <v>3566.2157422959931</v>
      </c>
      <c r="P23" s="9">
        <v>5725.3738058098997</v>
      </c>
      <c r="Q23" s="9">
        <v>1141.010177914623</v>
      </c>
      <c r="R23" s="9">
        <v>25763.047880377857</v>
      </c>
      <c r="S23" s="9">
        <v>126.46055503000684</v>
      </c>
      <c r="T23" s="8">
        <v>76469.346252335701</v>
      </c>
    </row>
    <row r="24" spans="1:20" ht="22" customHeight="1">
      <c r="A24" s="61"/>
      <c r="B24" s="61" t="s">
        <v>212</v>
      </c>
      <c r="C24" s="9">
        <v>0.13464359999999995</v>
      </c>
      <c r="D24" s="10" t="s">
        <v>117</v>
      </c>
      <c r="E24" s="9">
        <v>2884.9283425414214</v>
      </c>
      <c r="F24" s="9">
        <v>50776.887568729595</v>
      </c>
      <c r="G24" s="9">
        <v>1691.2876333629792</v>
      </c>
      <c r="H24" s="9">
        <v>407.93643334703148</v>
      </c>
      <c r="I24" s="9">
        <v>1828.0922464806511</v>
      </c>
      <c r="J24" s="9">
        <v>139.00079630424599</v>
      </c>
      <c r="K24" s="9">
        <v>977.47814032058102</v>
      </c>
      <c r="L24" s="9">
        <v>5060.8103936801272</v>
      </c>
      <c r="M24" s="9">
        <v>760.00939849123938</v>
      </c>
      <c r="N24" s="9">
        <v>3003.4390922527891</v>
      </c>
      <c r="O24" s="9">
        <v>3580.5696839998295</v>
      </c>
      <c r="P24" s="9">
        <v>5728.1313959455738</v>
      </c>
      <c r="Q24" s="9">
        <v>1139.1236719584401</v>
      </c>
      <c r="R24" s="9">
        <v>27200.807228684909</v>
      </c>
      <c r="S24" s="9">
        <v>128.48302946999999</v>
      </c>
      <c r="T24" s="8">
        <v>78106.352115624497</v>
      </c>
    </row>
    <row r="25" spans="1:20" ht="22" customHeight="1">
      <c r="A25" s="61"/>
      <c r="B25" s="61" t="s">
        <v>207</v>
      </c>
      <c r="C25" s="9">
        <v>31.727380320000002</v>
      </c>
      <c r="D25" s="9">
        <v>0.75597493999999998</v>
      </c>
      <c r="E25" s="9">
        <v>3451.1939505457885</v>
      </c>
      <c r="F25" s="9">
        <v>50977.502124691986</v>
      </c>
      <c r="G25" s="9">
        <v>1707.4254547661847</v>
      </c>
      <c r="H25" s="9">
        <v>445.27974382532159</v>
      </c>
      <c r="I25" s="9">
        <v>1966.2301632417589</v>
      </c>
      <c r="J25" s="9">
        <v>125.20296536865696</v>
      </c>
      <c r="K25" s="9">
        <v>934.72526985191735</v>
      </c>
      <c r="L25" s="9">
        <v>5179.7151304294275</v>
      </c>
      <c r="M25" s="9">
        <v>786.19226860609228</v>
      </c>
      <c r="N25" s="9">
        <v>2988.3550394587874</v>
      </c>
      <c r="O25" s="9">
        <v>3598.7720706916575</v>
      </c>
      <c r="P25" s="9">
        <v>5791.4615156269801</v>
      </c>
      <c r="Q25" s="9">
        <v>1127.4051379211267</v>
      </c>
      <c r="R25" s="9">
        <v>28101.9587103337</v>
      </c>
      <c r="S25" s="9">
        <v>119.78097880003619</v>
      </c>
      <c r="T25" s="8">
        <v>79231.725169085723</v>
      </c>
    </row>
    <row r="26" spans="1:20" ht="22" customHeight="1">
      <c r="A26" s="61"/>
      <c r="B26" s="61" t="s">
        <v>213</v>
      </c>
      <c r="C26" s="9">
        <v>31.592106400000002</v>
      </c>
      <c r="D26" s="9">
        <v>0.66906287000091558</v>
      </c>
      <c r="E26" s="9">
        <v>3629.1404436770576</v>
      </c>
      <c r="F26" s="9">
        <v>51185.761798213018</v>
      </c>
      <c r="G26" s="9">
        <v>1723.6466750720167</v>
      </c>
      <c r="H26" s="9">
        <v>446.20545366319027</v>
      </c>
      <c r="I26" s="9">
        <v>1919.899570988488</v>
      </c>
      <c r="J26" s="9">
        <v>135.96713735338841</v>
      </c>
      <c r="K26" s="9">
        <v>969.73835026732286</v>
      </c>
      <c r="L26" s="9">
        <v>5121.6176290208059</v>
      </c>
      <c r="M26" s="9">
        <v>805.78799869727482</v>
      </c>
      <c r="N26" s="9">
        <v>2991.3250248336085</v>
      </c>
      <c r="O26" s="9">
        <v>3572.2111767492697</v>
      </c>
      <c r="P26" s="9">
        <v>5673.9572386081272</v>
      </c>
      <c r="Q26" s="9">
        <v>1157.3105909221526</v>
      </c>
      <c r="R26" s="9">
        <v>28146.807289852706</v>
      </c>
      <c r="S26" s="9">
        <v>114.29330560999998</v>
      </c>
      <c r="T26" s="8">
        <v>79479.123562945722</v>
      </c>
    </row>
    <row r="27" spans="1:20" ht="22" customHeight="1">
      <c r="A27" s="61"/>
      <c r="B27" s="61" t="s">
        <v>214</v>
      </c>
      <c r="C27" s="9">
        <v>31.347124100000002</v>
      </c>
      <c r="D27" s="9">
        <v>0.47946891000000469</v>
      </c>
      <c r="E27" s="9">
        <v>3066.6513988359275</v>
      </c>
      <c r="F27" s="9">
        <v>51730.90675446509</v>
      </c>
      <c r="G27" s="9">
        <v>1709.5537773013082</v>
      </c>
      <c r="H27" s="9">
        <v>481.95719622793939</v>
      </c>
      <c r="I27" s="9">
        <v>1815.0214659347632</v>
      </c>
      <c r="J27" s="9">
        <v>125.86582247359944</v>
      </c>
      <c r="K27" s="9">
        <v>955.14682532771258</v>
      </c>
      <c r="L27" s="9">
        <v>5026.7696532098416</v>
      </c>
      <c r="M27" s="9">
        <v>826.29203373523285</v>
      </c>
      <c r="N27" s="9">
        <v>3088.9118084816064</v>
      </c>
      <c r="O27" s="9">
        <v>3887.4575833597814</v>
      </c>
      <c r="P27" s="9">
        <v>5698.3829618475511</v>
      </c>
      <c r="Q27" s="9">
        <v>1194.7074248045847</v>
      </c>
      <c r="R27" s="9">
        <v>27876.717951539846</v>
      </c>
      <c r="S27" s="9">
        <v>116.22228454999865</v>
      </c>
      <c r="T27" s="8">
        <v>79755.673583564931</v>
      </c>
    </row>
    <row r="28" spans="1:20" ht="22" customHeight="1">
      <c r="A28" s="61"/>
      <c r="B28" s="61" t="s">
        <v>208</v>
      </c>
      <c r="C28" s="9">
        <v>31.177700509999998</v>
      </c>
      <c r="D28" s="9">
        <v>0.45320879999992369</v>
      </c>
      <c r="E28" s="9">
        <v>2914.1860408624461</v>
      </c>
      <c r="F28" s="9">
        <v>52078.257441238471</v>
      </c>
      <c r="G28" s="9">
        <v>1800.6645466221325</v>
      </c>
      <c r="H28" s="9">
        <v>475.53486273824757</v>
      </c>
      <c r="I28" s="9">
        <v>1678.3861899602675</v>
      </c>
      <c r="J28" s="9">
        <v>129.85619749793111</v>
      </c>
      <c r="K28" s="9">
        <v>931.54381448923414</v>
      </c>
      <c r="L28" s="9">
        <v>5258.8297441469786</v>
      </c>
      <c r="M28" s="9">
        <v>819.42109724457646</v>
      </c>
      <c r="N28" s="9">
        <v>3159.4598850785083</v>
      </c>
      <c r="O28" s="9">
        <v>3824.454905796294</v>
      </c>
      <c r="P28" s="9">
        <v>5787.1580545063071</v>
      </c>
      <c r="Q28" s="9">
        <v>1200.315417263382</v>
      </c>
      <c r="R28" s="9">
        <v>27979.810756206305</v>
      </c>
      <c r="S28" s="9">
        <v>113.05496455000001</v>
      </c>
      <c r="T28" s="8">
        <v>80202.754071304778</v>
      </c>
    </row>
    <row r="29" spans="1:20" ht="22" customHeight="1">
      <c r="A29" s="61"/>
      <c r="B29" s="61" t="s">
        <v>215</v>
      </c>
      <c r="C29" s="9">
        <v>31.047661300000001</v>
      </c>
      <c r="D29" s="9">
        <v>0.26593189</v>
      </c>
      <c r="E29" s="9">
        <v>3180.0850350409432</v>
      </c>
      <c r="F29" s="9">
        <v>52443.734620109797</v>
      </c>
      <c r="G29" s="9">
        <v>1848.9406001197508</v>
      </c>
      <c r="H29" s="9">
        <v>459.29884697593849</v>
      </c>
      <c r="I29" s="9">
        <v>1482.802796136968</v>
      </c>
      <c r="J29" s="9">
        <v>132.27971619412455</v>
      </c>
      <c r="K29" s="9">
        <v>887.26610127934259</v>
      </c>
      <c r="L29" s="9">
        <v>5349.6228029238082</v>
      </c>
      <c r="M29" s="9">
        <v>819.54379745062545</v>
      </c>
      <c r="N29" s="9">
        <v>2996.5200049315913</v>
      </c>
      <c r="O29" s="9">
        <v>3841.6929390930381</v>
      </c>
      <c r="P29" s="9">
        <v>5954.6198948732936</v>
      </c>
      <c r="Q29" s="9">
        <v>1252.3200495194892</v>
      </c>
      <c r="R29" s="9">
        <v>28204.992584538915</v>
      </c>
      <c r="S29" s="9">
        <v>109.40597795999999</v>
      </c>
      <c r="T29" s="8">
        <v>80789.446775798715</v>
      </c>
    </row>
    <row r="30" spans="1:20" ht="22" customHeight="1">
      <c r="A30" s="61"/>
      <c r="B30" s="61" t="s">
        <v>216</v>
      </c>
      <c r="C30" s="9">
        <v>30.900702279999997</v>
      </c>
      <c r="D30" s="9">
        <v>0.30056041000091549</v>
      </c>
      <c r="E30" s="9">
        <v>3145.2227960449113</v>
      </c>
      <c r="F30" s="9">
        <v>53176.238552408453</v>
      </c>
      <c r="G30" s="9">
        <v>1803.4876643126718</v>
      </c>
      <c r="H30" s="9">
        <v>368.4015334392148</v>
      </c>
      <c r="I30" s="9">
        <v>1404.066302988319</v>
      </c>
      <c r="J30" s="9">
        <v>123.68910165509692</v>
      </c>
      <c r="K30" s="9">
        <v>943.08854265589218</v>
      </c>
      <c r="L30" s="9">
        <v>5603.1245041898355</v>
      </c>
      <c r="M30" s="9">
        <v>787.64978787127382</v>
      </c>
      <c r="N30" s="9">
        <v>2938.7977664712907</v>
      </c>
      <c r="O30" s="9">
        <v>3743.1901411399976</v>
      </c>
      <c r="P30" s="9">
        <v>5964.7699858210544</v>
      </c>
      <c r="Q30" s="9">
        <v>1237.3716733490241</v>
      </c>
      <c r="R30" s="9">
        <v>28062.859799938586</v>
      </c>
      <c r="S30" s="9">
        <v>106.93533382000001</v>
      </c>
      <c r="T30" s="8">
        <v>81377.234948857047</v>
      </c>
    </row>
    <row r="31" spans="1:20" ht="22" customHeight="1">
      <c r="A31" s="61"/>
      <c r="B31" s="61" t="s">
        <v>200</v>
      </c>
      <c r="C31" s="9">
        <v>8.7476220000000007E-2</v>
      </c>
      <c r="D31" s="9">
        <v>0.10054438000030516</v>
      </c>
      <c r="E31" s="9">
        <v>3125.7658811487172</v>
      </c>
      <c r="F31" s="9">
        <v>53303.50829402158</v>
      </c>
      <c r="G31" s="9">
        <v>1807.4976771888207</v>
      </c>
      <c r="H31" s="9">
        <v>425.61083848223717</v>
      </c>
      <c r="I31" s="9">
        <v>1199.6614729881701</v>
      </c>
      <c r="J31" s="9">
        <v>116.98348531702827</v>
      </c>
      <c r="K31" s="9">
        <v>990.91797301563088</v>
      </c>
      <c r="L31" s="9">
        <v>5585.6676495682259</v>
      </c>
      <c r="M31" s="9">
        <v>930.59666835655185</v>
      </c>
      <c r="N31" s="9">
        <v>3022.4014291130193</v>
      </c>
      <c r="O31" s="9">
        <v>3876.7265300457275</v>
      </c>
      <c r="P31" s="9">
        <v>6029.8808345599282</v>
      </c>
      <c r="Q31" s="9">
        <v>1217.3081697130476</v>
      </c>
      <c r="R31" s="9">
        <v>28329.018609497103</v>
      </c>
      <c r="S31" s="9">
        <v>166.6152883</v>
      </c>
      <c r="T31" s="8">
        <v>81799.330212418688</v>
      </c>
    </row>
    <row r="32" spans="1:20" ht="9.5" customHeight="1">
      <c r="A32" s="61"/>
      <c r="B32" s="61"/>
      <c r="C32" s="9"/>
      <c r="D32" s="9"/>
      <c r="E32" s="9"/>
      <c r="F32" s="9"/>
      <c r="G32" s="9"/>
      <c r="H32" s="9"/>
      <c r="I32" s="9"/>
      <c r="J32" s="9"/>
      <c r="K32" s="9"/>
      <c r="L32" s="9"/>
      <c r="M32" s="9"/>
      <c r="N32" s="9"/>
      <c r="O32" s="9"/>
      <c r="P32" s="9"/>
      <c r="Q32" s="9"/>
      <c r="R32" s="9"/>
      <c r="S32" s="9"/>
      <c r="T32" s="9"/>
    </row>
    <row r="33" spans="1:20" ht="22" customHeight="1">
      <c r="A33" s="107">
        <v>2024</v>
      </c>
      <c r="B33" s="61" t="s">
        <v>209</v>
      </c>
      <c r="C33" s="10" t="s">
        <v>117</v>
      </c>
      <c r="D33" s="9">
        <v>8.8972679995803952E-2</v>
      </c>
      <c r="E33" s="9">
        <v>3984.5499397758749</v>
      </c>
      <c r="F33" s="9">
        <v>53406.324517391498</v>
      </c>
      <c r="G33" s="9">
        <v>1764.3338629363629</v>
      </c>
      <c r="H33" s="9">
        <v>699.13862703029099</v>
      </c>
      <c r="I33" s="9">
        <v>1523.7304560253765</v>
      </c>
      <c r="J33" s="9">
        <v>127.52025735926694</v>
      </c>
      <c r="K33" s="9">
        <v>1020.6027886362427</v>
      </c>
      <c r="L33" s="9">
        <v>5545.5585306069888</v>
      </c>
      <c r="M33" s="9">
        <v>920.06775698049421</v>
      </c>
      <c r="N33" s="9">
        <v>3431.2092372721399</v>
      </c>
      <c r="O33" s="9">
        <v>3932.4707556647422</v>
      </c>
      <c r="P33" s="9">
        <v>6110.8783756506873</v>
      </c>
      <c r="Q33" s="9">
        <v>1239.3178367222176</v>
      </c>
      <c r="R33" s="9">
        <v>30299.378424660681</v>
      </c>
      <c r="S33" s="9">
        <v>167.26426345003136</v>
      </c>
      <c r="T33" s="8">
        <v>83873.08232720221</v>
      </c>
    </row>
    <row r="34" spans="1:20" ht="22" customHeight="1">
      <c r="A34" s="61"/>
      <c r="B34" s="61" t="s">
        <v>210</v>
      </c>
      <c r="C34" s="10" t="s">
        <v>117</v>
      </c>
      <c r="D34" s="9">
        <v>8.3951769997939948E-2</v>
      </c>
      <c r="E34" s="9">
        <v>2640.7208650549264</v>
      </c>
      <c r="F34" s="9">
        <v>53385.812106439051</v>
      </c>
      <c r="G34" s="9">
        <v>1750.7015786899965</v>
      </c>
      <c r="H34" s="9">
        <v>745.79633814397016</v>
      </c>
      <c r="I34" s="9">
        <v>1716.5478057893481</v>
      </c>
      <c r="J34" s="9">
        <v>124.27760241270977</v>
      </c>
      <c r="K34" s="9">
        <v>1026.7496923380404</v>
      </c>
      <c r="L34" s="9">
        <v>5531.8051784129466</v>
      </c>
      <c r="M34" s="9">
        <v>917.5863437834696</v>
      </c>
      <c r="N34" s="9">
        <v>3419.8542770064455</v>
      </c>
      <c r="O34" s="9">
        <v>4013.1697954761057</v>
      </c>
      <c r="P34" s="9">
        <v>6105.6472161007532</v>
      </c>
      <c r="Q34" s="9">
        <v>1231.0039086164261</v>
      </c>
      <c r="R34" s="9">
        <v>29223.860601825138</v>
      </c>
      <c r="S34" s="9">
        <v>167.88457753000003</v>
      </c>
      <c r="T34" s="8">
        <v>82777.677910354192</v>
      </c>
    </row>
    <row r="35" spans="1:20" ht="22" customHeight="1">
      <c r="A35" s="61"/>
      <c r="B35" s="61" t="s">
        <v>206</v>
      </c>
      <c r="C35" s="10" t="s">
        <v>117</v>
      </c>
      <c r="D35" s="9">
        <v>9.3237070000152966E-2</v>
      </c>
      <c r="E35" s="9">
        <v>2034.8591485237876</v>
      </c>
      <c r="F35" s="9">
        <v>53372.596065951002</v>
      </c>
      <c r="G35" s="9">
        <v>1794.4242093923401</v>
      </c>
      <c r="H35" s="9">
        <v>577.35237884084188</v>
      </c>
      <c r="I35" s="9">
        <v>2021.0767579932863</v>
      </c>
      <c r="J35" s="9">
        <v>110.38219999072307</v>
      </c>
      <c r="K35" s="9">
        <v>1045.8893398860987</v>
      </c>
      <c r="L35" s="9">
        <v>5652.6712855559945</v>
      </c>
      <c r="M35" s="9">
        <v>961.37966259087966</v>
      </c>
      <c r="N35" s="9">
        <v>3150.7781526553458</v>
      </c>
      <c r="O35" s="9">
        <v>3865.741141152208</v>
      </c>
      <c r="P35" s="9">
        <v>6039.9717311611557</v>
      </c>
      <c r="Q35" s="9">
        <v>1228.0363180278212</v>
      </c>
      <c r="R35" s="9">
        <v>28482.562325770483</v>
      </c>
      <c r="S35" s="9">
        <v>444.9152562054316</v>
      </c>
      <c r="T35" s="8">
        <v>82300.202110586921</v>
      </c>
    </row>
    <row r="36" spans="1:20" ht="22" customHeight="1">
      <c r="A36" s="61"/>
      <c r="B36" s="61" t="s">
        <v>211</v>
      </c>
      <c r="C36" s="10" t="s">
        <v>117</v>
      </c>
      <c r="D36" s="9">
        <v>0.11277951000076303</v>
      </c>
      <c r="E36" s="9">
        <v>2940.4532010486796</v>
      </c>
      <c r="F36" s="9">
        <v>53091.497937504006</v>
      </c>
      <c r="G36" s="9">
        <v>1834.9166427314094</v>
      </c>
      <c r="H36" s="9">
        <v>622.38542833352949</v>
      </c>
      <c r="I36" s="9">
        <v>2076.2352539564558</v>
      </c>
      <c r="J36" s="9">
        <v>96.300991658942365</v>
      </c>
      <c r="K36" s="9">
        <v>1118.6060507609527</v>
      </c>
      <c r="L36" s="9">
        <v>5782.7036890835689</v>
      </c>
      <c r="M36" s="9">
        <v>981.89790689602273</v>
      </c>
      <c r="N36" s="9">
        <v>3291.5572844037083</v>
      </c>
      <c r="O36" s="9">
        <v>3569.4442023399652</v>
      </c>
      <c r="P36" s="9">
        <v>6071.477105306164</v>
      </c>
      <c r="Q36" s="9">
        <v>1245.3880474135844</v>
      </c>
      <c r="R36" s="9">
        <v>29631.365803932982</v>
      </c>
      <c r="S36" s="9">
        <v>438.4740468705549</v>
      </c>
      <c r="T36" s="8">
        <v>83161.495540227552</v>
      </c>
    </row>
    <row r="37" spans="1:20" ht="22" customHeight="1">
      <c r="A37" s="61"/>
      <c r="B37" s="61" t="s">
        <v>212</v>
      </c>
      <c r="C37" s="9">
        <v>5.6748110000000004E-2</v>
      </c>
      <c r="D37" s="9">
        <v>0.48174430999023399</v>
      </c>
      <c r="E37" s="9">
        <v>2796.5684755073062</v>
      </c>
      <c r="F37" s="9">
        <v>53119.55155493474</v>
      </c>
      <c r="G37" s="9">
        <v>1894.4701111758231</v>
      </c>
      <c r="H37" s="9">
        <v>693.41797844735413</v>
      </c>
      <c r="I37" s="9">
        <v>2099.7137936939484</v>
      </c>
      <c r="J37" s="9">
        <v>95.844856791903453</v>
      </c>
      <c r="K37" s="9">
        <v>1080.2471484199523</v>
      </c>
      <c r="L37" s="9">
        <v>5612.3188883663997</v>
      </c>
      <c r="M37" s="9">
        <v>998.204243723633</v>
      </c>
      <c r="N37" s="9">
        <v>3302.2687806515382</v>
      </c>
      <c r="O37" s="9">
        <v>3598.501339788018</v>
      </c>
      <c r="P37" s="9">
        <v>5978.9397534304853</v>
      </c>
      <c r="Q37" s="9">
        <v>1242.4248435119816</v>
      </c>
      <c r="R37" s="9">
        <v>29392.92021350834</v>
      </c>
      <c r="S37" s="9">
        <v>435.8437012612016</v>
      </c>
      <c r="T37" s="8">
        <v>82948.853962124267</v>
      </c>
    </row>
    <row r="38" spans="1:20" ht="22" customHeight="1">
      <c r="A38" s="61"/>
      <c r="B38" s="61" t="s">
        <v>207</v>
      </c>
      <c r="C38" s="9">
        <v>6.1533339999999971E-2</v>
      </c>
      <c r="D38" s="9">
        <v>0.8326255199999999</v>
      </c>
      <c r="E38" s="9">
        <v>1941.1859444633355</v>
      </c>
      <c r="F38" s="9">
        <v>53296.8261261097</v>
      </c>
      <c r="G38" s="9">
        <v>1921.8543867960268</v>
      </c>
      <c r="H38" s="9">
        <v>386.65226303833595</v>
      </c>
      <c r="I38" s="9">
        <v>2246.0844925139363</v>
      </c>
      <c r="J38" s="9">
        <v>322.13550973356598</v>
      </c>
      <c r="K38" s="9">
        <v>1109.9872287997712</v>
      </c>
      <c r="L38" s="9">
        <v>5768.0052080941778</v>
      </c>
      <c r="M38" s="9">
        <v>1090.28464073962</v>
      </c>
      <c r="N38" s="9">
        <v>3231.8154086569689</v>
      </c>
      <c r="O38" s="9">
        <v>3587.0926621317103</v>
      </c>
      <c r="P38" s="9">
        <v>5868.9761734880403</v>
      </c>
      <c r="Q38" s="9">
        <v>1220.7557913352625</v>
      </c>
      <c r="R38" s="9">
        <v>28694.829709790756</v>
      </c>
      <c r="S38" s="9">
        <v>353.07054179705716</v>
      </c>
      <c r="T38" s="8">
        <v>82345.620536557515</v>
      </c>
    </row>
    <row r="39" spans="1:20" ht="22" customHeight="1">
      <c r="A39" s="61"/>
      <c r="B39" s="61" t="s">
        <v>213</v>
      </c>
      <c r="C39" s="10" t="s">
        <v>117</v>
      </c>
      <c r="D39" s="10" t="s">
        <v>117</v>
      </c>
      <c r="E39" s="9">
        <v>1901.7734200323093</v>
      </c>
      <c r="F39" s="9">
        <v>53332.334272412656</v>
      </c>
      <c r="G39" s="9">
        <v>1951.3067299603788</v>
      </c>
      <c r="H39" s="9">
        <v>451.0383109943528</v>
      </c>
      <c r="I39" s="9">
        <v>1922.1888731687595</v>
      </c>
      <c r="J39" s="9">
        <v>336.26762505583395</v>
      </c>
      <c r="K39" s="9">
        <v>1088.4974138040614</v>
      </c>
      <c r="L39" s="9">
        <v>5709.630753895427</v>
      </c>
      <c r="M39" s="9">
        <v>1026.7341527218111</v>
      </c>
      <c r="N39" s="9">
        <v>3191.3909200430066</v>
      </c>
      <c r="O39" s="9">
        <v>3657.8045949240332</v>
      </c>
      <c r="P39" s="9">
        <v>5875.4119039394982</v>
      </c>
      <c r="Q39" s="9">
        <v>1143.476599023008</v>
      </c>
      <c r="R39" s="9">
        <v>28255.521297562482</v>
      </c>
      <c r="S39" s="9">
        <v>348.01524479703454</v>
      </c>
      <c r="T39" s="8">
        <v>81935.94162666217</v>
      </c>
    </row>
    <row r="40" spans="1:20" ht="22" customHeight="1">
      <c r="A40" s="61"/>
      <c r="B40" s="61" t="s">
        <v>214</v>
      </c>
      <c r="C40" s="10" t="s">
        <v>117</v>
      </c>
      <c r="D40" s="9">
        <v>0.82205042999975697</v>
      </c>
      <c r="E40" s="9">
        <v>2622.0385942188573</v>
      </c>
      <c r="F40" s="9">
        <v>53802.125180297939</v>
      </c>
      <c r="G40" s="9">
        <v>2040.4042836002282</v>
      </c>
      <c r="H40" s="9">
        <v>462.28063685352714</v>
      </c>
      <c r="I40" s="9">
        <v>1940.8850403476267</v>
      </c>
      <c r="J40" s="9">
        <v>333.20373372762168</v>
      </c>
      <c r="K40" s="9">
        <v>1077.7421406472006</v>
      </c>
      <c r="L40" s="9">
        <v>5664.1341022403412</v>
      </c>
      <c r="M40" s="9">
        <v>1242.7612491992638</v>
      </c>
      <c r="N40" s="9">
        <v>3188.861762531657</v>
      </c>
      <c r="O40" s="9">
        <v>3829.2999144989349</v>
      </c>
      <c r="P40" s="9">
        <v>5814.9074897244518</v>
      </c>
      <c r="Q40" s="9">
        <v>1195.0477538499747</v>
      </c>
      <c r="R40" s="9">
        <v>29411.566701439682</v>
      </c>
      <c r="S40" s="9">
        <v>336.32201147603234</v>
      </c>
      <c r="T40" s="8">
        <v>83550.869038163655</v>
      </c>
    </row>
    <row r="41" spans="1:20" ht="22" customHeight="1">
      <c r="A41" s="61"/>
      <c r="B41" s="61" t="s">
        <v>208</v>
      </c>
      <c r="C41" s="10">
        <v>1.1351454500000002</v>
      </c>
      <c r="D41" s="9">
        <v>0.74417036000137293</v>
      </c>
      <c r="E41" s="9">
        <v>1990.7190045923819</v>
      </c>
      <c r="F41" s="9">
        <v>54494.1819630342</v>
      </c>
      <c r="G41" s="9">
        <v>1991.3723994157388</v>
      </c>
      <c r="H41" s="9">
        <v>717.19925044660317</v>
      </c>
      <c r="I41" s="9">
        <v>1799.222055433157</v>
      </c>
      <c r="J41" s="9">
        <v>359.49905787504332</v>
      </c>
      <c r="K41" s="9">
        <v>1066.317853602131</v>
      </c>
      <c r="L41" s="9">
        <v>5652.191576538391</v>
      </c>
      <c r="M41" s="9">
        <v>1265.8966944316846</v>
      </c>
      <c r="N41" s="9">
        <v>3186.2344617789349</v>
      </c>
      <c r="O41" s="9">
        <v>3915.6971961271393</v>
      </c>
      <c r="P41" s="9">
        <v>5790.9813073939004</v>
      </c>
      <c r="Q41" s="9">
        <v>1246.9663317556085</v>
      </c>
      <c r="R41" s="9">
        <v>28982.297189390712</v>
      </c>
      <c r="S41" s="9">
        <v>326.40874532651202</v>
      </c>
      <c r="T41" s="8">
        <v>83804.767213561427</v>
      </c>
    </row>
    <row r="42" spans="1:20" ht="22" customHeight="1">
      <c r="A42" s="61"/>
      <c r="B42" s="61" t="s">
        <v>215</v>
      </c>
      <c r="C42" s="9">
        <v>0.28322344999999999</v>
      </c>
      <c r="D42" s="9">
        <v>7.3740269996337898E-2</v>
      </c>
      <c r="E42" s="9">
        <v>1960.7348790769022</v>
      </c>
      <c r="F42" s="9">
        <v>55039.72303065678</v>
      </c>
      <c r="G42" s="9">
        <v>1884.1811358574216</v>
      </c>
      <c r="H42" s="9">
        <v>729.87099528410943</v>
      </c>
      <c r="I42" s="9">
        <v>1568.2278824467976</v>
      </c>
      <c r="J42" s="9">
        <v>369.39547304477577</v>
      </c>
      <c r="K42" s="9">
        <v>1080.139852265193</v>
      </c>
      <c r="L42" s="9">
        <v>5803.8122113949448</v>
      </c>
      <c r="M42" s="9">
        <v>1300.6298531223688</v>
      </c>
      <c r="N42" s="9">
        <v>3304.8785089039761</v>
      </c>
      <c r="O42" s="9">
        <v>4012.2840494312263</v>
      </c>
      <c r="P42" s="9">
        <v>5798.7300972841176</v>
      </c>
      <c r="Q42" s="9">
        <v>1262.789754614199</v>
      </c>
      <c r="R42" s="9">
        <v>29075.674692726032</v>
      </c>
      <c r="S42" s="9">
        <v>333.78555016968318</v>
      </c>
      <c r="T42" s="8">
        <v>84449.540237272493</v>
      </c>
    </row>
    <row r="43" spans="1:20" ht="22" customHeight="1">
      <c r="A43" s="61"/>
      <c r="B43" s="61" t="s">
        <v>216</v>
      </c>
      <c r="C43" s="10" t="s">
        <v>117</v>
      </c>
      <c r="D43" s="9">
        <v>0.10966220999919901</v>
      </c>
      <c r="E43" s="9">
        <v>2543.6618330674055</v>
      </c>
      <c r="F43" s="9">
        <v>55274.28442011428</v>
      </c>
      <c r="G43" s="9">
        <v>2018.6198066795282</v>
      </c>
      <c r="H43" s="9">
        <v>775.17861724568172</v>
      </c>
      <c r="I43" s="9">
        <v>1794.5733254073573</v>
      </c>
      <c r="J43" s="9">
        <v>399.82431061389417</v>
      </c>
      <c r="K43" s="9">
        <v>1082.2989620560065</v>
      </c>
      <c r="L43" s="9">
        <v>6100.3486230149601</v>
      </c>
      <c r="M43" s="9">
        <v>1249.8874763957226</v>
      </c>
      <c r="N43" s="9">
        <v>3295.4534581755229</v>
      </c>
      <c r="O43" s="9">
        <v>4123.4279911507801</v>
      </c>
      <c r="P43" s="9">
        <v>5796.959003685427</v>
      </c>
      <c r="Q43" s="9">
        <v>1267.0853379693588</v>
      </c>
      <c r="R43" s="9">
        <v>30447.318745461649</v>
      </c>
      <c r="S43" s="9">
        <v>326.59131162602699</v>
      </c>
      <c r="T43" s="8">
        <v>86048.34059906195</v>
      </c>
    </row>
    <row r="44" spans="1:20" ht="22" customHeight="1">
      <c r="A44" s="61"/>
      <c r="B44" s="61" t="s">
        <v>200</v>
      </c>
      <c r="C44" s="10" t="s">
        <v>117</v>
      </c>
      <c r="D44" s="9">
        <v>0.13756070000000001</v>
      </c>
      <c r="E44" s="9">
        <v>2456.6040809443807</v>
      </c>
      <c r="F44" s="9">
        <v>55767.831911924477</v>
      </c>
      <c r="G44" s="9">
        <v>1958.6285537930892</v>
      </c>
      <c r="H44" s="9">
        <v>730.30501517932953</v>
      </c>
      <c r="I44" s="9">
        <v>1878.7445767392248</v>
      </c>
      <c r="J44" s="9">
        <v>386.19097730905872</v>
      </c>
      <c r="K44" s="9">
        <v>1155.723018564325</v>
      </c>
      <c r="L44" s="9">
        <v>6557.3669085264619</v>
      </c>
      <c r="M44" s="9">
        <v>1342.4796151394396</v>
      </c>
      <c r="N44" s="9">
        <v>3143.8928629210363</v>
      </c>
      <c r="O44" s="9">
        <v>4081.7216039283921</v>
      </c>
      <c r="P44" s="9">
        <v>5888.5760781461586</v>
      </c>
      <c r="Q44" s="9">
        <v>1281.3331150866859</v>
      </c>
      <c r="R44" s="9">
        <v>30861.566406277583</v>
      </c>
      <c r="S44" s="9">
        <v>497.90707751528885</v>
      </c>
      <c r="T44" s="8">
        <v>87127.487114217365</v>
      </c>
    </row>
    <row r="45" spans="1:20" ht="9" customHeight="1">
      <c r="A45" s="61"/>
      <c r="B45" s="61"/>
      <c r="C45" s="17"/>
      <c r="D45" s="17"/>
      <c r="E45" s="17"/>
      <c r="F45" s="17"/>
      <c r="G45" s="17"/>
      <c r="H45" s="17"/>
      <c r="I45" s="17"/>
      <c r="J45" s="17"/>
      <c r="K45" s="17"/>
      <c r="L45" s="17"/>
      <c r="M45" s="17"/>
      <c r="N45" s="17"/>
      <c r="O45" s="17"/>
      <c r="P45" s="17"/>
      <c r="Q45" s="17"/>
      <c r="R45" s="17"/>
      <c r="S45" s="17"/>
      <c r="T45" s="17"/>
    </row>
    <row r="46" spans="1:20" ht="22" customHeight="1">
      <c r="A46" s="107">
        <v>2025</v>
      </c>
      <c r="B46" s="61" t="s">
        <v>209</v>
      </c>
      <c r="C46" s="9">
        <v>5.6184190000000002E-2</v>
      </c>
      <c r="D46" s="9">
        <v>0.1287115799998283</v>
      </c>
      <c r="E46" s="9">
        <v>2655.6964127854781</v>
      </c>
      <c r="F46" s="9">
        <v>55815.979687694577</v>
      </c>
      <c r="G46" s="9">
        <v>1948.7575859064473</v>
      </c>
      <c r="H46" s="9">
        <v>708.42293067039759</v>
      </c>
      <c r="I46" s="9">
        <v>1806.2151078667232</v>
      </c>
      <c r="J46" s="9">
        <v>521.5528480740777</v>
      </c>
      <c r="K46" s="9">
        <v>1160.6152647571578</v>
      </c>
      <c r="L46" s="9">
        <v>6425.420126818005</v>
      </c>
      <c r="M46" s="9">
        <v>1290.084342878363</v>
      </c>
      <c r="N46" s="9">
        <v>3138.0195841730792</v>
      </c>
      <c r="O46" s="9">
        <v>4093.4814979195548</v>
      </c>
      <c r="P46" s="9">
        <v>5839.9398690032876</v>
      </c>
      <c r="Q46" s="9">
        <v>1302.9968094305145</v>
      </c>
      <c r="R46" s="9">
        <v>30891.202380283084</v>
      </c>
      <c r="S46" s="9">
        <v>493.02775981155798</v>
      </c>
      <c r="T46" s="8">
        <v>87200.39472355922</v>
      </c>
    </row>
    <row r="47" spans="1:20" ht="22" customHeight="1">
      <c r="A47" s="61"/>
      <c r="B47" s="61" t="s">
        <v>210</v>
      </c>
      <c r="C47" s="9">
        <v>0.18230644000000001</v>
      </c>
      <c r="D47" s="9">
        <v>0.17262192000198404</v>
      </c>
      <c r="E47" s="9">
        <v>2169.834891941809</v>
      </c>
      <c r="F47" s="9">
        <v>56286.718318592961</v>
      </c>
      <c r="G47" s="9">
        <v>1975.9021874358011</v>
      </c>
      <c r="H47" s="9">
        <v>709.28499663357263</v>
      </c>
      <c r="I47" s="9">
        <v>1880.5728376292157</v>
      </c>
      <c r="J47" s="9">
        <v>563.17332839618689</v>
      </c>
      <c r="K47" s="9">
        <v>1179.8319675517723</v>
      </c>
      <c r="L47" s="9">
        <v>6642.7167070889227</v>
      </c>
      <c r="M47" s="9">
        <v>1258.3162683448709</v>
      </c>
      <c r="N47" s="9">
        <v>3154.8243500006952</v>
      </c>
      <c r="O47" s="9">
        <v>4116.3826649071352</v>
      </c>
      <c r="P47" s="9">
        <v>5827.071183187606</v>
      </c>
      <c r="Q47" s="9">
        <v>1346.1783188797378</v>
      </c>
      <c r="R47" s="9">
        <v>30824.089701997324</v>
      </c>
      <c r="S47" s="9">
        <v>487.3420674607392</v>
      </c>
      <c r="T47" s="8">
        <v>87598.505016411029</v>
      </c>
    </row>
    <row r="48" spans="1:20" ht="22" customHeight="1">
      <c r="A48" s="61"/>
      <c r="B48" s="61" t="s">
        <v>206</v>
      </c>
      <c r="C48" s="9">
        <v>0.30108569000000002</v>
      </c>
      <c r="D48" s="9">
        <v>0.11572239000274701</v>
      </c>
      <c r="E48" s="9">
        <v>2657.6619687995903</v>
      </c>
      <c r="F48" s="9">
        <v>56657.851462264742</v>
      </c>
      <c r="G48" s="9">
        <v>1972.6532279243827</v>
      </c>
      <c r="H48" s="9">
        <v>724.95072903183882</v>
      </c>
      <c r="I48" s="9">
        <v>2289.9993505112243</v>
      </c>
      <c r="J48" s="9">
        <v>546.9907278240554</v>
      </c>
      <c r="K48" s="9">
        <v>1171.8310279394104</v>
      </c>
      <c r="L48" s="9">
        <v>6717.6433101675439</v>
      </c>
      <c r="M48" s="9">
        <v>1293.5457787243733</v>
      </c>
      <c r="N48" s="9">
        <v>2968.9185432969593</v>
      </c>
      <c r="O48" s="9">
        <v>4295.2163991521202</v>
      </c>
      <c r="P48" s="9">
        <v>5846.9989603469867</v>
      </c>
      <c r="Q48" s="9">
        <v>1347.1590527699191</v>
      </c>
      <c r="R48" s="9">
        <v>31833.569076488406</v>
      </c>
      <c r="S48" s="9">
        <v>478.88738343611089</v>
      </c>
      <c r="T48" s="8">
        <v>88970.724730269241</v>
      </c>
    </row>
    <row r="49" spans="1:20" ht="22" customHeight="1">
      <c r="A49" s="61"/>
      <c r="B49" s="61" t="s">
        <v>211</v>
      </c>
      <c r="C49" s="9">
        <v>6.698314000000001E-2</v>
      </c>
      <c r="D49" s="10" t="s">
        <v>117</v>
      </c>
      <c r="E49" s="9">
        <v>2377.1517575686876</v>
      </c>
      <c r="F49" s="9">
        <v>56710.244517779502</v>
      </c>
      <c r="G49" s="9">
        <v>2010.3014176079491</v>
      </c>
      <c r="H49" s="9">
        <v>711.43168367816145</v>
      </c>
      <c r="I49" s="9">
        <v>2281.1922990473759</v>
      </c>
      <c r="J49" s="9">
        <v>644.12652070057254</v>
      </c>
      <c r="K49" s="9">
        <v>1213.2987118074338</v>
      </c>
      <c r="L49" s="9">
        <v>6924.6486286153322</v>
      </c>
      <c r="M49" s="9">
        <v>1333.9660885691853</v>
      </c>
      <c r="N49" s="9">
        <v>2988.8483705128665</v>
      </c>
      <c r="O49" s="9">
        <v>4386.5756312467502</v>
      </c>
      <c r="P49" s="9">
        <v>5821.4923170792727</v>
      </c>
      <c r="Q49" s="9">
        <v>1341.1255546069638</v>
      </c>
      <c r="R49" s="9">
        <v>32034.158981040546</v>
      </c>
      <c r="S49" s="9">
        <v>472.72493564966203</v>
      </c>
      <c r="T49" s="8">
        <v>89217.230933289713</v>
      </c>
    </row>
    <row r="50" spans="1:20" ht="22" customHeight="1">
      <c r="A50" s="61"/>
      <c r="B50" s="61" t="s">
        <v>212</v>
      </c>
      <c r="C50" s="10" t="s">
        <v>117</v>
      </c>
      <c r="D50" s="9">
        <v>0.40441305000305205</v>
      </c>
      <c r="E50" s="9">
        <v>3313.6858929540804</v>
      </c>
      <c r="F50" s="9">
        <v>57083.034291557015</v>
      </c>
      <c r="G50" s="9">
        <v>2004.5602903358954</v>
      </c>
      <c r="H50" s="9">
        <v>717.04010706752808</v>
      </c>
      <c r="I50" s="9">
        <v>2446.8406346019055</v>
      </c>
      <c r="J50" s="9">
        <v>667.20070446419493</v>
      </c>
      <c r="K50" s="9">
        <v>1232.8169777938176</v>
      </c>
      <c r="L50" s="9">
        <v>6827.7048939087072</v>
      </c>
      <c r="M50" s="9">
        <v>1381.7723239770974</v>
      </c>
      <c r="N50" s="9">
        <v>2958.7578982020532</v>
      </c>
      <c r="O50" s="9">
        <v>4366.9463763998629</v>
      </c>
      <c r="P50" s="9">
        <v>5877.3624920214097</v>
      </c>
      <c r="Q50" s="9">
        <v>1277.9045198207909</v>
      </c>
      <c r="R50" s="9">
        <v>33072.593111547336</v>
      </c>
      <c r="S50" s="9">
        <v>433.85235878406252</v>
      </c>
      <c r="T50" s="8">
        <v>90589.922306078413</v>
      </c>
    </row>
    <row r="51" spans="1:20" ht="22" customHeight="1">
      <c r="A51" s="61"/>
      <c r="B51" s="61" t="s">
        <v>207</v>
      </c>
      <c r="C51" s="10" t="s">
        <v>117</v>
      </c>
      <c r="D51" s="9">
        <v>7.3894840000019099E-2</v>
      </c>
      <c r="E51" s="9">
        <v>3117.98878463562</v>
      </c>
      <c r="F51" s="9">
        <v>57410.59588772383</v>
      </c>
      <c r="G51" s="9">
        <v>2026.7235243200478</v>
      </c>
      <c r="H51" s="9">
        <v>759.42081707189993</v>
      </c>
      <c r="I51" s="9">
        <v>2260.4546805128184</v>
      </c>
      <c r="J51" s="9">
        <v>750.35604799789883</v>
      </c>
      <c r="K51" s="9">
        <v>1247.6584807704814</v>
      </c>
      <c r="L51" s="9">
        <v>6990.6029817726721</v>
      </c>
      <c r="M51" s="9">
        <v>1365.9437926259914</v>
      </c>
      <c r="N51" s="9">
        <v>2892.4050549816047</v>
      </c>
      <c r="O51" s="9">
        <v>4345.3209493116537</v>
      </c>
      <c r="P51" s="9">
        <v>5927.7515833716516</v>
      </c>
      <c r="Q51" s="9">
        <v>1358.5819587656231</v>
      </c>
      <c r="R51" s="9">
        <v>33043.208656137969</v>
      </c>
      <c r="S51" s="9">
        <v>337.68487694569745</v>
      </c>
      <c r="T51" s="8">
        <v>90791.607123937501</v>
      </c>
    </row>
    <row r="52" spans="1:20" ht="22" customHeight="1">
      <c r="A52" s="61"/>
      <c r="B52" s="61" t="s">
        <v>213</v>
      </c>
      <c r="C52" s="9">
        <v>5.1410299999999999E-2</v>
      </c>
      <c r="D52" s="10" t="s">
        <v>117</v>
      </c>
      <c r="E52" s="9">
        <v>2272.9806212164699</v>
      </c>
      <c r="F52" s="9">
        <v>57326.201569190227</v>
      </c>
      <c r="G52" s="9">
        <v>2145.1386210403521</v>
      </c>
      <c r="H52" s="9">
        <v>622.47669955596507</v>
      </c>
      <c r="I52" s="9">
        <v>2367.9836810466663</v>
      </c>
      <c r="J52" s="9">
        <v>755.27938091439364</v>
      </c>
      <c r="K52" s="9">
        <v>1239.1082216365396</v>
      </c>
      <c r="L52" s="9">
        <v>6762.6842622843224</v>
      </c>
      <c r="M52" s="9">
        <v>1422.5836449079068</v>
      </c>
      <c r="N52" s="9">
        <v>2902.1387926203633</v>
      </c>
      <c r="O52" s="9">
        <v>4404.2348051035997</v>
      </c>
      <c r="P52" s="9">
        <v>5907.7776498218664</v>
      </c>
      <c r="Q52" s="9">
        <v>1338.8086683455183</v>
      </c>
      <c r="R52" s="9">
        <v>32141.195048493963</v>
      </c>
      <c r="S52" s="9">
        <v>340.70419150184381</v>
      </c>
      <c r="T52" s="8">
        <v>89808.188004026044</v>
      </c>
    </row>
    <row r="53" spans="1:20" ht="22" customHeight="1">
      <c r="A53" s="61"/>
      <c r="B53" s="61" t="s">
        <v>214</v>
      </c>
      <c r="C53" s="9">
        <v>6.3573480000000002E-2</v>
      </c>
      <c r="D53" s="10" t="s">
        <v>117</v>
      </c>
      <c r="E53" s="9">
        <v>2693.1864824179402</v>
      </c>
      <c r="F53" s="9">
        <v>57484.871058038909</v>
      </c>
      <c r="G53" s="9">
        <v>2114.1278549526505</v>
      </c>
      <c r="H53" s="9">
        <v>626.05112216367968</v>
      </c>
      <c r="I53" s="9">
        <v>2382.1694186885329</v>
      </c>
      <c r="J53" s="9">
        <v>794.11595626283213</v>
      </c>
      <c r="K53" s="9">
        <v>1177.6798222689952</v>
      </c>
      <c r="L53" s="9">
        <v>6481.9529192609634</v>
      </c>
      <c r="M53" s="9">
        <v>1370.2231633298661</v>
      </c>
      <c r="N53" s="9">
        <v>2537.5873375120068</v>
      </c>
      <c r="O53" s="9">
        <v>4497.6503028647649</v>
      </c>
      <c r="P53" s="9">
        <v>5896.8013813241232</v>
      </c>
      <c r="Q53" s="9">
        <v>1238.5956581882688</v>
      </c>
      <c r="R53" s="9">
        <v>31810.14141923462</v>
      </c>
      <c r="S53" s="9">
        <v>335.19730172066949</v>
      </c>
      <c r="T53" s="8">
        <v>89630.317871244202</v>
      </c>
    </row>
    <row r="54" spans="1:20" ht="22" customHeight="1">
      <c r="A54" s="61"/>
      <c r="B54" s="61" t="s">
        <v>208</v>
      </c>
      <c r="C54" s="10" t="s">
        <v>117</v>
      </c>
      <c r="D54" s="9">
        <v>2.7144684099999998</v>
      </c>
      <c r="E54" s="9">
        <v>3137.3208432475358</v>
      </c>
      <c r="F54" s="9">
        <v>57444.359515195632</v>
      </c>
      <c r="G54" s="9">
        <v>2139.7985541902995</v>
      </c>
      <c r="H54" s="9">
        <v>1058.8286519569338</v>
      </c>
      <c r="I54" s="9">
        <v>2441.5041892366703</v>
      </c>
      <c r="J54" s="9">
        <v>952.97014092483141</v>
      </c>
      <c r="K54" s="9">
        <v>1129.4835901326908</v>
      </c>
      <c r="L54" s="9">
        <v>6621.8762343649332</v>
      </c>
      <c r="M54" s="9">
        <v>1384.7807412064506</v>
      </c>
      <c r="N54" s="9">
        <v>2521.8796422024907</v>
      </c>
      <c r="O54" s="9">
        <v>4563.6993753870538</v>
      </c>
      <c r="P54" s="9">
        <v>5957.0346848572981</v>
      </c>
      <c r="Q54" s="9">
        <v>1246.2871959520792</v>
      </c>
      <c r="R54" s="9">
        <v>33155.463843659265</v>
      </c>
      <c r="S54" s="9">
        <v>328.62212481512489</v>
      </c>
      <c r="T54" s="8">
        <v>90931.18138778003</v>
      </c>
    </row>
    <row r="55" spans="1:20" ht="22" customHeight="1">
      <c r="A55" s="61"/>
      <c r="B55" s="61" t="s">
        <v>215</v>
      </c>
      <c r="C55" s="9">
        <v>5.1261110000000006E-2</v>
      </c>
      <c r="D55" s="10" t="s">
        <v>117</v>
      </c>
      <c r="E55" s="9">
        <v>2714.3603278999831</v>
      </c>
      <c r="F55" s="9">
        <v>57458.396541897826</v>
      </c>
      <c r="G55" s="9">
        <v>2107.0472914761431</v>
      </c>
      <c r="H55" s="9">
        <v>942.23073165618837</v>
      </c>
      <c r="I55" s="9">
        <v>2369.5349216112736</v>
      </c>
      <c r="J55" s="9">
        <v>980.0663405441602</v>
      </c>
      <c r="K55" s="9">
        <v>1093.6852871727256</v>
      </c>
      <c r="L55" s="9">
        <v>6720.7855133511366</v>
      </c>
      <c r="M55" s="9">
        <v>1352.9147390075352</v>
      </c>
      <c r="N55" s="9">
        <v>2781.7852995126173</v>
      </c>
      <c r="O55" s="9">
        <v>4431.8623844442945</v>
      </c>
      <c r="P55" s="9">
        <v>5923.8030424351991</v>
      </c>
      <c r="Q55" s="9">
        <v>1267.5486814126036</v>
      </c>
      <c r="R55" s="9">
        <v>32685.624560523862</v>
      </c>
      <c r="S55" s="9">
        <v>285.53981226189052</v>
      </c>
      <c r="T55" s="8">
        <v>90429.625684233586</v>
      </c>
    </row>
    <row r="56" spans="1:20" ht="22" customHeight="1">
      <c r="A56" s="61"/>
      <c r="B56" s="61" t="s">
        <v>216</v>
      </c>
      <c r="C56" s="9">
        <v>5.3074979999999994E-2</v>
      </c>
      <c r="D56" s="10" t="s">
        <v>117</v>
      </c>
      <c r="E56" s="9">
        <v>3116.8997255308404</v>
      </c>
      <c r="F56" s="9">
        <v>57420.462626763539</v>
      </c>
      <c r="G56" s="9">
        <v>2063.8941899573483</v>
      </c>
      <c r="H56" s="9">
        <v>533.20827827835797</v>
      </c>
      <c r="I56" s="9">
        <v>2227.1777088932149</v>
      </c>
      <c r="J56" s="9">
        <v>1200.8821570666241</v>
      </c>
      <c r="K56" s="9">
        <v>1114.1154170680304</v>
      </c>
      <c r="L56" s="9">
        <v>6694.6360960168295</v>
      </c>
      <c r="M56" s="9">
        <v>1411.5892846106337</v>
      </c>
      <c r="N56" s="9">
        <v>2488.5133426948119</v>
      </c>
      <c r="O56" s="9">
        <v>4640.8096541098503</v>
      </c>
      <c r="P56" s="9">
        <v>5867.349883928423</v>
      </c>
      <c r="Q56" s="9">
        <v>1235.2208941673637</v>
      </c>
      <c r="R56" s="9">
        <v>32594.296632322326</v>
      </c>
      <c r="S56" s="9">
        <v>284.516650517024</v>
      </c>
      <c r="T56" s="8">
        <v>90299.34472178288</v>
      </c>
    </row>
    <row r="57" spans="1:20" ht="22" customHeight="1">
      <c r="A57" s="61"/>
      <c r="B57" s="61" t="s">
        <v>200</v>
      </c>
      <c r="C57" s="9">
        <v>8.7679129999999994E-2</v>
      </c>
      <c r="D57" s="10" t="s">
        <v>117</v>
      </c>
      <c r="E57" s="9">
        <v>2644.3634441525555</v>
      </c>
      <c r="F57" s="9">
        <v>57198.184741923076</v>
      </c>
      <c r="G57" s="9">
        <v>1925.6419664895598</v>
      </c>
      <c r="H57" s="9">
        <v>644.51789075770841</v>
      </c>
      <c r="I57" s="9">
        <v>2238.307562767171</v>
      </c>
      <c r="J57" s="9">
        <v>1252.949989421503</v>
      </c>
      <c r="K57" s="9">
        <v>1274.8367853176196</v>
      </c>
      <c r="L57" s="9">
        <v>6678.8705286578606</v>
      </c>
      <c r="M57" s="9">
        <v>1427.3725135322595</v>
      </c>
      <c r="N57" s="9">
        <v>2722.1411744663569</v>
      </c>
      <c r="O57" s="9">
        <v>4625.1557086691282</v>
      </c>
      <c r="P57" s="9">
        <v>5885.6694345879623</v>
      </c>
      <c r="Q57" s="9">
        <v>1221.1655421885064</v>
      </c>
      <c r="R57" s="9">
        <v>32540.992541008192</v>
      </c>
      <c r="S57" s="9">
        <v>250.73563629434409</v>
      </c>
      <c r="T57" s="8">
        <v>89990.027330545607</v>
      </c>
    </row>
    <row r="58" spans="1:20" ht="9.75" customHeight="1">
      <c r="A58" s="61"/>
      <c r="B58" s="61"/>
      <c r="C58" s="9"/>
      <c r="D58" s="10"/>
      <c r="E58" s="9"/>
      <c r="F58" s="9"/>
      <c r="G58" s="9"/>
      <c r="H58" s="9"/>
      <c r="I58" s="9"/>
      <c r="J58" s="9"/>
      <c r="K58" s="9"/>
      <c r="L58" s="9"/>
      <c r="M58" s="9"/>
      <c r="N58" s="9"/>
      <c r="O58" s="9"/>
      <c r="P58" s="9"/>
      <c r="Q58" s="9"/>
      <c r="R58" s="9"/>
      <c r="S58" s="9"/>
      <c r="T58" s="8"/>
    </row>
    <row r="59" spans="1:20" ht="22" customHeight="1">
      <c r="A59" s="107">
        <v>2026</v>
      </c>
      <c r="B59" s="61" t="s">
        <v>209</v>
      </c>
      <c r="C59" s="9">
        <v>0.12840939000000001</v>
      </c>
      <c r="D59" s="10" t="s">
        <v>117</v>
      </c>
      <c r="E59" s="9">
        <v>2970.3083064155958</v>
      </c>
      <c r="F59" s="9">
        <v>56646.671277463705</v>
      </c>
      <c r="G59" s="9">
        <v>1898.9240499132482</v>
      </c>
      <c r="H59" s="9">
        <v>526.02180550675234</v>
      </c>
      <c r="I59" s="9">
        <v>2384.0287789002809</v>
      </c>
      <c r="J59" s="9">
        <v>1381.8329198374402</v>
      </c>
      <c r="K59" s="9">
        <v>1257.3083892126094</v>
      </c>
      <c r="L59" s="9">
        <v>6589.0544324902503</v>
      </c>
      <c r="M59" s="9">
        <v>1448.1676815340497</v>
      </c>
      <c r="N59" s="9">
        <v>2599.5291757923142</v>
      </c>
      <c r="O59" s="9">
        <v>4439.702953969052</v>
      </c>
      <c r="P59" s="9">
        <v>5816.4148429537545</v>
      </c>
      <c r="Q59" s="9">
        <v>1210.0951193884471</v>
      </c>
      <c r="R59" s="9">
        <v>32521.388455913795</v>
      </c>
      <c r="S59" s="9">
        <v>250.01923422347221</v>
      </c>
      <c r="T59" s="8">
        <v>89418.240516730963</v>
      </c>
    </row>
    <row r="60" spans="1:20" ht="22" customHeight="1">
      <c r="A60" s="61"/>
      <c r="B60" s="61" t="s">
        <v>210</v>
      </c>
      <c r="C60" s="9">
        <v>1185.08750717</v>
      </c>
      <c r="D60" s="10">
        <v>5.457041E-2</v>
      </c>
      <c r="E60" s="9">
        <v>2619.8765981848846</v>
      </c>
      <c r="F60" s="9">
        <v>56298.319814906332</v>
      </c>
      <c r="G60" s="9">
        <v>1930.469085086796</v>
      </c>
      <c r="H60" s="9">
        <v>578.40623859352513</v>
      </c>
      <c r="I60" s="9">
        <v>2329.6362206560939</v>
      </c>
      <c r="J60" s="9">
        <v>1390.2942033818035</v>
      </c>
      <c r="K60" s="9">
        <v>1217.2824005335447</v>
      </c>
      <c r="L60" s="9">
        <v>6619.0536790961587</v>
      </c>
      <c r="M60" s="9">
        <v>1475.3235560862529</v>
      </c>
      <c r="N60" s="9">
        <v>2639.7254896603185</v>
      </c>
      <c r="O60" s="9">
        <v>4357.4156397501893</v>
      </c>
      <c r="P60" s="9">
        <v>5838.5523683988713</v>
      </c>
      <c r="Q60" s="9">
        <v>1173.0369317056602</v>
      </c>
      <c r="R60" s="9">
        <v>32169.072411134101</v>
      </c>
      <c r="S60" s="9">
        <v>251.05512254110397</v>
      </c>
      <c r="T60" s="8">
        <v>89903.589426161532</v>
      </c>
    </row>
    <row r="61" spans="1:20" ht="22" customHeight="1">
      <c r="A61" s="695"/>
      <c r="B61" s="695" t="s">
        <v>206</v>
      </c>
      <c r="C61" s="409">
        <v>1239.8863093337091</v>
      </c>
      <c r="D61" s="410">
        <v>6.0876380000000001E-2</v>
      </c>
      <c r="E61" s="409">
        <v>3356.2257533266943</v>
      </c>
      <c r="F61" s="409">
        <v>55801.723816066326</v>
      </c>
      <c r="G61" s="409">
        <v>1998.2530686355387</v>
      </c>
      <c r="H61" s="409">
        <v>565.55029680034102</v>
      </c>
      <c r="I61" s="409">
        <v>2300.0179645543162</v>
      </c>
      <c r="J61" s="409">
        <v>1399.7274560359542</v>
      </c>
      <c r="K61" s="409">
        <v>1185.9044993990201</v>
      </c>
      <c r="L61" s="409">
        <v>6363.1887859596945</v>
      </c>
      <c r="M61" s="409">
        <v>1437.0225583021602</v>
      </c>
      <c r="N61" s="409">
        <v>2497.9256689643962</v>
      </c>
      <c r="O61" s="409">
        <v>4358.4869014835367</v>
      </c>
      <c r="P61" s="409">
        <v>5799.2282531204928</v>
      </c>
      <c r="Q61" s="409">
        <v>1182.7424906827434</v>
      </c>
      <c r="R61" s="409">
        <v>32444.273697264885</v>
      </c>
      <c r="S61" s="409">
        <v>260.68690190845945</v>
      </c>
      <c r="T61" s="668">
        <v>89746.631600953377</v>
      </c>
    </row>
    <row r="62" spans="1:20" ht="22" customHeight="1">
      <c r="A62" s="152" t="s">
        <v>692</v>
      </c>
      <c r="B62" s="152" t="s">
        <v>693</v>
      </c>
      <c r="C62" s="61"/>
      <c r="D62" s="17"/>
      <c r="E62" s="12"/>
      <c r="F62" s="12"/>
      <c r="G62" s="12"/>
      <c r="H62" s="12"/>
      <c r="I62" s="12"/>
      <c r="J62" s="61"/>
      <c r="K62" s="61"/>
      <c r="L62" s="61"/>
      <c r="M62" s="61"/>
      <c r="N62" s="61"/>
      <c r="O62" s="61"/>
      <c r="P62" s="61"/>
      <c r="Q62" s="61"/>
      <c r="R62" s="61"/>
      <c r="S62" s="12"/>
      <c r="T62" s="61"/>
    </row>
    <row r="63" spans="1:20" ht="22" customHeight="1">
      <c r="A63" s="152" t="s">
        <v>694</v>
      </c>
      <c r="B63" s="152" t="s">
        <v>695</v>
      </c>
      <c r="C63" s="61"/>
      <c r="D63" s="61"/>
      <c r="E63" s="7"/>
      <c r="F63" s="7"/>
      <c r="G63" s="7"/>
      <c r="H63" s="7"/>
      <c r="I63" s="61"/>
      <c r="J63" s="61"/>
      <c r="K63" s="61"/>
      <c r="L63" s="61"/>
      <c r="M63" s="61"/>
      <c r="N63" s="61"/>
      <c r="O63" s="61"/>
      <c r="P63" s="61"/>
      <c r="Q63" s="61"/>
      <c r="R63" s="61"/>
      <c r="S63" s="61"/>
      <c r="T63" s="61"/>
    </row>
    <row r="64" spans="1:20" ht="22" customHeight="1">
      <c r="A64" s="61" t="s">
        <v>696</v>
      </c>
      <c r="B64" s="61" t="s">
        <v>1770</v>
      </c>
      <c r="C64" s="61"/>
      <c r="D64" s="61"/>
      <c r="E64" s="61"/>
      <c r="F64" s="61"/>
      <c r="G64" s="61"/>
      <c r="H64" s="61"/>
      <c r="I64" s="61"/>
      <c r="J64" s="61"/>
      <c r="K64" s="61"/>
      <c r="L64" s="61"/>
      <c r="M64" s="61"/>
      <c r="N64" s="61"/>
      <c r="O64" s="61"/>
      <c r="P64" s="61"/>
      <c r="Q64" s="61"/>
      <c r="R64" s="61"/>
      <c r="S64" s="61"/>
      <c r="T64" s="61"/>
    </row>
    <row r="65" spans="1:20" ht="22" customHeight="1">
      <c r="A65" s="61"/>
      <c r="B65" s="61"/>
      <c r="C65" s="61"/>
      <c r="D65" s="61"/>
      <c r="E65" s="61"/>
      <c r="F65" s="61"/>
      <c r="G65" s="61"/>
      <c r="H65" s="61"/>
      <c r="I65" s="61"/>
      <c r="J65" s="61"/>
      <c r="K65" s="61"/>
      <c r="L65" s="61"/>
      <c r="M65" s="61"/>
      <c r="N65" s="61"/>
      <c r="O65" s="61"/>
      <c r="P65" s="61"/>
      <c r="Q65" s="61"/>
      <c r="R65" s="61"/>
      <c r="S65" s="61"/>
      <c r="T65" s="61"/>
    </row>
    <row r="66" spans="1:20" ht="22" customHeight="1">
      <c r="A66" s="61"/>
      <c r="B66" s="61"/>
      <c r="C66" s="168"/>
      <c r="D66" s="168"/>
      <c r="E66" s="168"/>
      <c r="F66" s="168"/>
      <c r="G66" s="168"/>
      <c r="H66" s="168"/>
      <c r="I66" s="168"/>
      <c r="J66" s="168"/>
      <c r="K66" s="168"/>
      <c r="L66" s="168"/>
      <c r="M66" s="168"/>
      <c r="N66" s="168"/>
      <c r="O66" s="168"/>
      <c r="P66" s="168"/>
      <c r="Q66" s="168"/>
      <c r="R66" s="168"/>
      <c r="S66" s="168"/>
      <c r="T66" s="168"/>
    </row>
    <row r="67" spans="1:20" ht="22" customHeight="1">
      <c r="A67" s="61"/>
      <c r="B67" s="61"/>
      <c r="C67" s="10"/>
      <c r="D67" s="9"/>
      <c r="E67" s="9"/>
      <c r="F67" s="9"/>
      <c r="G67" s="9"/>
      <c r="H67" s="9"/>
      <c r="I67" s="9"/>
      <c r="J67" s="9"/>
      <c r="K67" s="9"/>
      <c r="L67" s="9"/>
      <c r="M67" s="9"/>
      <c r="N67" s="9"/>
      <c r="O67" s="9"/>
      <c r="P67" s="9"/>
      <c r="Q67" s="9"/>
      <c r="R67" s="9"/>
      <c r="S67" s="9"/>
      <c r="T67" s="8"/>
    </row>
    <row r="68" spans="1:20" ht="18">
      <c r="A68" s="61"/>
      <c r="B68" s="61"/>
      <c r="C68" s="9"/>
      <c r="D68" s="10"/>
      <c r="E68" s="9"/>
      <c r="F68" s="9"/>
      <c r="G68" s="9"/>
      <c r="H68" s="9"/>
      <c r="I68" s="9"/>
      <c r="J68" s="9"/>
      <c r="K68" s="9"/>
      <c r="L68" s="9"/>
      <c r="M68" s="9"/>
      <c r="N68" s="9"/>
      <c r="O68" s="9"/>
      <c r="P68" s="9"/>
      <c r="Q68" s="9"/>
      <c r="R68" s="9"/>
      <c r="S68" s="9"/>
      <c r="T68" s="8"/>
    </row>
    <row r="69" spans="1:20" ht="18">
      <c r="A69" s="61"/>
      <c r="B69" s="61"/>
      <c r="C69" s="9"/>
      <c r="D69" s="10"/>
      <c r="E69" s="9"/>
      <c r="F69" s="9"/>
      <c r="G69" s="9"/>
      <c r="H69" s="9"/>
      <c r="I69" s="9"/>
      <c r="J69" s="9"/>
      <c r="K69" s="9"/>
      <c r="L69" s="9"/>
      <c r="M69" s="9"/>
      <c r="N69" s="9"/>
      <c r="O69" s="9"/>
      <c r="P69" s="9"/>
      <c r="Q69" s="9"/>
      <c r="R69" s="9"/>
      <c r="S69" s="9"/>
      <c r="T69" s="8"/>
    </row>
    <row r="70" spans="1:20" ht="18">
      <c r="A70" s="61"/>
      <c r="B70" s="61"/>
      <c r="C70" s="9"/>
      <c r="D70" s="10"/>
      <c r="E70" s="9"/>
      <c r="F70" s="9"/>
      <c r="G70" s="9"/>
      <c r="H70" s="9"/>
      <c r="I70" s="9"/>
      <c r="J70" s="9"/>
      <c r="K70" s="9"/>
      <c r="L70" s="9"/>
      <c r="M70" s="9"/>
      <c r="N70" s="9"/>
      <c r="O70" s="9"/>
      <c r="P70" s="9"/>
      <c r="Q70" s="9"/>
      <c r="R70" s="9"/>
      <c r="S70" s="9"/>
      <c r="T70" s="8"/>
    </row>
    <row r="71" spans="1:20" ht="18">
      <c r="A71" s="152"/>
      <c r="B71" s="152"/>
      <c r="C71" s="61"/>
      <c r="D71" s="17"/>
      <c r="E71" s="12"/>
      <c r="F71" s="12"/>
      <c r="G71" s="12"/>
      <c r="H71" s="12"/>
      <c r="I71" s="12"/>
      <c r="J71" s="12"/>
      <c r="K71" s="61"/>
      <c r="L71" s="61"/>
      <c r="M71" s="61"/>
      <c r="N71" s="61"/>
      <c r="O71" s="61"/>
      <c r="P71" s="61"/>
      <c r="Q71" s="61"/>
      <c r="R71" s="61"/>
      <c r="S71" s="61"/>
      <c r="T71" s="61"/>
    </row>
    <row r="72" spans="1:20" ht="18">
      <c r="A72" s="152"/>
      <c r="B72" s="152"/>
      <c r="C72" s="61"/>
      <c r="D72" s="61"/>
      <c r="E72" s="7"/>
      <c r="F72" s="7"/>
      <c r="G72" s="7"/>
      <c r="H72" s="7"/>
      <c r="I72" s="61"/>
      <c r="J72" s="61"/>
      <c r="K72" s="61"/>
      <c r="L72" s="61"/>
      <c r="M72" s="61"/>
      <c r="N72" s="61"/>
      <c r="O72" s="61"/>
      <c r="P72" s="61"/>
      <c r="Q72" s="61"/>
      <c r="R72" s="61"/>
      <c r="S72" s="12"/>
      <c r="T72" s="61"/>
    </row>
    <row r="73" spans="1:20" ht="18">
      <c r="A73" s="61"/>
      <c r="B73" s="61"/>
      <c r="C73" s="61"/>
      <c r="D73" s="61"/>
      <c r="E73" s="61"/>
      <c r="F73" s="61"/>
      <c r="G73" s="61"/>
      <c r="H73" s="61"/>
      <c r="I73" s="61"/>
      <c r="J73" s="61"/>
      <c r="K73" s="61"/>
      <c r="L73" s="61"/>
      <c r="M73" s="61"/>
      <c r="N73" s="61"/>
      <c r="O73" s="61"/>
      <c r="P73" s="61"/>
      <c r="Q73" s="61"/>
      <c r="R73" s="61"/>
      <c r="S73" s="61"/>
      <c r="T73" s="61"/>
    </row>
  </sheetData>
  <hyperlinks>
    <hyperlink ref="L1" location="'Contents Page'!A1" display="BACK TO CONTENTS" xr:uid="{257A827E-0EBF-4B18-947C-5333E5A6FDEC}"/>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topLeftCell="A37" zoomScaleNormal="100" workbookViewId="0"/>
  </sheetViews>
  <sheetFormatPr baseColWidth="10" defaultColWidth="8.83203125" defaultRowHeight="15"/>
  <cols>
    <col min="1" max="2" width="15.6640625" customWidth="1"/>
    <col min="3" max="3" width="22.83203125" customWidth="1"/>
    <col min="4" max="4" width="26.5" customWidth="1"/>
    <col min="5" max="5" width="20.83203125" customWidth="1"/>
    <col min="6" max="6" width="23.5" customWidth="1"/>
    <col min="7" max="7" width="25.5" customWidth="1"/>
  </cols>
  <sheetData>
    <row r="1" spans="1:8" ht="33" customHeight="1">
      <c r="A1" s="143" t="s">
        <v>697</v>
      </c>
      <c r="B1" s="143"/>
      <c r="C1" s="143"/>
      <c r="D1" s="143"/>
      <c r="E1" s="143"/>
      <c r="F1" s="143"/>
      <c r="G1" s="143"/>
      <c r="H1" s="6" t="s">
        <v>85</v>
      </c>
    </row>
    <row r="2" spans="1:8" ht="32.25" customHeight="1">
      <c r="A2" s="143" t="s">
        <v>698</v>
      </c>
      <c r="B2" s="143"/>
      <c r="C2" s="143"/>
      <c r="D2" s="143"/>
      <c r="E2" s="143"/>
      <c r="F2" s="143"/>
      <c r="G2" s="143"/>
    </row>
    <row r="3" spans="1:8" ht="22" customHeight="1">
      <c r="A3" s="710" t="s">
        <v>88</v>
      </c>
      <c r="B3" s="710"/>
      <c r="C3" s="710"/>
      <c r="D3" s="710"/>
      <c r="E3" s="710"/>
      <c r="F3" s="710"/>
      <c r="G3" s="710"/>
    </row>
    <row r="4" spans="1:8" ht="22" customHeight="1">
      <c r="A4" s="217"/>
      <c r="B4" s="217"/>
      <c r="C4" s="216"/>
      <c r="D4" s="216" t="s">
        <v>699</v>
      </c>
      <c r="E4" s="216" t="s">
        <v>700</v>
      </c>
      <c r="F4" s="216"/>
      <c r="G4" s="217"/>
    </row>
    <row r="5" spans="1:8" ht="22" customHeight="1">
      <c r="A5" s="713" t="s">
        <v>411</v>
      </c>
      <c r="B5" s="713"/>
      <c r="C5" s="714" t="s">
        <v>701</v>
      </c>
      <c r="D5" s="714" t="s">
        <v>702</v>
      </c>
      <c r="E5" s="714" t="s">
        <v>703</v>
      </c>
      <c r="F5" s="714" t="s">
        <v>689</v>
      </c>
      <c r="G5" s="714" t="s">
        <v>408</v>
      </c>
    </row>
    <row r="6" spans="1:8" ht="22" customHeight="1">
      <c r="A6" s="788" t="s">
        <v>202</v>
      </c>
      <c r="B6" s="9"/>
      <c r="C6" s="9">
        <v>8765.261745201844</v>
      </c>
      <c r="D6" s="9">
        <v>1697.6549244154944</v>
      </c>
      <c r="E6" s="9">
        <v>716.54900870425297</v>
      </c>
      <c r="F6" s="9">
        <v>19669.512246447157</v>
      </c>
      <c r="G6" s="9">
        <v>30848.977924768747</v>
      </c>
    </row>
    <row r="7" spans="1:8" ht="22" customHeight="1">
      <c r="A7" s="788" t="s">
        <v>203</v>
      </c>
      <c r="B7" s="61"/>
      <c r="C7" s="9">
        <v>9189.6203460516972</v>
      </c>
      <c r="D7" s="9">
        <v>1703.5991483194648</v>
      </c>
      <c r="E7" s="9">
        <v>709.07024227000136</v>
      </c>
      <c r="F7" s="9">
        <v>21470.22285279127</v>
      </c>
      <c r="G7" s="9">
        <v>33072.51258943243</v>
      </c>
    </row>
    <row r="8" spans="1:8" ht="22" customHeight="1">
      <c r="A8" s="788" t="s">
        <v>204</v>
      </c>
      <c r="B8" s="9"/>
      <c r="C8" s="9">
        <v>9639.9182002877624</v>
      </c>
      <c r="D8" s="9">
        <v>1799.6833590007247</v>
      </c>
      <c r="E8" s="9">
        <v>709.36857109000482</v>
      </c>
      <c r="F8" s="9">
        <v>22976.584206593154</v>
      </c>
      <c r="G8" s="9">
        <v>35125.554336971647</v>
      </c>
    </row>
    <row r="9" spans="1:8" ht="22" customHeight="1">
      <c r="A9" s="788" t="s">
        <v>205</v>
      </c>
      <c r="B9" s="61"/>
      <c r="C9" s="9">
        <v>9929.500652756622</v>
      </c>
      <c r="D9" s="9">
        <v>2017.4884437951901</v>
      </c>
      <c r="E9" s="9">
        <v>735.07853610999996</v>
      </c>
      <c r="F9" s="9">
        <v>27267.217894831265</v>
      </c>
      <c r="G9" s="9">
        <v>39949.285527493077</v>
      </c>
    </row>
    <row r="10" spans="1:8" ht="22" customHeight="1">
      <c r="A10" s="788" t="s">
        <v>90</v>
      </c>
      <c r="B10" s="61"/>
      <c r="C10" s="9">
        <v>10134.610481346152</v>
      </c>
      <c r="D10" s="9">
        <v>2084.5084383822214</v>
      </c>
      <c r="E10" s="9">
        <v>708.51228507000064</v>
      </c>
      <c r="F10" s="9">
        <v>29937.841522798328</v>
      </c>
      <c r="G10" s="9">
        <v>42865.472727596702</v>
      </c>
    </row>
    <row r="11" spans="1:8" ht="22" customHeight="1">
      <c r="A11" s="788" t="s">
        <v>217</v>
      </c>
      <c r="B11" s="9"/>
      <c r="C11" s="9">
        <v>10520.786753187902</v>
      </c>
      <c r="D11" s="9">
        <v>2022.4585906355346</v>
      </c>
      <c r="E11" s="9">
        <v>726.72782924203568</v>
      </c>
      <c r="F11" s="9">
        <v>32346.389460944178</v>
      </c>
      <c r="G11" s="9">
        <v>45616.362634009653</v>
      </c>
    </row>
    <row r="12" spans="1:8" ht="9.5" customHeight="1">
      <c r="A12" s="61"/>
      <c r="B12" s="61"/>
      <c r="C12" s="61"/>
      <c r="D12" s="61"/>
      <c r="E12" s="61"/>
      <c r="F12" s="61"/>
      <c r="G12" s="61"/>
    </row>
    <row r="13" spans="1:8" ht="22" customHeight="1">
      <c r="A13" s="788" t="s">
        <v>218</v>
      </c>
      <c r="B13" s="9" t="s">
        <v>206</v>
      </c>
      <c r="C13" s="9">
        <v>10633.907970226595</v>
      </c>
      <c r="D13" s="9">
        <v>2015.5710044454979</v>
      </c>
      <c r="E13" s="9">
        <v>718.60801124999989</v>
      </c>
      <c r="F13" s="9">
        <v>32613.583897590208</v>
      </c>
      <c r="G13" s="9">
        <v>45981.670883512299</v>
      </c>
    </row>
    <row r="14" spans="1:8" ht="22" customHeight="1">
      <c r="A14" s="61"/>
      <c r="B14" s="9" t="s">
        <v>207</v>
      </c>
      <c r="C14" s="9">
        <v>10542.498919516576</v>
      </c>
      <c r="D14" s="9">
        <v>2001.9033583761789</v>
      </c>
      <c r="E14" s="9">
        <v>726.16282589999992</v>
      </c>
      <c r="F14" s="9">
        <v>33027.346344961945</v>
      </c>
      <c r="G14" s="9">
        <v>46297.911448754705</v>
      </c>
    </row>
    <row r="15" spans="1:8" ht="22" customHeight="1">
      <c r="A15" s="61"/>
      <c r="B15" s="9" t="s">
        <v>208</v>
      </c>
      <c r="C15" s="9">
        <v>10598.81890935607</v>
      </c>
      <c r="D15" s="9">
        <v>1986.1333314891763</v>
      </c>
      <c r="E15" s="9">
        <v>763.88710997999999</v>
      </c>
      <c r="F15" s="9">
        <v>33903.63927041048</v>
      </c>
      <c r="G15" s="9">
        <v>47252.478621235728</v>
      </c>
    </row>
    <row r="16" spans="1:8" ht="22" customHeight="1">
      <c r="A16" s="61"/>
      <c r="B16" s="9" t="s">
        <v>200</v>
      </c>
      <c r="C16" s="9">
        <v>10631.145528340379</v>
      </c>
      <c r="D16" s="9">
        <v>2005.7129528268347</v>
      </c>
      <c r="E16" s="9">
        <v>781.63546672999894</v>
      </c>
      <c r="F16" s="9">
        <v>34312.402843150565</v>
      </c>
      <c r="G16" s="9">
        <v>47730.89679104778</v>
      </c>
    </row>
    <row r="17" spans="1:7" ht="9" customHeight="1">
      <c r="A17" s="61"/>
      <c r="B17" s="61"/>
      <c r="C17" s="17"/>
      <c r="D17" s="17"/>
      <c r="E17" s="17"/>
      <c r="F17" s="17"/>
      <c r="G17" s="17"/>
    </row>
    <row r="18" spans="1:7" ht="22" customHeight="1">
      <c r="A18" s="788" t="s">
        <v>219</v>
      </c>
      <c r="B18" s="9" t="s">
        <v>209</v>
      </c>
      <c r="C18" s="9">
        <v>13599.879269824161</v>
      </c>
      <c r="D18" s="9">
        <v>2060.3649574968053</v>
      </c>
      <c r="E18" s="9">
        <v>791.24541642999907</v>
      </c>
      <c r="F18" s="9">
        <v>34197.133710713875</v>
      </c>
      <c r="G18" s="9">
        <v>50648.623354464842</v>
      </c>
    </row>
    <row r="19" spans="1:7" ht="22" customHeight="1">
      <c r="A19" s="61"/>
      <c r="B19" s="9" t="s">
        <v>210</v>
      </c>
      <c r="C19" s="9">
        <v>13622.580771252688</v>
      </c>
      <c r="D19" s="9">
        <v>2078.4830067369758</v>
      </c>
      <c r="E19" s="9">
        <v>789.79672260000018</v>
      </c>
      <c r="F19" s="9">
        <v>34063.19783721109</v>
      </c>
      <c r="G19" s="9">
        <v>50554.058337800758</v>
      </c>
    </row>
    <row r="20" spans="1:7" ht="22" customHeight="1">
      <c r="A20" s="61"/>
      <c r="B20" s="9" t="s">
        <v>206</v>
      </c>
      <c r="C20" s="9">
        <v>13631.788883533985</v>
      </c>
      <c r="D20" s="9">
        <v>2098.399008534805</v>
      </c>
      <c r="E20" s="9">
        <v>772.56543359999887</v>
      </c>
      <c r="F20" s="9">
        <v>34127.575245805609</v>
      </c>
      <c r="G20" s="9">
        <v>50630.328571474398</v>
      </c>
    </row>
    <row r="21" spans="1:7" ht="22" customHeight="1">
      <c r="A21" s="61"/>
      <c r="B21" s="9" t="s">
        <v>211</v>
      </c>
      <c r="C21" s="9">
        <v>13569.568233134361</v>
      </c>
      <c r="D21" s="9">
        <v>2121.8828323596804</v>
      </c>
      <c r="E21" s="9">
        <v>780.05983953503335</v>
      </c>
      <c r="F21" s="9">
        <v>34104.431034378766</v>
      </c>
      <c r="G21" s="9">
        <v>50575.941939407843</v>
      </c>
    </row>
    <row r="22" spans="1:7" ht="22" customHeight="1">
      <c r="A22" s="61"/>
      <c r="B22" s="9" t="s">
        <v>212</v>
      </c>
      <c r="C22" s="9">
        <v>13525.776913042742</v>
      </c>
      <c r="D22" s="9">
        <v>2110.0127223597283</v>
      </c>
      <c r="E22" s="9">
        <v>783.40226797160483</v>
      </c>
      <c r="F22" s="9">
        <v>34357.695665355524</v>
      </c>
      <c r="G22" s="9">
        <v>50776.887568729595</v>
      </c>
    </row>
    <row r="23" spans="1:7" ht="22" customHeight="1">
      <c r="A23" s="61"/>
      <c r="B23" s="9" t="s">
        <v>207</v>
      </c>
      <c r="C23" s="9">
        <v>14721.73152303021</v>
      </c>
      <c r="D23" s="9">
        <v>2158.5818592457285</v>
      </c>
      <c r="E23" s="9">
        <v>782.04105919000017</v>
      </c>
      <c r="F23" s="9">
        <v>33315.147683226052</v>
      </c>
      <c r="G23" s="9">
        <v>50977.502124691993</v>
      </c>
    </row>
    <row r="24" spans="1:7" ht="22" customHeight="1">
      <c r="A24" s="61"/>
      <c r="B24" s="9" t="s">
        <v>213</v>
      </c>
      <c r="C24" s="9">
        <v>14792.428056051802</v>
      </c>
      <c r="D24" s="9">
        <v>2158.6470216951843</v>
      </c>
      <c r="E24" s="9">
        <v>784.24779845051717</v>
      </c>
      <c r="F24" s="9">
        <v>33450.421870444472</v>
      </c>
      <c r="G24" s="9">
        <v>51185.761798213025</v>
      </c>
    </row>
    <row r="25" spans="1:7" ht="22" customHeight="1">
      <c r="A25" s="61"/>
      <c r="B25" s="9" t="s">
        <v>214</v>
      </c>
      <c r="C25" s="9">
        <v>14856.391482265231</v>
      </c>
      <c r="D25" s="9">
        <v>2137.481034869973</v>
      </c>
      <c r="E25" s="9">
        <v>782.14039492077757</v>
      </c>
      <c r="F25" s="9">
        <v>33954.893842409103</v>
      </c>
      <c r="G25" s="9">
        <v>51730.90675446509</v>
      </c>
    </row>
    <row r="26" spans="1:7" ht="22" customHeight="1">
      <c r="A26" s="61"/>
      <c r="B26" s="9" t="s">
        <v>208</v>
      </c>
      <c r="C26" s="9">
        <v>14907.084774879932</v>
      </c>
      <c r="D26" s="9">
        <v>2189.953744165824</v>
      </c>
      <c r="E26" s="9">
        <v>787.22020305933518</v>
      </c>
      <c r="F26" s="9">
        <v>34193.998719133371</v>
      </c>
      <c r="G26" s="9">
        <v>52078.257441238464</v>
      </c>
    </row>
    <row r="27" spans="1:7" ht="22" customHeight="1">
      <c r="A27" s="61"/>
      <c r="B27" s="9" t="s">
        <v>215</v>
      </c>
      <c r="C27" s="9">
        <v>14672.467060632858</v>
      </c>
      <c r="D27" s="9">
        <v>2207.5917210469115</v>
      </c>
      <c r="E27" s="9">
        <v>788.30730917029712</v>
      </c>
      <c r="F27" s="9">
        <v>34775.368529259722</v>
      </c>
      <c r="G27" s="9">
        <v>52443.73462010979</v>
      </c>
    </row>
    <row r="28" spans="1:7" ht="22" customHeight="1">
      <c r="A28" s="61"/>
      <c r="B28" s="9" t="s">
        <v>216</v>
      </c>
      <c r="C28" s="9">
        <v>14702.775406937037</v>
      </c>
      <c r="D28" s="9">
        <v>2252.1164064063009</v>
      </c>
      <c r="E28" s="9">
        <v>793.02874979025114</v>
      </c>
      <c r="F28" s="9">
        <v>35428.317989274859</v>
      </c>
      <c r="G28" s="9">
        <v>53176.238552408446</v>
      </c>
    </row>
    <row r="29" spans="1:7" ht="22" customHeight="1">
      <c r="A29" s="61"/>
      <c r="B29" s="9" t="s">
        <v>200</v>
      </c>
      <c r="C29" s="9">
        <v>14728.857008015379</v>
      </c>
      <c r="D29" s="9">
        <v>2271.9974444566742</v>
      </c>
      <c r="E29" s="9">
        <v>800.65331353020372</v>
      </c>
      <c r="F29" s="9">
        <v>35502.000528019322</v>
      </c>
      <c r="G29" s="9">
        <v>53303.50829402158</v>
      </c>
    </row>
    <row r="30" spans="1:7" ht="9" customHeight="1">
      <c r="A30" s="61"/>
      <c r="B30" s="61"/>
      <c r="C30" s="9"/>
      <c r="D30" s="9"/>
      <c r="E30" s="9"/>
      <c r="F30" s="9"/>
      <c r="G30" s="9"/>
    </row>
    <row r="31" spans="1:7" ht="22" customHeight="1">
      <c r="A31" s="788" t="s">
        <v>220</v>
      </c>
      <c r="B31" s="9" t="s">
        <v>209</v>
      </c>
      <c r="C31" s="9">
        <v>14739.807780765765</v>
      </c>
      <c r="D31" s="9">
        <v>2277.0890397069184</v>
      </c>
      <c r="E31" s="9">
        <v>815.22511963928309</v>
      </c>
      <c r="F31" s="9">
        <v>35574.202577279531</v>
      </c>
      <c r="G31" s="9">
        <v>53406.324517391498</v>
      </c>
    </row>
    <row r="32" spans="1:7" ht="22" customHeight="1">
      <c r="A32" s="61"/>
      <c r="B32" s="9" t="s">
        <v>210</v>
      </c>
      <c r="C32" s="9">
        <v>14767.678966024263</v>
      </c>
      <c r="D32" s="9">
        <v>2279.7862415209147</v>
      </c>
      <c r="E32" s="9">
        <v>808.21423240047591</v>
      </c>
      <c r="F32" s="9">
        <v>35530.132666493395</v>
      </c>
      <c r="G32" s="9">
        <v>53385.812106439043</v>
      </c>
    </row>
    <row r="33" spans="1:7" ht="22" customHeight="1">
      <c r="A33" s="61"/>
      <c r="B33" s="9" t="s">
        <v>206</v>
      </c>
      <c r="C33" s="9">
        <v>14753.968542130466</v>
      </c>
      <c r="D33" s="9">
        <v>2276.0996349859324</v>
      </c>
      <c r="E33" s="9">
        <v>800.90592062038297</v>
      </c>
      <c r="F33" s="9">
        <v>35541.621968214225</v>
      </c>
      <c r="G33" s="9">
        <v>53372.596065951002</v>
      </c>
    </row>
    <row r="34" spans="1:7" ht="22" customHeight="1">
      <c r="A34" s="61"/>
      <c r="B34" s="9" t="s">
        <v>211</v>
      </c>
      <c r="C34" s="9">
        <v>14742.903796427265</v>
      </c>
      <c r="D34" s="9">
        <v>2282.5877573650919</v>
      </c>
      <c r="E34" s="9">
        <v>800.31296660910198</v>
      </c>
      <c r="F34" s="9">
        <v>35265.69341710255</v>
      </c>
      <c r="G34" s="9">
        <v>53091.497937504006</v>
      </c>
    </row>
    <row r="35" spans="1:7" ht="22" customHeight="1">
      <c r="A35" s="61"/>
      <c r="B35" s="9" t="s">
        <v>212</v>
      </c>
      <c r="C35" s="9">
        <v>14719.456895133562</v>
      </c>
      <c r="D35" s="9">
        <v>2271.8711666044005</v>
      </c>
      <c r="E35" s="9">
        <v>795.51771321945102</v>
      </c>
      <c r="F35" s="9">
        <v>35332.705779977325</v>
      </c>
      <c r="G35" s="9">
        <v>53119.55155493474</v>
      </c>
    </row>
    <row r="36" spans="1:7" ht="22" customHeight="1">
      <c r="A36" s="61"/>
      <c r="B36" s="9" t="s">
        <v>207</v>
      </c>
      <c r="C36" s="9">
        <v>14704.199896087073</v>
      </c>
      <c r="D36" s="9">
        <v>2289.5064206385482</v>
      </c>
      <c r="E36" s="9">
        <v>793.99312114995791</v>
      </c>
      <c r="F36" s="9">
        <v>35509.126688234115</v>
      </c>
      <c r="G36" s="9">
        <v>53296.826126109692</v>
      </c>
    </row>
    <row r="37" spans="1:7" ht="22" customHeight="1">
      <c r="A37" s="61"/>
      <c r="B37" s="9" t="s">
        <v>213</v>
      </c>
      <c r="C37" s="9">
        <v>14674.340794589778</v>
      </c>
      <c r="D37" s="9">
        <v>2313.1485811187217</v>
      </c>
      <c r="E37" s="9">
        <v>793.43870830025003</v>
      </c>
      <c r="F37" s="9">
        <v>35551.406188403904</v>
      </c>
      <c r="G37" s="9">
        <v>53332.334272412656</v>
      </c>
    </row>
    <row r="38" spans="1:7" ht="22" customHeight="1">
      <c r="A38" s="61"/>
      <c r="B38" s="9" t="s">
        <v>214</v>
      </c>
      <c r="C38" s="9">
        <v>14701.868618081491</v>
      </c>
      <c r="D38" s="9">
        <v>2361.3592575217608</v>
      </c>
      <c r="E38" s="9">
        <v>791.24538108049705</v>
      </c>
      <c r="F38" s="9">
        <v>35947.651923614176</v>
      </c>
      <c r="G38" s="9">
        <v>53802.125180297924</v>
      </c>
    </row>
    <row r="39" spans="1:7" ht="22" customHeight="1">
      <c r="A39" s="61"/>
      <c r="B39" s="9" t="s">
        <v>208</v>
      </c>
      <c r="C39" s="9">
        <v>14761.700024847107</v>
      </c>
      <c r="D39" s="9">
        <v>2369.3487727456932</v>
      </c>
      <c r="E39" s="9">
        <v>790.26811526880499</v>
      </c>
      <c r="F39" s="9">
        <v>36572.865050172601</v>
      </c>
      <c r="G39" s="9">
        <v>54494.181963034207</v>
      </c>
    </row>
    <row r="40" spans="1:7" ht="22" customHeight="1">
      <c r="A40" s="61"/>
      <c r="B40" s="9" t="s">
        <v>215</v>
      </c>
      <c r="C40" s="9">
        <v>14782.909302161623</v>
      </c>
      <c r="D40" s="9">
        <v>2378.2218436937819</v>
      </c>
      <c r="E40" s="9">
        <v>817.90700777033294</v>
      </c>
      <c r="F40" s="9">
        <v>37060.684877031039</v>
      </c>
      <c r="G40" s="9">
        <v>55039.72303065678</v>
      </c>
    </row>
    <row r="41" spans="1:7" ht="22" customHeight="1">
      <c r="A41" s="61"/>
      <c r="B41" s="9" t="s">
        <v>216</v>
      </c>
      <c r="C41" s="9">
        <v>14847.02326755476</v>
      </c>
      <c r="D41" s="9">
        <v>2422.184202555592</v>
      </c>
      <c r="E41" s="9">
        <v>789.73097639091009</v>
      </c>
      <c r="F41" s="9">
        <v>37215.345973613017</v>
      </c>
      <c r="G41" s="9">
        <v>55274.28442011428</v>
      </c>
    </row>
    <row r="42" spans="1:7" ht="22" customHeight="1">
      <c r="A42" s="61"/>
      <c r="B42" s="9" t="s">
        <v>200</v>
      </c>
      <c r="C42" s="9">
        <v>14877.585285862233</v>
      </c>
      <c r="D42" s="9">
        <v>2467.0505032945889</v>
      </c>
      <c r="E42" s="9">
        <v>794.65717539000013</v>
      </c>
      <c r="F42" s="9">
        <v>37628.538947377652</v>
      </c>
      <c r="G42" s="9">
        <v>55767.83191192447</v>
      </c>
    </row>
    <row r="43" spans="1:7" ht="11.25" customHeight="1">
      <c r="A43" s="61"/>
      <c r="B43" s="61"/>
      <c r="C43" s="17"/>
      <c r="D43" s="17"/>
      <c r="E43" s="17"/>
      <c r="F43" s="17"/>
      <c r="G43" s="17"/>
    </row>
    <row r="44" spans="1:7" ht="22" customHeight="1">
      <c r="A44" s="788" t="s">
        <v>221</v>
      </c>
      <c r="B44" s="9" t="s">
        <v>209</v>
      </c>
      <c r="C44" s="9">
        <v>14776.530513758766</v>
      </c>
      <c r="D44" s="9">
        <v>2437.4830284897689</v>
      </c>
      <c r="E44" s="9">
        <v>797.78484671151489</v>
      </c>
      <c r="F44" s="9">
        <v>37804.181298734533</v>
      </c>
      <c r="G44" s="9">
        <v>55815.979687694577</v>
      </c>
    </row>
    <row r="45" spans="1:7" ht="22" customHeight="1">
      <c r="A45" s="61"/>
      <c r="B45" s="9" t="s">
        <v>210</v>
      </c>
      <c r="C45" s="9">
        <v>14776.582024589261</v>
      </c>
      <c r="D45" s="9">
        <v>2460.8058230706697</v>
      </c>
      <c r="E45" s="9">
        <v>791.40447001042094</v>
      </c>
      <c r="F45" s="9">
        <v>38257.926000922605</v>
      </c>
      <c r="G45" s="9">
        <v>56286.718318592961</v>
      </c>
    </row>
    <row r="46" spans="1:7" ht="22" customHeight="1">
      <c r="A46" s="61"/>
      <c r="B46" s="9" t="s">
        <v>206</v>
      </c>
      <c r="C46" s="9">
        <v>14762.805430415432</v>
      </c>
      <c r="D46" s="9">
        <v>2451.134737523716</v>
      </c>
      <c r="E46" s="9">
        <v>786.24746593998123</v>
      </c>
      <c r="F46" s="9">
        <v>38657.663828385608</v>
      </c>
      <c r="G46" s="9">
        <v>56657.851462264734</v>
      </c>
    </row>
    <row r="47" spans="1:7" ht="22" customHeight="1">
      <c r="A47" s="61"/>
      <c r="B47" s="9" t="s">
        <v>211</v>
      </c>
      <c r="C47" s="9">
        <v>14734.335376679979</v>
      </c>
      <c r="D47" s="9">
        <v>2457.8884710629691</v>
      </c>
      <c r="E47" s="9">
        <v>789.90459395970481</v>
      </c>
      <c r="F47" s="9">
        <v>38728.116076076854</v>
      </c>
      <c r="G47" s="9">
        <v>56710.244517779509</v>
      </c>
    </row>
    <row r="48" spans="1:7" ht="22" customHeight="1">
      <c r="A48" s="61"/>
      <c r="B48" s="9" t="s">
        <v>212</v>
      </c>
      <c r="C48" s="9">
        <v>14739.933426742624</v>
      </c>
      <c r="D48" s="9">
        <v>2461.54522760696</v>
      </c>
      <c r="E48" s="9">
        <v>794.4074313808876</v>
      </c>
      <c r="F48" s="9">
        <v>39087.148205826532</v>
      </c>
      <c r="G48" s="9">
        <v>57083.034291557007</v>
      </c>
    </row>
    <row r="49" spans="1:7" ht="22" customHeight="1">
      <c r="A49" s="61"/>
      <c r="B49" s="9" t="s">
        <v>207</v>
      </c>
      <c r="C49" s="9">
        <v>14782.840565450473</v>
      </c>
      <c r="D49" s="9">
        <v>2465.8713020951909</v>
      </c>
      <c r="E49" s="9">
        <v>792.24307586046223</v>
      </c>
      <c r="F49" s="9">
        <v>39369.640944317704</v>
      </c>
      <c r="G49" s="9">
        <v>57410.59588772383</v>
      </c>
    </row>
    <row r="50" spans="1:7" ht="22" customHeight="1">
      <c r="A50" s="61"/>
      <c r="B50" s="9" t="s">
        <v>213</v>
      </c>
      <c r="C50" s="9">
        <v>14682.274425797774</v>
      </c>
      <c r="D50" s="9">
        <v>2447.4749202239577</v>
      </c>
      <c r="E50" s="9">
        <v>800.07053508988497</v>
      </c>
      <c r="F50" s="9">
        <v>39396.381688078603</v>
      </c>
      <c r="G50" s="9">
        <v>57326.20156919022</v>
      </c>
    </row>
    <row r="51" spans="1:7" ht="22" customHeight="1">
      <c r="A51" s="61"/>
      <c r="B51" s="9" t="s">
        <v>214</v>
      </c>
      <c r="C51" s="9">
        <v>14830.598041941321</v>
      </c>
      <c r="D51" s="9">
        <v>2436.66292469988</v>
      </c>
      <c r="E51" s="9">
        <v>801.83901457006937</v>
      </c>
      <c r="F51" s="9">
        <v>39415.771076827637</v>
      </c>
      <c r="G51" s="9">
        <v>57484.871058038909</v>
      </c>
    </row>
    <row r="52" spans="1:7" ht="22" customHeight="1">
      <c r="A52" s="61"/>
      <c r="B52" s="9" t="s">
        <v>208</v>
      </c>
      <c r="C52" s="9">
        <v>14814.320037080033</v>
      </c>
      <c r="D52" s="9">
        <v>2425.6775517712708</v>
      </c>
      <c r="E52" s="9">
        <v>815.69095665065754</v>
      </c>
      <c r="F52" s="9">
        <v>39388.670969693667</v>
      </c>
      <c r="G52" s="9">
        <v>57444.359515195625</v>
      </c>
    </row>
    <row r="53" spans="1:7" ht="22" customHeight="1">
      <c r="A53" s="61"/>
      <c r="B53" s="9" t="s">
        <v>215</v>
      </c>
      <c r="C53" s="9">
        <v>14874.242850533297</v>
      </c>
      <c r="D53" s="9">
        <v>2409.6289144783391</v>
      </c>
      <c r="E53" s="9">
        <v>820.91897113100811</v>
      </c>
      <c r="F53" s="9">
        <v>39353.605805755185</v>
      </c>
      <c r="G53" s="9">
        <v>57458.396541897833</v>
      </c>
    </row>
    <row r="54" spans="1:7" ht="22" customHeight="1">
      <c r="A54" s="61"/>
      <c r="B54" s="9" t="s">
        <v>216</v>
      </c>
      <c r="C54" s="9">
        <v>14878.295580837161</v>
      </c>
      <c r="D54" s="9">
        <v>2401.6224971550218</v>
      </c>
      <c r="E54" s="9">
        <v>824.05041455012019</v>
      </c>
      <c r="F54" s="9">
        <v>39316.494134221248</v>
      </c>
      <c r="G54" s="9">
        <v>57420.462626763547</v>
      </c>
    </row>
    <row r="55" spans="1:7" ht="22" customHeight="1">
      <c r="A55" s="61"/>
      <c r="B55" s="9" t="s">
        <v>200</v>
      </c>
      <c r="C55" s="9">
        <v>14878.998956019983</v>
      </c>
      <c r="D55" s="9">
        <v>2407.9816693408184</v>
      </c>
      <c r="E55" s="9">
        <v>827.975623250166</v>
      </c>
      <c r="F55" s="9">
        <v>39083.228493312112</v>
      </c>
      <c r="G55" s="9">
        <v>57198.184741923076</v>
      </c>
    </row>
    <row r="56" spans="1:7" ht="12.75" customHeight="1">
      <c r="A56" s="61"/>
      <c r="B56" s="9"/>
      <c r="C56" s="9"/>
      <c r="D56" s="9"/>
      <c r="E56" s="9"/>
      <c r="F56" s="9"/>
      <c r="G56" s="9"/>
    </row>
    <row r="57" spans="1:7" ht="22" customHeight="1">
      <c r="A57" s="788" t="s">
        <v>223</v>
      </c>
      <c r="B57" s="9" t="s">
        <v>209</v>
      </c>
      <c r="C57" s="9">
        <v>14926.156893230525</v>
      </c>
      <c r="D57" s="9">
        <v>2366.5518057475833</v>
      </c>
      <c r="E57" s="9">
        <v>836.39650030945666</v>
      </c>
      <c r="F57" s="9">
        <v>38517.566078176125</v>
      </c>
      <c r="G57" s="9">
        <v>56646.671277463691</v>
      </c>
    </row>
    <row r="58" spans="1:7" ht="22" customHeight="1">
      <c r="A58" s="61"/>
      <c r="B58" s="9" t="s">
        <v>210</v>
      </c>
      <c r="C58" s="9">
        <v>14894.57875535828</v>
      </c>
      <c r="D58" s="9">
        <v>2318.8113724972941</v>
      </c>
      <c r="E58" s="9">
        <v>837.49094605041603</v>
      </c>
      <c r="F58" s="9">
        <v>38247.438741000347</v>
      </c>
      <c r="G58" s="9">
        <v>56298.319814906339</v>
      </c>
    </row>
    <row r="59" spans="1:7" ht="22" customHeight="1">
      <c r="A59" s="695"/>
      <c r="B59" s="409" t="s">
        <v>206</v>
      </c>
      <c r="C59" s="409">
        <v>14926.694094822893</v>
      </c>
      <c r="D59" s="409">
        <v>2276.047118263979</v>
      </c>
      <c r="E59" s="409">
        <v>827.26903022961949</v>
      </c>
      <c r="F59" s="409">
        <v>37771.713572749824</v>
      </c>
      <c r="G59" s="409">
        <v>55801.723816066311</v>
      </c>
    </row>
    <row r="60" spans="1:7" ht="22" customHeight="1">
      <c r="A60" s="61" t="s">
        <v>704</v>
      </c>
      <c r="B60" s="61"/>
      <c r="C60" s="61"/>
      <c r="D60" s="61"/>
      <c r="E60" s="61"/>
      <c r="F60" s="61"/>
      <c r="G60" s="9"/>
    </row>
    <row r="61" spans="1:7" ht="22" customHeight="1">
      <c r="A61" s="61" t="s">
        <v>705</v>
      </c>
      <c r="B61" s="61"/>
      <c r="C61" s="61"/>
      <c r="D61" s="61"/>
      <c r="E61" s="61"/>
      <c r="F61" s="61"/>
      <c r="G61" s="61"/>
    </row>
    <row r="62" spans="1:7" ht="22" customHeight="1">
      <c r="A62" s="61"/>
      <c r="B62" s="9"/>
      <c r="C62" s="9"/>
      <c r="D62" s="9"/>
      <c r="E62" s="9"/>
      <c r="F62" s="9"/>
      <c r="G62" s="9"/>
    </row>
    <row r="63" spans="1:7" ht="22" customHeight="1">
      <c r="A63" s="61"/>
      <c r="B63" s="9"/>
      <c r="C63" s="9"/>
      <c r="D63" s="9"/>
      <c r="E63" s="9"/>
      <c r="F63" s="9"/>
      <c r="G63" s="9"/>
    </row>
    <row r="64" spans="1:7" ht="22" customHeight="1">
      <c r="A64" s="61"/>
      <c r="B64" s="9"/>
      <c r="C64" s="9"/>
      <c r="D64" s="9"/>
      <c r="E64" s="9"/>
      <c r="F64" s="9"/>
      <c r="G64" s="9"/>
    </row>
    <row r="65" spans="1:7" ht="22" customHeight="1">
      <c r="A65" s="61"/>
      <c r="B65" s="9"/>
      <c r="C65" s="9"/>
      <c r="D65" s="9"/>
      <c r="E65" s="9"/>
      <c r="F65" s="9"/>
      <c r="G65" s="9"/>
    </row>
    <row r="66" spans="1:7" ht="18">
      <c r="A66" s="61"/>
      <c r="B66" s="9"/>
      <c r="C66" s="9"/>
      <c r="D66" s="9"/>
      <c r="E66" s="9"/>
      <c r="F66" s="9"/>
      <c r="G66" s="9"/>
    </row>
    <row r="67" spans="1:7" ht="18">
      <c r="A67" s="61"/>
      <c r="B67" s="9"/>
      <c r="C67" s="9"/>
      <c r="D67" s="9"/>
      <c r="E67" s="9"/>
      <c r="F67" s="9"/>
      <c r="G67" s="9"/>
    </row>
    <row r="68" spans="1:7" ht="18">
      <c r="A68" s="61"/>
      <c r="B68" s="9"/>
      <c r="C68" s="9"/>
      <c r="D68" s="9"/>
      <c r="E68" s="9"/>
      <c r="F68" s="9"/>
      <c r="G68" s="9"/>
    </row>
    <row r="69" spans="1:7" ht="18">
      <c r="A69" s="61"/>
      <c r="B69" s="61"/>
      <c r="C69" s="61"/>
      <c r="D69" s="61"/>
      <c r="E69" s="61"/>
      <c r="F69" s="61"/>
      <c r="G69" s="9"/>
    </row>
    <row r="70" spans="1:7" ht="18">
      <c r="A70" s="61"/>
      <c r="B70" s="61"/>
      <c r="C70" s="61"/>
      <c r="D70" s="61"/>
      <c r="E70" s="61"/>
      <c r="F70" s="61"/>
      <c r="G70" s="61"/>
    </row>
  </sheetData>
  <hyperlinks>
    <hyperlink ref="H1" location="'Contents Page'!A1" display="BACK TO CONTENTS" xr:uid="{4B14AED2-D0E4-4355-A849-8BD8A174CD3A}"/>
  </hyperlinks>
  <pageMargins left="0.7" right="0.7" top="0.75" bottom="0.75" header="0.3" footer="0.3"/>
  <pageSetup paperSize="9" scale="4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topLeftCell="A41" zoomScaleNormal="100" workbookViewId="0"/>
  </sheetViews>
  <sheetFormatPr baseColWidth="10" defaultColWidth="8.83203125" defaultRowHeight="15"/>
  <cols>
    <col min="1" max="2" width="18.6640625" customWidth="1"/>
    <col min="3" max="3" width="20.6640625" customWidth="1"/>
    <col min="4" max="4" width="23.33203125" customWidth="1"/>
    <col min="5" max="5" width="23.6640625" customWidth="1"/>
    <col min="6" max="6" width="25.33203125" customWidth="1"/>
    <col min="7" max="7" width="26.83203125" customWidth="1"/>
  </cols>
  <sheetData>
    <row r="1" spans="1:8" ht="30.75" customHeight="1">
      <c r="A1" s="143" t="s">
        <v>706</v>
      </c>
      <c r="B1" s="143"/>
      <c r="C1" s="143"/>
      <c r="D1" s="143"/>
      <c r="E1" s="143"/>
      <c r="F1" s="143"/>
      <c r="G1" s="143"/>
      <c r="H1" s="6" t="s">
        <v>85</v>
      </c>
    </row>
    <row r="2" spans="1:8" ht="22" customHeight="1">
      <c r="A2" s="143"/>
      <c r="B2" s="143"/>
      <c r="C2" s="143"/>
      <c r="D2" s="143"/>
      <c r="E2" s="143"/>
      <c r="F2" s="143"/>
      <c r="G2" s="143"/>
    </row>
    <row r="3" spans="1:8" ht="22" customHeight="1">
      <c r="A3" s="143" t="s">
        <v>707</v>
      </c>
      <c r="B3" s="143"/>
      <c r="C3" s="143"/>
      <c r="D3" s="143"/>
      <c r="E3" s="143"/>
      <c r="F3" s="143"/>
      <c r="G3" s="143"/>
    </row>
    <row r="4" spans="1:8" ht="22" customHeight="1">
      <c r="A4" s="143" t="s">
        <v>88</v>
      </c>
      <c r="B4" s="143"/>
      <c r="C4" s="143"/>
      <c r="D4" s="143"/>
      <c r="E4" s="143"/>
      <c r="F4" s="143"/>
      <c r="G4" s="143"/>
    </row>
    <row r="5" spans="1:8" ht="22" customHeight="1">
      <c r="A5" s="785"/>
      <c r="B5" s="785"/>
      <c r="C5" s="712" t="s">
        <v>408</v>
      </c>
      <c r="D5" s="712" t="s">
        <v>408</v>
      </c>
      <c r="E5" s="712" t="s">
        <v>708</v>
      </c>
      <c r="F5" s="712" t="s">
        <v>709</v>
      </c>
      <c r="G5" s="712" t="s">
        <v>708</v>
      </c>
    </row>
    <row r="6" spans="1:8" ht="22" customHeight="1">
      <c r="A6" s="217"/>
      <c r="B6" s="217"/>
      <c r="C6" s="216" t="s">
        <v>515</v>
      </c>
      <c r="D6" s="216" t="s">
        <v>710</v>
      </c>
      <c r="E6" s="216" t="s">
        <v>711</v>
      </c>
      <c r="F6" s="216" t="s">
        <v>419</v>
      </c>
      <c r="G6" s="216" t="s">
        <v>712</v>
      </c>
    </row>
    <row r="7" spans="1:8" ht="22" customHeight="1">
      <c r="A7" s="713" t="s">
        <v>411</v>
      </c>
      <c r="B7" s="713"/>
      <c r="C7" s="786" t="s">
        <v>542</v>
      </c>
      <c r="D7" s="786" t="s">
        <v>543</v>
      </c>
      <c r="E7" s="786" t="s">
        <v>544</v>
      </c>
      <c r="F7" s="786" t="s">
        <v>713</v>
      </c>
      <c r="G7" s="786" t="s">
        <v>714</v>
      </c>
    </row>
    <row r="8" spans="1:8" ht="22" customHeight="1">
      <c r="A8" s="107">
        <v>2016</v>
      </c>
      <c r="B8" s="61"/>
      <c r="C8" s="9">
        <v>62437.84329966073</v>
      </c>
      <c r="D8" s="9">
        <v>51315.82922215914</v>
      </c>
      <c r="E8" s="108">
        <v>0.82187062381185705</v>
      </c>
      <c r="F8" s="9">
        <v>13482.204906876914</v>
      </c>
      <c r="G8" s="108">
        <v>0.21593002247324899</v>
      </c>
    </row>
    <row r="9" spans="1:8" ht="22" customHeight="1">
      <c r="A9" s="107">
        <v>2017</v>
      </c>
      <c r="B9" s="143"/>
      <c r="C9" s="9">
        <v>63581.22302234183</v>
      </c>
      <c r="D9" s="9">
        <v>54181.111250482121</v>
      </c>
      <c r="E9" s="108">
        <v>0.8521558516017127</v>
      </c>
      <c r="F9" s="9">
        <v>11317.498939432797</v>
      </c>
      <c r="G9" s="108">
        <v>0.17800064864206744</v>
      </c>
    </row>
    <row r="10" spans="1:8" ht="22" customHeight="1">
      <c r="A10" s="107">
        <v>2018</v>
      </c>
      <c r="B10" s="61"/>
      <c r="C10" s="9">
        <v>69270.864365391899</v>
      </c>
      <c r="D10" s="9">
        <v>58332.032453001528</v>
      </c>
      <c r="E10" s="108">
        <v>0.84208610629297309</v>
      </c>
      <c r="F10" s="9">
        <v>13183.268854217287</v>
      </c>
      <c r="G10" s="155">
        <v>0.19031477338983113</v>
      </c>
    </row>
    <row r="11" spans="1:8" ht="22" customHeight="1">
      <c r="A11" s="107">
        <v>2019</v>
      </c>
      <c r="B11" s="143"/>
      <c r="C11" s="9">
        <v>75706.620163512256</v>
      </c>
      <c r="D11" s="9">
        <v>62755.118716725119</v>
      </c>
      <c r="E11" s="108">
        <v>0.82892511356583753</v>
      </c>
      <c r="F11" s="9">
        <v>14650.988684110464</v>
      </c>
      <c r="G11" s="108">
        <v>0.19352321702470729</v>
      </c>
    </row>
    <row r="12" spans="1:8" ht="22" customHeight="1">
      <c r="A12" s="107">
        <v>2020</v>
      </c>
      <c r="B12" s="143"/>
      <c r="C12" s="9">
        <v>80540.184794829911</v>
      </c>
      <c r="D12" s="9">
        <v>65554.455167819615</v>
      </c>
      <c r="E12" s="108">
        <v>0.81393474989925441</v>
      </c>
      <c r="F12" s="9">
        <v>15409.852724057153</v>
      </c>
      <c r="G12" s="108">
        <v>0.19133123127681664</v>
      </c>
    </row>
    <row r="13" spans="1:8" ht="22" customHeight="1">
      <c r="A13" s="107">
        <v>2021</v>
      </c>
      <c r="B13" s="61" t="s">
        <v>200</v>
      </c>
      <c r="C13" s="9">
        <v>84363.755789696283</v>
      </c>
      <c r="D13" s="9">
        <v>68920.4290799624</v>
      </c>
      <c r="E13" s="155">
        <v>0.81694358477553641</v>
      </c>
      <c r="F13" s="9">
        <v>14010.885760261874</v>
      </c>
      <c r="G13" s="155">
        <v>0.16607707455780538</v>
      </c>
    </row>
    <row r="14" spans="1:8" ht="11.25" customHeight="1">
      <c r="A14" s="143"/>
      <c r="B14" s="143"/>
      <c r="C14" s="143"/>
      <c r="D14" s="143"/>
      <c r="E14" s="143"/>
      <c r="F14" s="143"/>
      <c r="G14" s="143"/>
    </row>
    <row r="15" spans="1:8" ht="22" customHeight="1">
      <c r="A15" s="107">
        <v>2022</v>
      </c>
      <c r="B15" s="61" t="s">
        <v>206</v>
      </c>
      <c r="C15" s="9">
        <v>84553.042290307028</v>
      </c>
      <c r="D15" s="9">
        <v>69606.733797468085</v>
      </c>
      <c r="E15" s="108">
        <v>0.8232315705267963</v>
      </c>
      <c r="F15" s="9">
        <v>13925.333770251762</v>
      </c>
      <c r="G15" s="108">
        <v>0.16469346806517132</v>
      </c>
    </row>
    <row r="16" spans="1:8" ht="22" customHeight="1">
      <c r="A16" s="143"/>
      <c r="B16" s="61" t="s">
        <v>207</v>
      </c>
      <c r="C16" s="9">
        <v>86608.658925597832</v>
      </c>
      <c r="D16" s="9">
        <v>71316.039174810809</v>
      </c>
      <c r="E16" s="108">
        <v>0.82342851233934555</v>
      </c>
      <c r="F16" s="9">
        <v>15086.038003100299</v>
      </c>
      <c r="G16" s="108">
        <v>0.17418625562670512</v>
      </c>
    </row>
    <row r="17" spans="1:7" ht="22" customHeight="1">
      <c r="A17" s="143"/>
      <c r="B17" s="61" t="s">
        <v>208</v>
      </c>
      <c r="C17" s="9">
        <v>91440.743358917374</v>
      </c>
      <c r="D17" s="9">
        <v>72925.395808393572</v>
      </c>
      <c r="E17" s="787">
        <v>0.79751534304737071</v>
      </c>
      <c r="F17" s="9">
        <v>16739.399804375636</v>
      </c>
      <c r="G17" s="787">
        <v>0.18306281411855119</v>
      </c>
    </row>
    <row r="18" spans="1:7" ht="22" customHeight="1">
      <c r="A18" s="143"/>
      <c r="B18" s="61" t="s">
        <v>200</v>
      </c>
      <c r="C18" s="9">
        <v>90929.384271004761</v>
      </c>
      <c r="D18" s="9">
        <v>73061.391859114985</v>
      </c>
      <c r="E18" s="787">
        <v>0.80343832839032925</v>
      </c>
      <c r="F18" s="9">
        <v>15423.476813352405</v>
      </c>
      <c r="G18" s="787">
        <v>0.1699670035424147</v>
      </c>
    </row>
    <row r="19" spans="1:7" ht="10.5" customHeight="1">
      <c r="A19" s="143"/>
      <c r="B19" s="143"/>
      <c r="C19" s="17"/>
      <c r="D19" s="17"/>
      <c r="E19" s="17"/>
      <c r="F19" s="17"/>
      <c r="G19" s="17"/>
    </row>
    <row r="20" spans="1:7" ht="22" customHeight="1">
      <c r="A20" s="107">
        <v>2023</v>
      </c>
      <c r="B20" s="61" t="s">
        <v>209</v>
      </c>
      <c r="C20" s="9">
        <v>93484.410599739422</v>
      </c>
      <c r="D20" s="9">
        <v>76416.045311061258</v>
      </c>
      <c r="E20" s="108">
        <v>0.81742019680952305</v>
      </c>
      <c r="F20" s="9">
        <v>17199.233680869849</v>
      </c>
      <c r="G20" s="155">
        <v>0.18397969854577861</v>
      </c>
    </row>
    <row r="21" spans="1:7" ht="22" customHeight="1">
      <c r="A21" s="143"/>
      <c r="B21" s="61" t="s">
        <v>210</v>
      </c>
      <c r="C21" s="9">
        <v>93557.109921295676</v>
      </c>
      <c r="D21" s="9">
        <v>76582.755181567278</v>
      </c>
      <c r="E21" s="108">
        <v>0.81856691860182551</v>
      </c>
      <c r="F21" s="9">
        <v>15116.713938419483</v>
      </c>
      <c r="G21" s="155">
        <v>0.16157739322149137</v>
      </c>
    </row>
    <row r="22" spans="1:7" ht="22" customHeight="1">
      <c r="A22" s="143"/>
      <c r="B22" s="61" t="s">
        <v>206</v>
      </c>
      <c r="C22" s="9">
        <v>95179.994042080187</v>
      </c>
      <c r="D22" s="9">
        <v>76265.6835209735</v>
      </c>
      <c r="E22" s="108">
        <v>0.80127850698599068</v>
      </c>
      <c r="F22" s="9">
        <v>16596.696040667943</v>
      </c>
      <c r="G22" s="155">
        <v>0.17437168606388387</v>
      </c>
    </row>
    <row r="23" spans="1:7" ht="22" customHeight="1">
      <c r="A23" s="143"/>
      <c r="B23" s="61" t="s">
        <v>211</v>
      </c>
      <c r="C23" s="9">
        <v>96417.264490303482</v>
      </c>
      <c r="D23" s="9">
        <v>76469.346252335716</v>
      </c>
      <c r="E23" s="108">
        <v>0.79310844024231886</v>
      </c>
      <c r="F23" s="9">
        <v>18353.315655767732</v>
      </c>
      <c r="G23" s="155">
        <v>0.19035300112267231</v>
      </c>
    </row>
    <row r="24" spans="1:7" ht="22" customHeight="1">
      <c r="A24" s="143"/>
      <c r="B24" s="61" t="s">
        <v>212</v>
      </c>
      <c r="C24" s="9">
        <v>95864.011858992948</v>
      </c>
      <c r="D24" s="9">
        <v>78106.352115624497</v>
      </c>
      <c r="E24" s="108">
        <v>0.81476198002762168</v>
      </c>
      <c r="F24" s="9">
        <v>17018.007439246521</v>
      </c>
      <c r="G24" s="155">
        <v>0.17752237893275766</v>
      </c>
    </row>
    <row r="25" spans="1:7" ht="22" customHeight="1">
      <c r="A25" s="143"/>
      <c r="B25" s="61" t="s">
        <v>207</v>
      </c>
      <c r="C25" s="9">
        <v>96019.402825617304</v>
      </c>
      <c r="D25" s="9">
        <v>79231.725169085723</v>
      </c>
      <c r="E25" s="108">
        <v>0.82516931401129057</v>
      </c>
      <c r="F25" s="9">
        <v>17178.06180671024</v>
      </c>
      <c r="G25" s="155">
        <v>0.17890198544462571</v>
      </c>
    </row>
    <row r="26" spans="1:7" ht="22" customHeight="1">
      <c r="A26" s="143"/>
      <c r="B26" s="61" t="s">
        <v>213</v>
      </c>
      <c r="C26" s="9">
        <v>99712.246755511762</v>
      </c>
      <c r="D26" s="9">
        <v>79479.31815207508</v>
      </c>
      <c r="E26" s="108">
        <v>0.7970868247202717</v>
      </c>
      <c r="F26" s="9">
        <v>19777.634466680647</v>
      </c>
      <c r="G26" s="155">
        <v>0.19834709486763627</v>
      </c>
    </row>
    <row r="27" spans="1:7" ht="22" customHeight="1">
      <c r="A27" s="143"/>
      <c r="B27" s="61" t="s">
        <v>214</v>
      </c>
      <c r="C27" s="9">
        <v>102150.43695431459</v>
      </c>
      <c r="D27" s="9">
        <v>79755.673583564931</v>
      </c>
      <c r="E27" s="108">
        <v>0.78076683724059437</v>
      </c>
      <c r="F27" s="9">
        <v>20507.895257052034</v>
      </c>
      <c r="G27" s="155">
        <v>0.20076169880921718</v>
      </c>
    </row>
    <row r="28" spans="1:7" ht="22" customHeight="1">
      <c r="A28" s="143"/>
      <c r="B28" s="61" t="s">
        <v>208</v>
      </c>
      <c r="C28" s="9">
        <v>102664.65548910004</v>
      </c>
      <c r="D28" s="9">
        <v>80202.754071304778</v>
      </c>
      <c r="E28" s="108">
        <v>0.78121095998632117</v>
      </c>
      <c r="F28" s="9">
        <v>20975.980313233755</v>
      </c>
      <c r="G28" s="155">
        <v>0.20431549897384874</v>
      </c>
    </row>
    <row r="29" spans="1:7" ht="22" customHeight="1">
      <c r="A29" s="143"/>
      <c r="B29" s="61" t="s">
        <v>215</v>
      </c>
      <c r="C29" s="9">
        <v>101921.46803933367</v>
      </c>
      <c r="D29" s="9">
        <v>80789.446775798715</v>
      </c>
      <c r="E29" s="108">
        <v>0.79266368832737322</v>
      </c>
      <c r="F29" s="9">
        <v>19970.540500045372</v>
      </c>
      <c r="G29" s="155">
        <v>0.19594047146513149</v>
      </c>
    </row>
    <row r="30" spans="1:7" ht="22" customHeight="1">
      <c r="A30" s="143"/>
      <c r="B30" s="61" t="s">
        <v>216</v>
      </c>
      <c r="C30" s="9">
        <v>105313.41717247828</v>
      </c>
      <c r="D30" s="9">
        <v>81377.234948857033</v>
      </c>
      <c r="E30" s="108">
        <v>0.77271478918569814</v>
      </c>
      <c r="F30" s="9">
        <v>21859.923140216506</v>
      </c>
      <c r="G30" s="155">
        <v>0.2075701627306914</v>
      </c>
    </row>
    <row r="31" spans="1:7" ht="22" customHeight="1">
      <c r="A31" s="143"/>
      <c r="B31" s="61" t="s">
        <v>200</v>
      </c>
      <c r="C31" s="9">
        <v>104126.95452914214</v>
      </c>
      <c r="D31" s="9">
        <v>81799.330212418688</v>
      </c>
      <c r="E31" s="108">
        <v>0.785631317748685</v>
      </c>
      <c r="F31" s="9">
        <v>20799.915375490167</v>
      </c>
      <c r="G31" s="155">
        <v>0.20077179450551902</v>
      </c>
    </row>
    <row r="32" spans="1:7" ht="11.25" customHeight="1">
      <c r="A32" s="143"/>
      <c r="B32" s="143"/>
      <c r="C32" s="9"/>
      <c r="D32" s="9"/>
      <c r="E32" s="219"/>
      <c r="F32" s="9"/>
      <c r="G32" s="143"/>
    </row>
    <row r="33" spans="1:7" ht="22" customHeight="1">
      <c r="A33" s="107">
        <v>2024</v>
      </c>
      <c r="B33" s="61" t="s">
        <v>209</v>
      </c>
      <c r="C33" s="9">
        <v>107638.0491847144</v>
      </c>
      <c r="D33" s="9">
        <v>83873.082327202195</v>
      </c>
      <c r="E33" s="108">
        <v>0.77879006773344073</v>
      </c>
      <c r="F33" s="9">
        <v>20420.042402157531</v>
      </c>
      <c r="G33" s="155">
        <v>0.18970294059310108</v>
      </c>
    </row>
    <row r="34" spans="1:7" ht="22" customHeight="1">
      <c r="A34" s="143"/>
      <c r="B34" s="61" t="s">
        <v>210</v>
      </c>
      <c r="C34" s="9">
        <v>107290.08296667969</v>
      </c>
      <c r="D34" s="9">
        <v>82777.677910354192</v>
      </c>
      <c r="E34" s="108">
        <v>0.77117389680267745</v>
      </c>
      <c r="F34" s="9">
        <v>20826.03774226024</v>
      </c>
      <c r="G34" s="155">
        <v>0.1941096247332387</v>
      </c>
    </row>
    <row r="35" spans="1:7" ht="22" customHeight="1">
      <c r="A35" s="143"/>
      <c r="B35" s="61" t="s">
        <v>206</v>
      </c>
      <c r="C35" s="9">
        <v>105671.5461474468</v>
      </c>
      <c r="D35" s="9">
        <v>82300.202110586906</v>
      </c>
      <c r="E35" s="108">
        <v>0.7788303011649973</v>
      </c>
      <c r="F35" s="9">
        <v>20959.600207496696</v>
      </c>
      <c r="G35" s="155">
        <v>0.19834667866268477</v>
      </c>
    </row>
    <row r="36" spans="1:7" ht="22" customHeight="1">
      <c r="A36" s="143"/>
      <c r="B36" s="61" t="s">
        <v>211</v>
      </c>
      <c r="C36" s="9">
        <v>111898.10134330887</v>
      </c>
      <c r="D36" s="9">
        <v>83161.495540227552</v>
      </c>
      <c r="E36" s="108">
        <v>0.74318951386926579</v>
      </c>
      <c r="F36" s="9">
        <v>28201.331295161486</v>
      </c>
      <c r="G36" s="155">
        <v>0.25202689729862726</v>
      </c>
    </row>
    <row r="37" spans="1:7" ht="22" customHeight="1">
      <c r="A37" s="143"/>
      <c r="B37" s="61" t="s">
        <v>212</v>
      </c>
      <c r="C37" s="9">
        <v>113208.60378845029</v>
      </c>
      <c r="D37" s="9">
        <v>82948.853962124282</v>
      </c>
      <c r="E37" s="108">
        <v>0.73270803796086437</v>
      </c>
      <c r="F37" s="9">
        <v>27238.596097770594</v>
      </c>
      <c r="G37" s="155">
        <v>0.24060535318208312</v>
      </c>
    </row>
    <row r="38" spans="1:7" ht="22" customHeight="1">
      <c r="A38" s="143"/>
      <c r="B38" s="61" t="s">
        <v>207</v>
      </c>
      <c r="C38" s="9">
        <v>111207.23622460834</v>
      </c>
      <c r="D38" s="9">
        <v>82345.620536557515</v>
      </c>
      <c r="E38" s="108">
        <v>0.74046998497689287</v>
      </c>
      <c r="F38" s="9">
        <v>24608.292116581732</v>
      </c>
      <c r="G38" s="155">
        <v>0.22128319120241136</v>
      </c>
    </row>
    <row r="39" spans="1:7" ht="22" customHeight="1">
      <c r="A39" s="143"/>
      <c r="B39" s="61" t="s">
        <v>213</v>
      </c>
      <c r="C39" s="9">
        <v>112036.66829437482</v>
      </c>
      <c r="D39" s="9">
        <v>81935.94162666217</v>
      </c>
      <c r="E39" s="108">
        <v>0.73133147275833477</v>
      </c>
      <c r="F39" s="9">
        <v>24577.528654003807</v>
      </c>
      <c r="G39" s="155">
        <v>0.21937039924667062</v>
      </c>
    </row>
    <row r="40" spans="1:7" ht="22" customHeight="1">
      <c r="A40" s="143"/>
      <c r="B40" s="61" t="s">
        <v>214</v>
      </c>
      <c r="C40" s="9">
        <v>112932.14395975338</v>
      </c>
      <c r="D40" s="9">
        <v>83550.869038163655</v>
      </c>
      <c r="E40" s="108">
        <v>0.73983248797560608</v>
      </c>
      <c r="F40" s="9">
        <v>22431.859481857337</v>
      </c>
      <c r="G40" s="155">
        <v>0.19863130810525989</v>
      </c>
    </row>
    <row r="41" spans="1:7" ht="22" customHeight="1">
      <c r="A41" s="143"/>
      <c r="B41" s="61" t="s">
        <v>208</v>
      </c>
      <c r="C41" s="9">
        <v>108848.55066314196</v>
      </c>
      <c r="D41" s="9">
        <v>83804.767213561441</v>
      </c>
      <c r="E41" s="108">
        <v>0.76992083682322487</v>
      </c>
      <c r="F41" s="9">
        <v>20003.251060494622</v>
      </c>
      <c r="G41" s="155">
        <v>0.18377140475117118</v>
      </c>
    </row>
    <row r="42" spans="1:7" ht="22" customHeight="1">
      <c r="A42" s="143"/>
      <c r="B42" s="61" t="s">
        <v>215</v>
      </c>
      <c r="C42" s="9">
        <v>112311.51313064045</v>
      </c>
      <c r="D42" s="9">
        <v>84449.540237272508</v>
      </c>
      <c r="E42" s="108">
        <v>0.7519223798457868</v>
      </c>
      <c r="F42" s="9">
        <v>21357.651692356627</v>
      </c>
      <c r="G42" s="155">
        <v>0.19016440164521214</v>
      </c>
    </row>
    <row r="43" spans="1:7" ht="22" customHeight="1">
      <c r="A43" s="143"/>
      <c r="B43" s="61" t="s">
        <v>216</v>
      </c>
      <c r="C43" s="9">
        <v>108586.87328658291</v>
      </c>
      <c r="D43" s="9">
        <v>86048.340599061936</v>
      </c>
      <c r="E43" s="108">
        <v>0.79243777810935589</v>
      </c>
      <c r="F43" s="9">
        <v>18228.974357239629</v>
      </c>
      <c r="G43" s="155">
        <v>0.16787456720601621</v>
      </c>
    </row>
    <row r="44" spans="1:7" ht="22" customHeight="1">
      <c r="A44" s="143"/>
      <c r="B44" s="61" t="s">
        <v>200</v>
      </c>
      <c r="C44" s="9">
        <v>107239.0322403444</v>
      </c>
      <c r="D44" s="9">
        <v>87127.487114217336</v>
      </c>
      <c r="E44" s="108">
        <v>0.81246058728828308</v>
      </c>
      <c r="F44" s="9">
        <v>19164.236994880914</v>
      </c>
      <c r="G44" s="155">
        <v>0.17870579950712326</v>
      </c>
    </row>
    <row r="45" spans="1:7" ht="9.75" customHeight="1">
      <c r="A45" s="143"/>
      <c r="B45" s="143"/>
      <c r="C45" s="17"/>
      <c r="D45" s="17"/>
      <c r="E45" s="17"/>
      <c r="F45" s="17"/>
      <c r="G45" s="17"/>
    </row>
    <row r="46" spans="1:7" ht="22" customHeight="1">
      <c r="A46" s="107">
        <v>2025</v>
      </c>
      <c r="B46" s="61" t="s">
        <v>209</v>
      </c>
      <c r="C46" s="9">
        <v>107253.37949639713</v>
      </c>
      <c r="D46" s="9">
        <v>87200.394723559235</v>
      </c>
      <c r="E46" s="108">
        <v>0.81303167446102231</v>
      </c>
      <c r="F46" s="9">
        <v>18231.245734838136</v>
      </c>
      <c r="G46" s="155">
        <v>0.16998294897971547</v>
      </c>
    </row>
    <row r="47" spans="1:7" ht="22" customHeight="1">
      <c r="A47" s="143"/>
      <c r="B47" s="61" t="s">
        <v>210</v>
      </c>
      <c r="C47" s="9">
        <v>106153.04242114797</v>
      </c>
      <c r="D47" s="9">
        <v>87598.505016411014</v>
      </c>
      <c r="E47" s="108">
        <v>0.82520955611310398</v>
      </c>
      <c r="F47" s="9">
        <v>17456.719051597487</v>
      </c>
      <c r="G47" s="155">
        <v>0.16444859848990756</v>
      </c>
    </row>
    <row r="48" spans="1:7" ht="22" customHeight="1">
      <c r="A48" s="143"/>
      <c r="B48" s="61" t="s">
        <v>206</v>
      </c>
      <c r="C48" s="9">
        <v>106121.06602039951</v>
      </c>
      <c r="D48" s="9">
        <v>88970.724730269256</v>
      </c>
      <c r="E48" s="108">
        <v>0.83838890869383598</v>
      </c>
      <c r="F48" s="9">
        <v>18011.445226351549</v>
      </c>
      <c r="G48" s="155">
        <v>0.16972544568002393</v>
      </c>
    </row>
    <row r="49" spans="1:7" ht="22" customHeight="1">
      <c r="A49" s="143"/>
      <c r="B49" s="61" t="s">
        <v>211</v>
      </c>
      <c r="C49" s="9">
        <v>109396.35539977044</v>
      </c>
      <c r="D49" s="9">
        <v>89217.230933289713</v>
      </c>
      <c r="E49" s="108">
        <v>0.81554116320658454</v>
      </c>
      <c r="F49" s="9">
        <v>18338.036921929943</v>
      </c>
      <c r="G49" s="155">
        <v>0.16762932233817748</v>
      </c>
    </row>
    <row r="50" spans="1:7" ht="22" customHeight="1">
      <c r="A50" s="143"/>
      <c r="B50" s="61" t="s">
        <v>212</v>
      </c>
      <c r="C50" s="9">
        <v>112455.95271977957</v>
      </c>
      <c r="D50" s="9">
        <v>90589.922306078413</v>
      </c>
      <c r="E50" s="108">
        <v>0.80555915551942858</v>
      </c>
      <c r="F50" s="9">
        <v>18018.424375781196</v>
      </c>
      <c r="G50" s="155">
        <v>0.16022650593410503</v>
      </c>
    </row>
    <row r="51" spans="1:7" ht="22" customHeight="1">
      <c r="A51" s="143"/>
      <c r="B51" s="61" t="s">
        <v>207</v>
      </c>
      <c r="C51" s="9">
        <v>110869.31246141595</v>
      </c>
      <c r="D51" s="9">
        <v>90791.607123937487</v>
      </c>
      <c r="E51" s="108">
        <v>0.81970067972871685</v>
      </c>
      <c r="F51" s="9">
        <v>19409.215584968162</v>
      </c>
      <c r="G51" s="155">
        <v>0.17506391222298631</v>
      </c>
    </row>
    <row r="52" spans="1:7" ht="22" customHeight="1">
      <c r="A52" s="143"/>
      <c r="B52" s="61" t="s">
        <v>213</v>
      </c>
      <c r="C52" s="9">
        <v>110587.8063598981</v>
      </c>
      <c r="D52" s="9">
        <v>89808.188004026044</v>
      </c>
      <c r="E52" s="108">
        <v>0.81209846691192478</v>
      </c>
      <c r="F52" s="9">
        <v>19384.564553032589</v>
      </c>
      <c r="G52" s="155">
        <v>0.17528663594200669</v>
      </c>
    </row>
    <row r="53" spans="1:7" ht="22" customHeight="1">
      <c r="A53" s="143"/>
      <c r="B53" s="61" t="s">
        <v>214</v>
      </c>
      <c r="C53" s="9">
        <v>111602.05792315431</v>
      </c>
      <c r="D53" s="9">
        <v>89630.317871244188</v>
      </c>
      <c r="E53" s="108">
        <v>0.8031242392766702</v>
      </c>
      <c r="F53" s="9">
        <v>19293.587984512251</v>
      </c>
      <c r="G53" s="155">
        <v>0.17287842485662058</v>
      </c>
    </row>
    <row r="54" spans="1:7" ht="22" customHeight="1">
      <c r="A54" s="143"/>
      <c r="B54" s="61" t="s">
        <v>208</v>
      </c>
      <c r="C54" s="9">
        <v>110806.18653046153</v>
      </c>
      <c r="D54" s="9">
        <v>90931.18138778003</v>
      </c>
      <c r="E54" s="108">
        <v>0.82063271226090162</v>
      </c>
      <c r="F54" s="9">
        <v>21475.250555458322</v>
      </c>
      <c r="G54" s="155">
        <v>0.19380912950699372</v>
      </c>
    </row>
    <row r="55" spans="1:7" ht="22" customHeight="1">
      <c r="A55" s="143"/>
      <c r="B55" s="61" t="s">
        <v>215</v>
      </c>
      <c r="C55" s="9">
        <v>110922.22846446912</v>
      </c>
      <c r="D55" s="9">
        <v>90429.625684233586</v>
      </c>
      <c r="E55" s="108">
        <v>0.81525251463190918</v>
      </c>
      <c r="F55" s="9">
        <v>20909.387346769305</v>
      </c>
      <c r="G55" s="155">
        <v>0.18850493391833587</v>
      </c>
    </row>
    <row r="56" spans="1:7" ht="22" customHeight="1">
      <c r="A56" s="143"/>
      <c r="B56" s="61" t="s">
        <v>216</v>
      </c>
      <c r="C56" s="9">
        <v>111322.6280097148</v>
      </c>
      <c r="D56" s="9">
        <v>90299.34472178288</v>
      </c>
      <c r="E56" s="108">
        <v>0.81114995519062594</v>
      </c>
      <c r="F56" s="9">
        <v>21295.96790823236</v>
      </c>
      <c r="G56" s="155">
        <v>0.19129954339897476</v>
      </c>
    </row>
    <row r="57" spans="1:7" ht="22" customHeight="1">
      <c r="A57" s="143"/>
      <c r="B57" s="61" t="s">
        <v>200</v>
      </c>
      <c r="C57" s="9">
        <v>110784.79773210917</v>
      </c>
      <c r="D57" s="9">
        <v>89990.027330545621</v>
      </c>
      <c r="E57" s="108">
        <v>0.81229581289801345</v>
      </c>
      <c r="F57" s="189">
        <v>20674.43608370029</v>
      </c>
      <c r="G57" s="155">
        <v>0.18752063919397449</v>
      </c>
    </row>
    <row r="58" spans="1:7" ht="9" customHeight="1">
      <c r="A58" s="143"/>
      <c r="B58" s="61"/>
      <c r="C58" s="9"/>
      <c r="D58" s="9"/>
      <c r="E58" s="108"/>
      <c r="F58" s="9"/>
      <c r="G58" s="155"/>
    </row>
    <row r="59" spans="1:7" ht="22" customHeight="1">
      <c r="A59" s="107">
        <v>2026</v>
      </c>
      <c r="B59" s="61" t="s">
        <v>209</v>
      </c>
      <c r="C59" s="9">
        <v>109665.19495746992</v>
      </c>
      <c r="D59" s="189">
        <v>89418.240516730963</v>
      </c>
      <c r="E59" s="108">
        <v>0.8153748374897698</v>
      </c>
      <c r="F59" s="189">
        <v>24064.011846122605</v>
      </c>
      <c r="G59" s="155">
        <v>0.22034349052581204</v>
      </c>
    </row>
    <row r="60" spans="1:7" ht="22" customHeight="1">
      <c r="A60" s="143"/>
      <c r="B60" s="61" t="s">
        <v>210</v>
      </c>
      <c r="C60" s="9">
        <v>110033.63779463076</v>
      </c>
      <c r="D60" s="9">
        <v>89903.589426161547</v>
      </c>
      <c r="E60" s="108">
        <v>0.81705550437185048</v>
      </c>
      <c r="F60" s="9">
        <v>25405.334055580966</v>
      </c>
      <c r="G60" s="155">
        <v>0.23179579051257662</v>
      </c>
    </row>
    <row r="61" spans="1:7" ht="22" customHeight="1">
      <c r="A61" s="710"/>
      <c r="B61" s="695" t="s">
        <v>206</v>
      </c>
      <c r="C61" s="409">
        <v>109983.78824815778</v>
      </c>
      <c r="D61" s="409">
        <v>89746.631600953377</v>
      </c>
      <c r="E61" s="622">
        <v>0.81599873063525452</v>
      </c>
      <c r="F61" s="409">
        <v>26459.987857028784</v>
      </c>
      <c r="G61" s="719">
        <v>0.24058080084791028</v>
      </c>
    </row>
    <row r="62" spans="1:7" ht="22" customHeight="1">
      <c r="A62" s="61" t="s">
        <v>281</v>
      </c>
      <c r="B62" s="61" t="s">
        <v>522</v>
      </c>
      <c r="C62" s="143"/>
      <c r="D62" s="143"/>
      <c r="E62" s="143"/>
      <c r="F62" s="143"/>
      <c r="G62" s="143"/>
    </row>
    <row r="63" spans="1:7" ht="22" customHeight="1">
      <c r="A63" s="143"/>
      <c r="B63" s="143"/>
      <c r="C63" s="143"/>
      <c r="D63" s="143"/>
      <c r="E63" s="143"/>
      <c r="F63" s="143"/>
      <c r="G63" s="143"/>
    </row>
    <row r="64" spans="1:7" ht="22" customHeight="1">
      <c r="A64" s="143"/>
      <c r="B64" s="143"/>
      <c r="C64" s="143"/>
      <c r="D64" s="143"/>
      <c r="E64" s="143"/>
      <c r="F64" s="143"/>
      <c r="G64" s="143"/>
    </row>
    <row r="65" spans="1:7" ht="22" customHeight="1">
      <c r="A65" s="143"/>
      <c r="B65" s="143"/>
      <c r="C65" s="143"/>
      <c r="D65" s="143"/>
      <c r="E65" s="143"/>
      <c r="F65" s="143"/>
      <c r="G65" s="143"/>
    </row>
    <row r="66" spans="1:7" ht="18">
      <c r="A66" s="143"/>
      <c r="B66" s="143"/>
      <c r="C66" s="143"/>
      <c r="D66" s="143"/>
      <c r="E66" s="143"/>
      <c r="F66" s="143"/>
      <c r="G66" s="143"/>
    </row>
    <row r="67" spans="1:7" ht="18">
      <c r="A67" s="143"/>
      <c r="B67" s="143"/>
      <c r="C67" s="143"/>
      <c r="D67" s="143"/>
      <c r="E67" s="143"/>
      <c r="F67" s="143"/>
      <c r="G67" s="143"/>
    </row>
    <row r="68" spans="1:7" ht="18">
      <c r="A68" s="143"/>
      <c r="B68" s="143"/>
      <c r="C68" s="143"/>
      <c r="D68" s="143"/>
      <c r="E68" s="143"/>
      <c r="F68" s="143"/>
      <c r="G68" s="143"/>
    </row>
    <row r="69" spans="1:7" ht="18">
      <c r="A69" s="143"/>
      <c r="B69" s="143"/>
      <c r="C69" s="143"/>
      <c r="D69" s="143"/>
      <c r="E69" s="143"/>
      <c r="F69" s="143"/>
      <c r="G69" s="143"/>
    </row>
    <row r="70" spans="1:7" ht="18">
      <c r="A70" s="143"/>
      <c r="B70" s="61"/>
      <c r="C70" s="9"/>
      <c r="D70" s="9"/>
      <c r="E70" s="108"/>
      <c r="F70" s="9"/>
      <c r="G70" s="155"/>
    </row>
    <row r="71" spans="1:7" ht="18">
      <c r="A71" s="61"/>
      <c r="B71" s="61"/>
      <c r="C71" s="143"/>
      <c r="D71" s="143"/>
      <c r="E71" s="143"/>
      <c r="F71" s="143"/>
      <c r="G71" s="143"/>
    </row>
  </sheetData>
  <hyperlinks>
    <hyperlink ref="H1" location="'Contents Page'!A1" display="BACK TO CONTENTS" xr:uid="{C83501F6-2891-4427-8038-10FFF48852A6}"/>
  </hyperlinks>
  <pageMargins left="0.7" right="0.7" top="0.75" bottom="0.75" header="0.3" footer="0.3"/>
  <pageSetup paperSize="9" scale="4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topLeftCell="B11" zoomScaleNormal="100" workbookViewId="0"/>
  </sheetViews>
  <sheetFormatPr baseColWidth="10" defaultColWidth="8.83203125" defaultRowHeight="15"/>
  <cols>
    <col min="1" max="1" width="26.1640625" customWidth="1"/>
    <col min="2" max="10" width="12.6640625" customWidth="1"/>
    <col min="11" max="11" width="2.1640625" customWidth="1"/>
    <col min="12" max="12" width="10.6640625" bestFit="1" customWidth="1"/>
    <col min="13" max="13" width="12.33203125" customWidth="1"/>
    <col min="14" max="14" width="11.1640625" customWidth="1"/>
    <col min="15" max="15" width="10.83203125" customWidth="1"/>
    <col min="16" max="16" width="11.33203125" customWidth="1"/>
    <col min="17" max="17" width="10.6640625" customWidth="1"/>
    <col min="18" max="18" width="11.83203125" customWidth="1"/>
    <col min="19" max="20" width="12.33203125" customWidth="1"/>
    <col min="21" max="21" width="1.83203125" customWidth="1"/>
    <col min="22" max="22" width="11.1640625" customWidth="1"/>
    <col min="23" max="24" width="12.6640625" customWidth="1"/>
  </cols>
  <sheetData>
    <row r="1" spans="1:24" ht="22" customHeight="1">
      <c r="A1" s="42" t="s">
        <v>715</v>
      </c>
      <c r="B1" s="42"/>
      <c r="C1" s="42"/>
      <c r="D1" s="42"/>
      <c r="E1" s="42"/>
      <c r="F1" s="42"/>
      <c r="G1" s="42"/>
      <c r="H1" s="42"/>
      <c r="I1" s="42"/>
      <c r="J1" s="42"/>
      <c r="K1" s="42"/>
      <c r="L1" s="42"/>
      <c r="M1" s="42"/>
      <c r="N1" s="42"/>
      <c r="O1" s="42"/>
      <c r="P1" s="6" t="s">
        <v>85</v>
      </c>
      <c r="Q1" s="42"/>
      <c r="R1" s="42"/>
      <c r="S1" s="42"/>
      <c r="T1" s="42"/>
      <c r="U1" s="42"/>
      <c r="V1" s="42"/>
      <c r="W1" s="42"/>
      <c r="X1" s="42"/>
    </row>
    <row r="2" spans="1:24" ht="12" customHeight="1">
      <c r="A2" s="42"/>
      <c r="B2" s="42"/>
      <c r="C2" s="42"/>
      <c r="D2" s="42"/>
      <c r="E2" s="42"/>
      <c r="F2" s="42"/>
      <c r="G2" s="42"/>
      <c r="H2" s="42"/>
      <c r="I2" s="42"/>
      <c r="J2" s="42"/>
      <c r="K2" s="42"/>
      <c r="L2" s="42"/>
      <c r="M2" s="42"/>
      <c r="N2" s="42"/>
      <c r="O2" s="42"/>
      <c r="P2" s="42"/>
      <c r="Q2" s="42"/>
      <c r="R2" s="42"/>
      <c r="S2" s="42"/>
      <c r="T2" s="42"/>
      <c r="U2" s="42"/>
      <c r="V2" s="42"/>
      <c r="W2" s="42"/>
      <c r="X2" s="42"/>
    </row>
    <row r="3" spans="1:24" ht="22" customHeight="1">
      <c r="A3" s="42" t="s">
        <v>716</v>
      </c>
      <c r="B3" s="42"/>
      <c r="C3" s="42"/>
      <c r="D3" s="42"/>
      <c r="E3" s="42"/>
      <c r="F3" s="42"/>
      <c r="G3" s="42"/>
      <c r="H3" s="42"/>
      <c r="I3" s="42"/>
      <c r="J3" s="42"/>
      <c r="K3" s="42"/>
      <c r="L3" s="42"/>
      <c r="M3" s="42"/>
      <c r="N3" s="42"/>
      <c r="O3" s="42"/>
      <c r="P3" s="42"/>
      <c r="Q3" s="42"/>
      <c r="R3" s="42"/>
      <c r="S3" s="42"/>
      <c r="T3" s="42"/>
      <c r="U3" s="42"/>
      <c r="V3" s="42"/>
      <c r="W3" s="42"/>
      <c r="X3" s="42"/>
    </row>
    <row r="4" spans="1:24" ht="22" customHeight="1">
      <c r="A4" s="42" t="s">
        <v>717</v>
      </c>
      <c r="B4" s="405"/>
      <c r="C4" s="405"/>
      <c r="D4" s="405"/>
      <c r="E4" s="405"/>
      <c r="F4" s="405"/>
      <c r="G4" s="405"/>
      <c r="H4" s="405"/>
      <c r="I4" s="405"/>
      <c r="J4" s="405"/>
      <c r="K4" s="405"/>
      <c r="L4" s="405"/>
      <c r="M4" s="405"/>
      <c r="N4" s="405"/>
      <c r="O4" s="405"/>
      <c r="P4" s="405"/>
      <c r="Q4" s="405"/>
      <c r="R4" s="405"/>
      <c r="S4" s="42"/>
      <c r="T4" s="42"/>
      <c r="U4" s="42"/>
      <c r="V4" s="42"/>
      <c r="W4" s="42"/>
      <c r="X4" s="42"/>
    </row>
    <row r="5" spans="1:24" ht="22" customHeight="1">
      <c r="A5" s="583"/>
      <c r="B5" s="401"/>
      <c r="C5" s="401"/>
      <c r="D5" s="401"/>
      <c r="E5" s="401"/>
      <c r="F5" s="42"/>
      <c r="G5" s="401"/>
      <c r="H5" s="42"/>
      <c r="I5" s="401"/>
      <c r="J5" s="401"/>
      <c r="K5" s="42"/>
      <c r="L5" s="869">
        <v>2025</v>
      </c>
      <c r="M5" s="869"/>
      <c r="N5" s="869"/>
      <c r="O5" s="869"/>
      <c r="P5" s="869"/>
      <c r="Q5" s="869"/>
      <c r="R5" s="869"/>
      <c r="S5" s="869"/>
      <c r="T5" s="869"/>
      <c r="U5" s="401"/>
      <c r="V5" s="869">
        <v>2026</v>
      </c>
      <c r="W5" s="869"/>
      <c r="X5" s="626"/>
    </row>
    <row r="6" spans="1:24" ht="22" customHeight="1">
      <c r="A6" s="201" t="s">
        <v>411</v>
      </c>
      <c r="B6" s="405">
        <v>2016</v>
      </c>
      <c r="C6" s="417">
        <v>2017</v>
      </c>
      <c r="D6" s="417">
        <v>2018</v>
      </c>
      <c r="E6" s="417">
        <v>2019</v>
      </c>
      <c r="F6" s="405">
        <v>2020</v>
      </c>
      <c r="G6" s="405">
        <v>2021</v>
      </c>
      <c r="H6" s="405">
        <v>2022</v>
      </c>
      <c r="I6" s="405">
        <v>2023</v>
      </c>
      <c r="J6" s="405">
        <v>2024</v>
      </c>
      <c r="K6" s="405"/>
      <c r="L6" s="417" t="s">
        <v>211</v>
      </c>
      <c r="M6" s="417" t="s">
        <v>212</v>
      </c>
      <c r="N6" s="417" t="s">
        <v>207</v>
      </c>
      <c r="O6" s="417" t="s">
        <v>213</v>
      </c>
      <c r="P6" s="417" t="s">
        <v>214</v>
      </c>
      <c r="Q6" s="417" t="s">
        <v>208</v>
      </c>
      <c r="R6" s="417" t="s">
        <v>215</v>
      </c>
      <c r="S6" s="417" t="s">
        <v>216</v>
      </c>
      <c r="T6" s="417" t="s">
        <v>200</v>
      </c>
      <c r="U6" s="405"/>
      <c r="V6" s="417" t="s">
        <v>209</v>
      </c>
      <c r="W6" s="417" t="s">
        <v>210</v>
      </c>
      <c r="X6" s="417" t="s">
        <v>206</v>
      </c>
    </row>
    <row r="7" spans="1:24" ht="22" customHeight="1">
      <c r="A7" s="780" t="s">
        <v>718</v>
      </c>
      <c r="B7" s="212">
        <v>736.79172702825429</v>
      </c>
      <c r="C7" s="9">
        <v>729.00313739100125</v>
      </c>
      <c r="D7" s="17">
        <v>729.03045893000728</v>
      </c>
      <c r="E7" s="9">
        <v>756.09022534999997</v>
      </c>
      <c r="F7" s="672">
        <v>727.13487545000078</v>
      </c>
      <c r="G7" s="17">
        <v>746.2433047720375</v>
      </c>
      <c r="H7" s="9">
        <v>803.90232411999898</v>
      </c>
      <c r="I7" s="9">
        <v>824.68953410040535</v>
      </c>
      <c r="J7" s="672">
        <v>821.38295183000116</v>
      </c>
      <c r="K7" s="17"/>
      <c r="L7" s="672">
        <v>816.69419002972563</v>
      </c>
      <c r="M7" s="672">
        <v>822.12013794077188</v>
      </c>
      <c r="N7" s="672">
        <v>820.34387770034778</v>
      </c>
      <c r="O7" s="672">
        <v>827.02693675984426</v>
      </c>
      <c r="P7" s="672">
        <v>831.11620064015301</v>
      </c>
      <c r="Q7" s="672">
        <v>845.79100268854677</v>
      </c>
      <c r="R7" s="672">
        <v>850.05991087081168</v>
      </c>
      <c r="S7" s="672">
        <v>853.64189307006404</v>
      </c>
      <c r="T7" s="672">
        <v>857.88006005007674</v>
      </c>
      <c r="U7" s="42"/>
      <c r="V7" s="672">
        <v>867.0982663494317</v>
      </c>
      <c r="W7" s="672">
        <v>868.58683759840119</v>
      </c>
      <c r="X7" s="672">
        <v>857.964234179512</v>
      </c>
    </row>
    <row r="8" spans="1:24" ht="22" customHeight="1">
      <c r="A8" s="7" t="s">
        <v>719</v>
      </c>
      <c r="B8" s="212">
        <v>4037.4179193357982</v>
      </c>
      <c r="C8" s="9">
        <v>4225.6374228476625</v>
      </c>
      <c r="D8" s="9">
        <v>5036.3286801955974</v>
      </c>
      <c r="E8" s="9">
        <v>3461.6893723557182</v>
      </c>
      <c r="F8" s="9">
        <v>4141.2173517626015</v>
      </c>
      <c r="G8" s="9">
        <v>5360.1312144861467</v>
      </c>
      <c r="H8" s="9">
        <v>5822.1474256674583</v>
      </c>
      <c r="I8" s="9">
        <v>5092.1001026339372</v>
      </c>
      <c r="J8" s="9">
        <v>5741.4880201594242</v>
      </c>
      <c r="K8" s="17"/>
      <c r="L8" s="9">
        <v>6530.0567421518826</v>
      </c>
      <c r="M8" s="9">
        <v>7444.2766057309109</v>
      </c>
      <c r="N8" s="9">
        <v>7658.8819378982935</v>
      </c>
      <c r="O8" s="9">
        <v>6784.1831103674449</v>
      </c>
      <c r="P8" s="9">
        <v>7043.6840123331431</v>
      </c>
      <c r="Q8" s="9">
        <v>7291.9699919478835</v>
      </c>
      <c r="R8" s="9">
        <v>7625.2688880005744</v>
      </c>
      <c r="S8" s="9">
        <v>7721.8892942979865</v>
      </c>
      <c r="T8" s="9">
        <v>7211.4557355939824</v>
      </c>
      <c r="U8" s="42"/>
      <c r="V8" s="9">
        <v>7004.0618696032307</v>
      </c>
      <c r="W8" s="9">
        <v>6934.9730962124604</v>
      </c>
      <c r="X8" s="9">
        <v>6893.0136067193389</v>
      </c>
    </row>
    <row r="9" spans="1:24" ht="22" customHeight="1">
      <c r="A9" s="7" t="s">
        <v>720</v>
      </c>
      <c r="B9" s="212">
        <v>2618.8891584249936</v>
      </c>
      <c r="C9" s="9">
        <v>3815.3982926307767</v>
      </c>
      <c r="D9" s="9">
        <v>3444.0643648056607</v>
      </c>
      <c r="E9" s="9">
        <v>4676.4529782171976</v>
      </c>
      <c r="F9" s="9">
        <v>3736.725491429801</v>
      </c>
      <c r="G9" s="9">
        <v>2859.175141483141</v>
      </c>
      <c r="H9" s="9">
        <v>3954.2403009664349</v>
      </c>
      <c r="I9" s="9">
        <v>6228.5374874309746</v>
      </c>
      <c r="J9" s="9">
        <v>5990.6135346544625</v>
      </c>
      <c r="K9" s="17"/>
      <c r="L9" s="9">
        <v>4636.8411821652971</v>
      </c>
      <c r="M9" s="9">
        <v>2954.1310253007946</v>
      </c>
      <c r="N9" s="9">
        <v>3573.6418460014165</v>
      </c>
      <c r="O9" s="9">
        <v>3478.4233083045278</v>
      </c>
      <c r="P9" s="9">
        <v>3051.9488119344128</v>
      </c>
      <c r="Q9" s="9">
        <v>3805.6408529094351</v>
      </c>
      <c r="R9" s="9">
        <v>3909.1085075460642</v>
      </c>
      <c r="S9" s="9">
        <v>3945.1285679879352</v>
      </c>
      <c r="T9" s="9">
        <v>4125.9685226786169</v>
      </c>
      <c r="U9" s="42"/>
      <c r="V9" s="9">
        <v>4302.7048018486157</v>
      </c>
      <c r="W9" s="9">
        <v>4153.9317967347552</v>
      </c>
      <c r="X9" s="9">
        <v>5582.8774896140021</v>
      </c>
    </row>
    <row r="10" spans="1:24" ht="22" customHeight="1">
      <c r="A10" s="7" t="s">
        <v>721</v>
      </c>
      <c r="B10" s="212">
        <v>1646.4315688032534</v>
      </c>
      <c r="C10" s="9">
        <v>1478.2898099603399</v>
      </c>
      <c r="D10" s="9">
        <v>1112.153135628856</v>
      </c>
      <c r="E10" s="9">
        <v>1181.7777496557758</v>
      </c>
      <c r="F10" s="9">
        <v>1080.9168736251199</v>
      </c>
      <c r="G10" s="9">
        <v>985.49117214580053</v>
      </c>
      <c r="H10" s="9">
        <v>1470.5179866006731</v>
      </c>
      <c r="I10" s="9">
        <v>3297.8729941473975</v>
      </c>
      <c r="J10" s="9">
        <v>1652.6996424597528</v>
      </c>
      <c r="K10" s="17"/>
      <c r="L10" s="9">
        <v>2084.9108203486753</v>
      </c>
      <c r="M10" s="9">
        <v>1854.2193677912462</v>
      </c>
      <c r="N10" s="9">
        <v>4732.2754860503737</v>
      </c>
      <c r="O10" s="9">
        <v>1361.7631205777204</v>
      </c>
      <c r="P10" s="9">
        <v>1277.9260856290321</v>
      </c>
      <c r="Q10" s="9">
        <v>1288.7203408960063</v>
      </c>
      <c r="R10" s="9">
        <v>1231.0894858816387</v>
      </c>
      <c r="S10" s="9">
        <v>1234.1939843107486</v>
      </c>
      <c r="T10" s="9">
        <v>1069.7490273219391</v>
      </c>
      <c r="U10" s="42"/>
      <c r="V10" s="9">
        <v>1523.8179582065761</v>
      </c>
      <c r="W10" s="9">
        <v>2759.4669820737149</v>
      </c>
      <c r="X10" s="9">
        <v>1422.2097102410053</v>
      </c>
    </row>
    <row r="11" spans="1:24" ht="22" customHeight="1">
      <c r="A11" s="7" t="s">
        <v>722</v>
      </c>
      <c r="B11" s="212">
        <v>2259.2965192660895</v>
      </c>
      <c r="C11" s="9">
        <v>3101.1715411873088</v>
      </c>
      <c r="D11" s="9">
        <v>2243.9683821672006</v>
      </c>
      <c r="E11" s="9">
        <v>2807.3290795450889</v>
      </c>
      <c r="F11" s="9">
        <v>2897.3857112079031</v>
      </c>
      <c r="G11" s="9">
        <v>2688.2778286375506</v>
      </c>
      <c r="H11" s="9">
        <v>3308.3182124840064</v>
      </c>
      <c r="I11" s="9">
        <v>6324.5139973112582</v>
      </c>
      <c r="J11" s="9">
        <v>3349.1166208166019</v>
      </c>
      <c r="K11" s="17"/>
      <c r="L11" s="9">
        <v>3879.9396878031803</v>
      </c>
      <c r="M11" s="9">
        <v>3610.5230837765175</v>
      </c>
      <c r="N11" s="9">
        <v>3907.848452749382</v>
      </c>
      <c r="O11" s="9">
        <v>4161.4104126354323</v>
      </c>
      <c r="P11" s="9">
        <v>4205.4940526794471</v>
      </c>
      <c r="Q11" s="9">
        <v>4114.5555402327673</v>
      </c>
      <c r="R11" s="9">
        <v>4155.1645131312207</v>
      </c>
      <c r="S11" s="9">
        <v>4287.036300579005</v>
      </c>
      <c r="T11" s="9">
        <v>4719.8751334219751</v>
      </c>
      <c r="U11" s="42"/>
      <c r="V11" s="9">
        <v>4376.4405306703784</v>
      </c>
      <c r="W11" s="9">
        <v>4392.6885846755031</v>
      </c>
      <c r="X11" s="9">
        <v>4507.8586992625951</v>
      </c>
    </row>
    <row r="12" spans="1:24" ht="22" customHeight="1">
      <c r="A12" s="7" t="s">
        <v>723</v>
      </c>
      <c r="B12" s="212">
        <v>4689.7143298132833</v>
      </c>
      <c r="C12" s="9">
        <v>3536.2161333388435</v>
      </c>
      <c r="D12" s="9">
        <v>3829.6053476404973</v>
      </c>
      <c r="E12" s="9">
        <v>3625.011457431794</v>
      </c>
      <c r="F12" s="9">
        <v>5120.8438797154313</v>
      </c>
      <c r="G12" s="9">
        <v>5221.7602772674736</v>
      </c>
      <c r="H12" s="9">
        <v>4905.6439598940215</v>
      </c>
      <c r="I12" s="9">
        <v>6373.4733326035193</v>
      </c>
      <c r="J12" s="9">
        <v>6985.6965002537627</v>
      </c>
      <c r="K12" s="17"/>
      <c r="L12" s="9">
        <v>6228.7202218680122</v>
      </c>
      <c r="M12" s="9">
        <v>6528.7099618108277</v>
      </c>
      <c r="N12" s="9">
        <v>4881.5353236204737</v>
      </c>
      <c r="O12" s="9">
        <v>7942.5053212807425</v>
      </c>
      <c r="P12" s="9">
        <v>7736.2324225940893</v>
      </c>
      <c r="Q12" s="9">
        <v>7926.319602361842</v>
      </c>
      <c r="R12" s="9">
        <v>7565.6148007303536</v>
      </c>
      <c r="S12" s="9">
        <v>8190.0293695928403</v>
      </c>
      <c r="T12" s="9">
        <v>8428.2416417548957</v>
      </c>
      <c r="U12" s="42"/>
      <c r="V12" s="9">
        <v>8238.8148578528417</v>
      </c>
      <c r="W12" s="9">
        <v>8280.1509818817831</v>
      </c>
      <c r="X12" s="9">
        <v>8518.0376567095227</v>
      </c>
    </row>
    <row r="13" spans="1:24" ht="22" customHeight="1">
      <c r="A13" s="7" t="s">
        <v>724</v>
      </c>
      <c r="B13" s="212">
        <v>12408.856294294066</v>
      </c>
      <c r="C13" s="9">
        <v>10667.447745921199</v>
      </c>
      <c r="D13" s="9">
        <v>12780.388224447537</v>
      </c>
      <c r="E13" s="9">
        <v>13760.513435688914</v>
      </c>
      <c r="F13" s="9">
        <v>14758.21995191528</v>
      </c>
      <c r="G13" s="9">
        <v>13043.92410337796</v>
      </c>
      <c r="H13" s="9">
        <v>13398.982035240822</v>
      </c>
      <c r="I13" s="9">
        <v>18898.882906409453</v>
      </c>
      <c r="J13" s="9">
        <v>16001.647989797484</v>
      </c>
      <c r="K13" s="17"/>
      <c r="L13" s="9">
        <v>16220.247341186077</v>
      </c>
      <c r="M13" s="9">
        <v>16871.925893748074</v>
      </c>
      <c r="N13" s="9">
        <v>18185.839868041636</v>
      </c>
      <c r="O13" s="9">
        <v>18005.242515975788</v>
      </c>
      <c r="P13" s="9">
        <v>15849.54567427037</v>
      </c>
      <c r="Q13" s="9">
        <v>15603.046113146747</v>
      </c>
      <c r="R13" s="9">
        <v>15290.843816049564</v>
      </c>
      <c r="S13" s="9">
        <v>16122.647026273233</v>
      </c>
      <c r="T13" s="9">
        <v>15580.464605961841</v>
      </c>
      <c r="U13" s="42"/>
      <c r="V13" s="9">
        <v>15587.593219592847</v>
      </c>
      <c r="W13" s="9">
        <v>15414.536051322557</v>
      </c>
      <c r="X13" s="9">
        <v>14955.767511440436</v>
      </c>
    </row>
    <row r="14" spans="1:24" ht="22" customHeight="1">
      <c r="A14" s="7" t="s">
        <v>725</v>
      </c>
      <c r="B14" s="212">
        <v>9611.5033878857175</v>
      </c>
      <c r="C14" s="9">
        <v>12657.694055959462</v>
      </c>
      <c r="D14" s="9">
        <v>12869.343581827439</v>
      </c>
      <c r="E14" s="9">
        <v>16214.835927866587</v>
      </c>
      <c r="F14" s="9">
        <v>16880.576668725895</v>
      </c>
      <c r="G14" s="9">
        <v>18750.235030565131</v>
      </c>
      <c r="H14" s="9">
        <v>22693.302642600487</v>
      </c>
      <c r="I14" s="9">
        <v>16351.507575523261</v>
      </c>
      <c r="J14" s="9">
        <v>20777.020568564418</v>
      </c>
      <c r="K14" s="17"/>
      <c r="L14" s="9">
        <v>23702.089986769475</v>
      </c>
      <c r="M14" s="9">
        <v>25830.042532321746</v>
      </c>
      <c r="N14" s="9">
        <v>21568.28340840897</v>
      </c>
      <c r="O14" s="9">
        <v>20587.074948646248</v>
      </c>
      <c r="P14" s="9">
        <v>18500.600216076225</v>
      </c>
      <c r="Q14" s="9">
        <v>18766.425253473579</v>
      </c>
      <c r="R14" s="9">
        <v>18959.818329438338</v>
      </c>
      <c r="S14" s="9">
        <v>21677.95982964374</v>
      </c>
      <c r="T14" s="9">
        <v>22171.633356432725</v>
      </c>
      <c r="U14" s="42"/>
      <c r="V14" s="9">
        <v>21926.212223230257</v>
      </c>
      <c r="W14" s="9">
        <v>21615.171909045763</v>
      </c>
      <c r="X14" s="9">
        <v>21589.920075495473</v>
      </c>
    </row>
    <row r="15" spans="1:24" ht="22" customHeight="1">
      <c r="A15" s="7" t="s">
        <v>726</v>
      </c>
      <c r="B15" s="212">
        <v>3456.1136555392736</v>
      </c>
      <c r="C15" s="9">
        <v>2959.9612320396054</v>
      </c>
      <c r="D15" s="9">
        <v>3157.1890628120868</v>
      </c>
      <c r="E15" s="9">
        <v>4413.622230237168</v>
      </c>
      <c r="F15" s="9">
        <v>4147.3420515261705</v>
      </c>
      <c r="G15" s="9">
        <v>6613.8567325499298</v>
      </c>
      <c r="H15" s="9">
        <v>5605.8740559506832</v>
      </c>
      <c r="I15" s="9">
        <v>8191.543767876834</v>
      </c>
      <c r="J15" s="9">
        <v>11055.93524543288</v>
      </c>
      <c r="K15" s="17"/>
      <c r="L15" s="9">
        <v>10587.85874162433</v>
      </c>
      <c r="M15" s="9">
        <v>10452.771126192514</v>
      </c>
      <c r="N15" s="9">
        <v>12192.262117111146</v>
      </c>
      <c r="O15" s="9">
        <v>12308.439836477002</v>
      </c>
      <c r="P15" s="9">
        <v>10732.004609898871</v>
      </c>
      <c r="Q15" s="9">
        <v>10631.765157980966</v>
      </c>
      <c r="R15" s="9">
        <v>10608.43373943933</v>
      </c>
      <c r="S15" s="9">
        <v>11718.963259283013</v>
      </c>
      <c r="T15" s="9">
        <v>11148.863555131511</v>
      </c>
      <c r="U15" s="42"/>
      <c r="V15" s="9">
        <v>10934.537647270299</v>
      </c>
      <c r="W15" s="9">
        <v>10765.587241996105</v>
      </c>
      <c r="X15" s="9">
        <v>10652.855438561173</v>
      </c>
    </row>
    <row r="16" spans="1:24" ht="22" customHeight="1">
      <c r="A16" s="7" t="s">
        <v>727</v>
      </c>
      <c r="B16" s="781">
        <v>9850.8145086082313</v>
      </c>
      <c r="C16" s="409">
        <v>11010.291879185927</v>
      </c>
      <c r="D16" s="409">
        <v>13129.961214572455</v>
      </c>
      <c r="E16" s="409">
        <v>11857.796260377063</v>
      </c>
      <c r="F16" s="409">
        <v>12064.092312461422</v>
      </c>
      <c r="G16" s="409">
        <v>12651.334274677278</v>
      </c>
      <c r="H16" s="409">
        <v>11091.865680516588</v>
      </c>
      <c r="I16" s="409">
        <v>10213.778805585553</v>
      </c>
      <c r="J16" s="409">
        <v>14751.886040248468</v>
      </c>
      <c r="K16" s="690"/>
      <c r="L16" s="409">
        <v>14529.872019343036</v>
      </c>
      <c r="M16" s="409">
        <v>14221.202571463831</v>
      </c>
      <c r="N16" s="409">
        <v>13270.694806355468</v>
      </c>
      <c r="O16" s="409">
        <v>14352.118493001202</v>
      </c>
      <c r="P16" s="409">
        <v>20401.765785188396</v>
      </c>
      <c r="Q16" s="409">
        <v>20656.947532142207</v>
      </c>
      <c r="R16" s="409">
        <v>20234.223693146392</v>
      </c>
      <c r="S16" s="409">
        <v>14547.85519674412</v>
      </c>
      <c r="T16" s="409">
        <v>14675.895692198066</v>
      </c>
      <c r="U16" s="42"/>
      <c r="V16" s="409">
        <v>14656.959142106478</v>
      </c>
      <c r="W16" s="409">
        <v>14718.495944620461</v>
      </c>
      <c r="X16" s="409">
        <v>14766.127178730341</v>
      </c>
    </row>
    <row r="17" spans="1:24" ht="22" customHeight="1">
      <c r="A17" s="401" t="s">
        <v>486</v>
      </c>
      <c r="B17" s="782">
        <v>51315.829068998959</v>
      </c>
      <c r="C17" s="668">
        <v>54181.11125046212</v>
      </c>
      <c r="D17" s="668">
        <v>58332.032453027336</v>
      </c>
      <c r="E17" s="668">
        <v>62755.118716725308</v>
      </c>
      <c r="F17" s="668">
        <v>65554.455167819615</v>
      </c>
      <c r="G17" s="668">
        <v>68920.429079962458</v>
      </c>
      <c r="H17" s="778">
        <v>73054.740859114929</v>
      </c>
      <c r="I17" s="778">
        <v>81796.900503622586</v>
      </c>
      <c r="J17" s="668">
        <v>87127.487114217263</v>
      </c>
      <c r="K17" s="19"/>
      <c r="L17" s="668">
        <v>89217.230933289684</v>
      </c>
      <c r="M17" s="668">
        <v>90589.922306077235</v>
      </c>
      <c r="N17" s="668">
        <v>90791.607123937516</v>
      </c>
      <c r="O17" s="668">
        <v>89808.188004025957</v>
      </c>
      <c r="P17" s="668">
        <v>89630.317871244144</v>
      </c>
      <c r="Q17" s="668">
        <v>90931.181387779972</v>
      </c>
      <c r="R17" s="668">
        <v>90429.625684234285</v>
      </c>
      <c r="S17" s="668">
        <v>90299.344721782676</v>
      </c>
      <c r="T17" s="668">
        <v>89990.027330545636</v>
      </c>
      <c r="U17" s="626"/>
      <c r="V17" s="668">
        <v>89418.240516730963</v>
      </c>
      <c r="W17" s="668">
        <v>89903.589426161503</v>
      </c>
      <c r="X17" s="668">
        <v>89746.631600953406</v>
      </c>
    </row>
    <row r="18" spans="1:24" ht="22" customHeight="1">
      <c r="A18" s="583"/>
      <c r="B18" s="779"/>
      <c r="C18" s="405"/>
      <c r="D18" s="42"/>
      <c r="E18" s="42"/>
      <c r="F18" s="626"/>
      <c r="G18" s="699" t="s">
        <v>728</v>
      </c>
      <c r="H18" s="626"/>
      <c r="I18" s="42"/>
      <c r="J18" s="42"/>
      <c r="K18" s="626"/>
      <c r="L18" s="680"/>
      <c r="M18" s="19"/>
      <c r="N18" s="41"/>
      <c r="O18" s="19"/>
      <c r="P18" s="19"/>
      <c r="Q18" s="19"/>
      <c r="R18" s="42"/>
      <c r="S18" s="42"/>
      <c r="T18" s="42"/>
      <c r="U18" s="42"/>
      <c r="V18" s="42"/>
      <c r="W18" s="42"/>
      <c r="X18" s="42"/>
    </row>
    <row r="19" spans="1:24" ht="22" customHeight="1">
      <c r="A19" s="583"/>
      <c r="B19" s="401"/>
      <c r="C19" s="401"/>
      <c r="D19" s="401"/>
      <c r="E19" s="401"/>
      <c r="F19" s="42"/>
      <c r="G19" s="401"/>
      <c r="H19" s="42"/>
      <c r="I19" s="401"/>
      <c r="J19" s="401"/>
      <c r="K19" s="401"/>
      <c r="L19" s="869">
        <v>2025</v>
      </c>
      <c r="M19" s="869"/>
      <c r="N19" s="869"/>
      <c r="O19" s="869"/>
      <c r="P19" s="869"/>
      <c r="Q19" s="869"/>
      <c r="R19" s="869"/>
      <c r="S19" s="869"/>
      <c r="T19" s="869"/>
      <c r="U19" s="401"/>
      <c r="V19" s="869">
        <v>2026</v>
      </c>
      <c r="W19" s="869"/>
      <c r="X19" s="626"/>
    </row>
    <row r="20" spans="1:24" ht="22" customHeight="1">
      <c r="A20" s="201" t="s">
        <v>411</v>
      </c>
      <c r="B20" s="405">
        <v>2016</v>
      </c>
      <c r="C20" s="405">
        <v>2017</v>
      </c>
      <c r="D20" s="417">
        <v>2018</v>
      </c>
      <c r="E20" s="405">
        <v>2019</v>
      </c>
      <c r="F20" s="405">
        <v>2020</v>
      </c>
      <c r="G20" s="405">
        <v>2021</v>
      </c>
      <c r="H20" s="405">
        <v>2022</v>
      </c>
      <c r="I20" s="405">
        <v>2023</v>
      </c>
      <c r="J20" s="405">
        <v>2024</v>
      </c>
      <c r="K20" s="405"/>
      <c r="L20" s="417" t="s">
        <v>211</v>
      </c>
      <c r="M20" s="417" t="s">
        <v>212</v>
      </c>
      <c r="N20" s="417" t="s">
        <v>207</v>
      </c>
      <c r="O20" s="417" t="s">
        <v>213</v>
      </c>
      <c r="P20" s="417" t="s">
        <v>214</v>
      </c>
      <c r="Q20" s="417" t="s">
        <v>208</v>
      </c>
      <c r="R20" s="417" t="s">
        <v>215</v>
      </c>
      <c r="S20" s="417" t="s">
        <v>216</v>
      </c>
      <c r="T20" s="417" t="s">
        <v>200</v>
      </c>
      <c r="U20" s="405"/>
      <c r="V20" s="417" t="s">
        <v>209</v>
      </c>
      <c r="W20" s="417" t="s">
        <v>210</v>
      </c>
      <c r="X20" s="417" t="s">
        <v>206</v>
      </c>
    </row>
    <row r="21" spans="1:24" ht="22" customHeight="1">
      <c r="A21" s="780" t="s">
        <v>718</v>
      </c>
      <c r="B21" s="760">
        <v>1.4357981550635546</v>
      </c>
      <c r="C21" s="12">
        <v>1.3454931443193379</v>
      </c>
      <c r="D21" s="12">
        <v>1.2497943724437668</v>
      </c>
      <c r="E21" s="12">
        <v>1.2048263803992918</v>
      </c>
      <c r="F21" s="684">
        <v>1.1092074117442259</v>
      </c>
      <c r="G21" s="12">
        <v>1.0827606773983307</v>
      </c>
      <c r="H21" s="9">
        <v>1.0983031646727524</v>
      </c>
      <c r="I21" s="17">
        <v>1.0082161170200843</v>
      </c>
      <c r="J21" s="438">
        <v>0.94273687791917249</v>
      </c>
      <c r="K21" s="17"/>
      <c r="L21" s="438">
        <v>0.9153996167403935</v>
      </c>
      <c r="M21" s="438">
        <v>0.90751831662142823</v>
      </c>
      <c r="N21" s="438">
        <v>0.90354593743507072</v>
      </c>
      <c r="O21" s="438">
        <v>0.92088144203819144</v>
      </c>
      <c r="P21" s="17">
        <v>0.92727128540821324</v>
      </c>
      <c r="Q21" s="17">
        <v>0.93014408234908352</v>
      </c>
      <c r="R21" s="17">
        <v>0.94002369736560043</v>
      </c>
      <c r="S21" s="17">
        <v>0.94534671951405891</v>
      </c>
      <c r="T21" s="17">
        <v>0.95330570008492865</v>
      </c>
      <c r="U21" s="42"/>
      <c r="V21" s="17">
        <v>0.96975656212357175</v>
      </c>
      <c r="W21" s="17">
        <v>0.96613143384200273</v>
      </c>
      <c r="X21" s="17">
        <v>0.95598488642374591</v>
      </c>
    </row>
    <row r="22" spans="1:24" ht="22" customHeight="1">
      <c r="A22" s="108" t="s">
        <v>719</v>
      </c>
      <c r="B22" s="212">
        <v>7.8677826950961078</v>
      </c>
      <c r="C22" s="12">
        <v>7.7990970013772491</v>
      </c>
      <c r="D22" s="12">
        <v>8.6338988518035436</v>
      </c>
      <c r="E22" s="12">
        <v>5.5161864771249629</v>
      </c>
      <c r="F22" s="12">
        <v>6.3172172526811066</v>
      </c>
      <c r="G22" s="12">
        <v>7.7772748748665608</v>
      </c>
      <c r="H22" s="9">
        <v>7.9543033412693296</v>
      </c>
      <c r="I22" s="17">
        <v>6.2252971338546264</v>
      </c>
      <c r="J22" s="17">
        <v>6.5897550937430189</v>
      </c>
      <c r="K22" s="17"/>
      <c r="L22" s="17">
        <v>7.3192775362357922</v>
      </c>
      <c r="M22" s="17">
        <v>8.2175549070224889</v>
      </c>
      <c r="N22" s="17">
        <v>8.4356717327883963</v>
      </c>
      <c r="O22" s="17">
        <v>7.5540808261974064</v>
      </c>
      <c r="P22" s="17">
        <v>7.8585953722171835</v>
      </c>
      <c r="Q22" s="17">
        <v>8.0192183590477732</v>
      </c>
      <c r="R22" s="17">
        <v>8.4322685517097984</v>
      </c>
      <c r="S22" s="17">
        <v>8.5514344739594286</v>
      </c>
      <c r="T22" s="17">
        <v>8.013616563427993</v>
      </c>
      <c r="U22" s="42"/>
      <c r="V22" s="17">
        <v>7.8332932069662604</v>
      </c>
      <c r="W22" s="17">
        <v>7.7137888937217642</v>
      </c>
      <c r="X22" s="17">
        <v>7.6805262590447034</v>
      </c>
    </row>
    <row r="23" spans="1:24" ht="22" customHeight="1">
      <c r="A23" s="108" t="s">
        <v>720</v>
      </c>
      <c r="B23" s="212">
        <v>5.1034723708812164</v>
      </c>
      <c r="C23" s="12">
        <v>7.0419343652687347</v>
      </c>
      <c r="D23" s="12">
        <v>5.904242009018013</v>
      </c>
      <c r="E23" s="12">
        <v>7.4519068306229546</v>
      </c>
      <c r="F23" s="12">
        <v>5.7001854135829086</v>
      </c>
      <c r="G23" s="12">
        <v>4.1485161651647378</v>
      </c>
      <c r="H23" s="9">
        <v>5.4023411876337555</v>
      </c>
      <c r="I23" s="17">
        <v>7.6146375340409485</v>
      </c>
      <c r="J23" s="17">
        <v>6.8756872636545117</v>
      </c>
      <c r="K23" s="17"/>
      <c r="L23" s="17">
        <v>5.1972484840203101</v>
      </c>
      <c r="M23" s="17">
        <v>3.2609930002143477</v>
      </c>
      <c r="N23" s="17">
        <v>3.9360927283984748</v>
      </c>
      <c r="O23" s="17">
        <v>3.8731694577209326</v>
      </c>
      <c r="P23" s="17">
        <v>3.4050407099064426</v>
      </c>
      <c r="Q23" s="17">
        <v>4.1851879573411832</v>
      </c>
      <c r="R23" s="17">
        <v>4.3228184104134666</v>
      </c>
      <c r="S23" s="17">
        <v>4.3689448468791179</v>
      </c>
      <c r="T23" s="17">
        <v>4.5849175126076718</v>
      </c>
      <c r="U23" s="42"/>
      <c r="V23" s="17">
        <v>4.8121145877044018</v>
      </c>
      <c r="W23" s="17">
        <v>4.6204293101627618</v>
      </c>
      <c r="X23" s="17">
        <v>6.2207097804378133</v>
      </c>
    </row>
    <row r="24" spans="1:24" ht="22" customHeight="1">
      <c r="A24" s="108" t="s">
        <v>721</v>
      </c>
      <c r="B24" s="212">
        <v>3.2084282738362684</v>
      </c>
      <c r="C24" s="12">
        <v>2.7284228319472339</v>
      </c>
      <c r="D24" s="12">
        <v>1.9065907510156319</v>
      </c>
      <c r="E24" s="12">
        <v>1.8831575396905622</v>
      </c>
      <c r="F24" s="12">
        <v>1.6488839253685648</v>
      </c>
      <c r="G24" s="12">
        <v>1.429897035322313</v>
      </c>
      <c r="H24" s="9">
        <v>2.0087792461665166</v>
      </c>
      <c r="I24" s="17">
        <v>4.0317823460821023</v>
      </c>
      <c r="J24" s="17">
        <v>1.8968751391775982</v>
      </c>
      <c r="K24" s="17"/>
      <c r="L24" s="17">
        <v>2.336892547032337</v>
      </c>
      <c r="M24" s="17">
        <v>2.046827418094447</v>
      </c>
      <c r="N24" s="17">
        <v>5.2122389237922118</v>
      </c>
      <c r="O24" s="17">
        <v>1.5163017435745112</v>
      </c>
      <c r="P24" s="17">
        <v>1.4257743540135603</v>
      </c>
      <c r="Q24" s="17">
        <v>1.4172479904337791</v>
      </c>
      <c r="R24" s="17">
        <v>1.3613785046290086</v>
      </c>
      <c r="S24" s="17">
        <v>1.3667806650351331</v>
      </c>
      <c r="T24" s="17">
        <v>1.188741751786123</v>
      </c>
      <c r="U24" s="42"/>
      <c r="V24" s="17">
        <v>1.7042272159924474</v>
      </c>
      <c r="W24" s="17">
        <v>3.0693624133217572</v>
      </c>
      <c r="X24" s="17">
        <v>1.5846942496568268</v>
      </c>
    </row>
    <row r="25" spans="1:24" ht="22" customHeight="1">
      <c r="A25" s="108" t="s">
        <v>722</v>
      </c>
      <c r="B25" s="212">
        <v>4.4027282814202469</v>
      </c>
      <c r="C25" s="12">
        <v>5.723713430039437</v>
      </c>
      <c r="D25" s="12">
        <v>3.8468887295744181</v>
      </c>
      <c r="E25" s="12">
        <v>4.4734662876143805</v>
      </c>
      <c r="F25" s="12">
        <v>4.4198151045426073</v>
      </c>
      <c r="G25" s="12">
        <v>3.9005529485583619</v>
      </c>
      <c r="H25" s="9">
        <v>4.519621009145343</v>
      </c>
      <c r="I25" s="17">
        <v>7.7319726766800416</v>
      </c>
      <c r="J25" s="17">
        <v>3.8439265629527162</v>
      </c>
      <c r="K25" s="17"/>
      <c r="L25" s="17">
        <v>4.3488680910802131</v>
      </c>
      <c r="M25" s="17">
        <v>3.9855681425331184</v>
      </c>
      <c r="N25" s="17">
        <v>4.3041957032601799</v>
      </c>
      <c r="O25" s="17">
        <v>4.6336648195695513</v>
      </c>
      <c r="P25" s="17">
        <v>4.6920441124851626</v>
      </c>
      <c r="Q25" s="17">
        <v>4.5249115621692706</v>
      </c>
      <c r="R25" s="17">
        <v>4.5949150863903689</v>
      </c>
      <c r="S25" s="17">
        <v>4.7475829573155854</v>
      </c>
      <c r="T25" s="17">
        <v>5.2448868762815577</v>
      </c>
      <c r="U25" s="42"/>
      <c r="V25" s="17">
        <v>4.8945801047777033</v>
      </c>
      <c r="W25" s="17">
        <v>4.8859991160678309</v>
      </c>
      <c r="X25" s="17">
        <v>5.022872300440417</v>
      </c>
    </row>
    <row r="26" spans="1:24" ht="22" customHeight="1">
      <c r="A26" s="108" t="s">
        <v>723</v>
      </c>
      <c r="B26" s="212">
        <v>9.138923437264399</v>
      </c>
      <c r="C26" s="12">
        <v>6.5266585563223982</v>
      </c>
      <c r="D26" s="12">
        <v>6.5651841477053612</v>
      </c>
      <c r="E26" s="12">
        <v>5.77643948662576</v>
      </c>
      <c r="F26" s="12">
        <v>7.81158788766691</v>
      </c>
      <c r="G26" s="12">
        <v>7.5765057573990342</v>
      </c>
      <c r="H26" s="9">
        <v>6.7019191351300478</v>
      </c>
      <c r="I26" s="17">
        <v>7.7918274327781578</v>
      </c>
      <c r="J26" s="17">
        <v>8.0177871893585841</v>
      </c>
      <c r="K26" s="17"/>
      <c r="L26" s="17">
        <v>6.981521570116211</v>
      </c>
      <c r="M26" s="17">
        <v>7.2068832775374263</v>
      </c>
      <c r="N26" s="17">
        <v>5.3766372005694345</v>
      </c>
      <c r="O26" s="17">
        <v>8.8438543275415959</v>
      </c>
      <c r="P26" s="17">
        <v>8.6312674174684414</v>
      </c>
      <c r="Q26" s="17">
        <v>8.7168334133477359</v>
      </c>
      <c r="R26" s="17">
        <v>8.3663011358116908</v>
      </c>
      <c r="S26" s="17">
        <v>9.0698657834414824</v>
      </c>
      <c r="T26" s="17">
        <v>9.365750730130145</v>
      </c>
      <c r="U26" s="42"/>
      <c r="V26" s="17">
        <v>9.2142322071074574</v>
      </c>
      <c r="W26" s="17">
        <v>9.2100338092533374</v>
      </c>
      <c r="X26" s="17">
        <v>9.491205970363163</v>
      </c>
    </row>
    <row r="27" spans="1:24" ht="22" customHeight="1">
      <c r="A27" s="108" t="s">
        <v>724</v>
      </c>
      <c r="B27" s="212">
        <v>24.18134232540449</v>
      </c>
      <c r="C27" s="12">
        <v>19.68849936762826</v>
      </c>
      <c r="D27" s="12">
        <v>21.909725560718492</v>
      </c>
      <c r="E27" s="12">
        <v>21.92731639597951</v>
      </c>
      <c r="F27" s="12">
        <v>22.512916801968974</v>
      </c>
      <c r="G27" s="12">
        <v>18.926063400220876</v>
      </c>
      <c r="H27" s="9">
        <v>18.341016445572748</v>
      </c>
      <c r="I27" s="17">
        <v>23.104644295870926</v>
      </c>
      <c r="J27" s="17">
        <v>18.365786182746881</v>
      </c>
      <c r="K27" s="17"/>
      <c r="L27" s="17">
        <v>18.180621805348821</v>
      </c>
      <c r="M27" s="17">
        <v>18.624506417769847</v>
      </c>
      <c r="N27" s="17">
        <v>20.030309457146814</v>
      </c>
      <c r="O27" s="17">
        <v>20.048553384874708</v>
      </c>
      <c r="P27" s="17">
        <v>17.683241620361738</v>
      </c>
      <c r="Q27" s="17">
        <v>17.159181124686899</v>
      </c>
      <c r="R27" s="17">
        <v>16.909108823962992</v>
      </c>
      <c r="S27" s="17">
        <v>17.854666693261183</v>
      </c>
      <c r="T27" s="17">
        <v>17.313545809618073</v>
      </c>
      <c r="U27" s="42"/>
      <c r="V27" s="17">
        <v>17.433053898324129</v>
      </c>
      <c r="W27" s="17">
        <v>17.145629167545788</v>
      </c>
      <c r="X27" s="17">
        <v>16.664433243510786</v>
      </c>
    </row>
    <row r="28" spans="1:24" ht="22" customHeight="1">
      <c r="A28" s="108" t="s">
        <v>725</v>
      </c>
      <c r="B28" s="212">
        <v>18.73009471397636</v>
      </c>
      <c r="C28" s="12">
        <v>23.36182068589725</v>
      </c>
      <c r="D28" s="12">
        <v>22.062223859918912</v>
      </c>
      <c r="E28" s="12">
        <v>25.838268271086957</v>
      </c>
      <c r="F28" s="12">
        <v>25.750464442899517</v>
      </c>
      <c r="G28" s="12">
        <v>27.205627244152591</v>
      </c>
      <c r="H28" s="9">
        <v>31.063422271751278</v>
      </c>
      <c r="I28" s="17">
        <v>19.990375521379438</v>
      </c>
      <c r="J28" s="17">
        <v>23.846688636075758</v>
      </c>
      <c r="K28" s="17"/>
      <c r="L28" s="17">
        <v>26.566717817651408</v>
      </c>
      <c r="M28" s="17">
        <v>28.513152318476969</v>
      </c>
      <c r="N28" s="17">
        <v>23.755811898963973</v>
      </c>
      <c r="O28" s="17">
        <v>22.923383052471078</v>
      </c>
      <c r="P28" s="17">
        <v>20.641007033638697</v>
      </c>
      <c r="Q28" s="17">
        <v>20.638052829692537</v>
      </c>
      <c r="R28" s="17">
        <v>20.966379309854688</v>
      </c>
      <c r="S28" s="17">
        <v>24.006774242310115</v>
      </c>
      <c r="T28" s="17">
        <v>24.63787823398841</v>
      </c>
      <c r="U28" s="42"/>
      <c r="V28" s="17">
        <v>24.522120515257498</v>
      </c>
      <c r="W28" s="17">
        <v>24.042612811136387</v>
      </c>
      <c r="X28" s="17">
        <v>24.056524117241761</v>
      </c>
    </row>
    <row r="29" spans="1:24" ht="22" customHeight="1">
      <c r="A29" s="108" t="s">
        <v>726</v>
      </c>
      <c r="B29" s="212">
        <v>6.7349855166369892</v>
      </c>
      <c r="C29" s="12">
        <v>5.463086975748138</v>
      </c>
      <c r="D29" s="12">
        <v>5.4124448095554643</v>
      </c>
      <c r="E29" s="12">
        <v>7.0330872134273612</v>
      </c>
      <c r="F29" s="12">
        <v>6.3265601718585893</v>
      </c>
      <c r="G29" s="12">
        <v>9.5963661585397855</v>
      </c>
      <c r="H29" s="9">
        <v>7.6588274864701864</v>
      </c>
      <c r="I29" s="17">
        <v>10.014491646311281</v>
      </c>
      <c r="J29" s="17">
        <v>12.689376925262884</v>
      </c>
      <c r="K29" s="17"/>
      <c r="L29" s="17">
        <v>11.867504327209145</v>
      </c>
      <c r="M29" s="17">
        <v>11.538558440171318</v>
      </c>
      <c r="N29" s="17">
        <v>13.428842712815703</v>
      </c>
      <c r="O29" s="17">
        <v>13.70525350753679</v>
      </c>
      <c r="P29" s="17">
        <v>11.973632209266093</v>
      </c>
      <c r="Q29" s="17">
        <v>11.692100548701047</v>
      </c>
      <c r="R29" s="17">
        <v>11.731148569034527</v>
      </c>
      <c r="S29" s="17">
        <v>12.977905094870614</v>
      </c>
      <c r="T29" s="17">
        <v>12.38899896560784</v>
      </c>
      <c r="U29" s="42"/>
      <c r="V29" s="17">
        <v>12.22910948936712</v>
      </c>
      <c r="W29" s="17">
        <v>11.974591126684617</v>
      </c>
      <c r="X29" s="17">
        <v>11.869922300736247</v>
      </c>
    </row>
    <row r="30" spans="1:24" ht="22" customHeight="1">
      <c r="A30" s="108" t="s">
        <v>727</v>
      </c>
      <c r="B30" s="781">
        <v>19.196444230420372</v>
      </c>
      <c r="C30" s="408">
        <v>20.32127364145197</v>
      </c>
      <c r="D30" s="408">
        <v>22.509006908246402</v>
      </c>
      <c r="E30" s="12">
        <v>18.89534511742826</v>
      </c>
      <c r="F30" s="408">
        <v>18.403161587686615</v>
      </c>
      <c r="G30" s="408">
        <v>18.3564357383774</v>
      </c>
      <c r="H30" s="9">
        <v>15.153869834089459</v>
      </c>
      <c r="I30" s="17">
        <v>12.486755295982405</v>
      </c>
      <c r="J30" s="690">
        <v>16.931380129108863</v>
      </c>
      <c r="K30" s="17"/>
      <c r="L30" s="690">
        <v>16.285948204565376</v>
      </c>
      <c r="M30" s="690">
        <v>15.698437761558607</v>
      </c>
      <c r="N30" s="690">
        <v>14.616653704829732</v>
      </c>
      <c r="O30" s="690">
        <v>15.980857438475232</v>
      </c>
      <c r="P30" s="17">
        <v>22.762125885234465</v>
      </c>
      <c r="Q30" s="17">
        <v>22.717122132230699</v>
      </c>
      <c r="R30" s="17">
        <v>22.375657910827861</v>
      </c>
      <c r="S30" s="17">
        <v>16.110698523413291</v>
      </c>
      <c r="T30" s="17">
        <v>16.30835785646725</v>
      </c>
      <c r="U30" s="42"/>
      <c r="V30" s="17">
        <v>16.387512212379406</v>
      </c>
      <c r="W30" s="17">
        <v>16.371421918263756</v>
      </c>
      <c r="X30" s="17">
        <v>16.453126892144525</v>
      </c>
    </row>
    <row r="31" spans="1:24" ht="22" customHeight="1">
      <c r="A31" s="777" t="s">
        <v>486</v>
      </c>
      <c r="B31" s="404">
        <v>100</v>
      </c>
      <c r="C31" s="404">
        <v>100</v>
      </c>
      <c r="D31" s="404">
        <v>100</v>
      </c>
      <c r="E31" s="680">
        <v>100</v>
      </c>
      <c r="F31" s="404">
        <v>100</v>
      </c>
      <c r="G31" s="404">
        <v>100</v>
      </c>
      <c r="H31" s="783">
        <v>100</v>
      </c>
      <c r="I31" s="721">
        <v>100</v>
      </c>
      <c r="J31" s="774">
        <v>100</v>
      </c>
      <c r="K31" s="721"/>
      <c r="L31" s="721">
        <v>100</v>
      </c>
      <c r="M31" s="774">
        <v>100</v>
      </c>
      <c r="N31" s="721">
        <v>100</v>
      </c>
      <c r="O31" s="784">
        <v>100</v>
      </c>
      <c r="P31" s="721">
        <v>100</v>
      </c>
      <c r="Q31" s="721">
        <v>100</v>
      </c>
      <c r="R31" s="721">
        <v>100</v>
      </c>
      <c r="S31" s="721">
        <v>100</v>
      </c>
      <c r="T31" s="721">
        <v>100</v>
      </c>
      <c r="U31" s="626"/>
      <c r="V31" s="721">
        <v>100</v>
      </c>
      <c r="W31" s="721">
        <v>100</v>
      </c>
      <c r="X31" s="721">
        <v>100</v>
      </c>
    </row>
    <row r="32" spans="1:24" ht="22" customHeight="1">
      <c r="A32" s="7" t="s">
        <v>729</v>
      </c>
      <c r="B32" s="42"/>
      <c r="C32" s="42"/>
      <c r="D32" s="42"/>
      <c r="E32" s="42"/>
      <c r="F32" s="42"/>
      <c r="G32" s="42"/>
      <c r="H32" s="42"/>
      <c r="I32" s="42"/>
      <c r="J32" s="42"/>
      <c r="K32" s="42"/>
      <c r="L32" s="41"/>
      <c r="M32" s="42"/>
      <c r="N32" s="19"/>
      <c r="O32" s="42"/>
      <c r="P32" s="19"/>
      <c r="Q32" s="19"/>
      <c r="R32" s="42"/>
      <c r="S32" s="42"/>
      <c r="T32" s="42"/>
      <c r="U32" s="42"/>
      <c r="V32" s="42"/>
      <c r="W32" s="42"/>
      <c r="X32" s="42"/>
    </row>
  </sheetData>
  <mergeCells count="4">
    <mergeCell ref="L5:T5"/>
    <mergeCell ref="V5:W5"/>
    <mergeCell ref="L19:T19"/>
    <mergeCell ref="V19:W19"/>
  </mergeCells>
  <hyperlinks>
    <hyperlink ref="P1" location="'Contents Page'!A1" display="BACK TO CONTENTS" xr:uid="{68204C34-7DB7-4B12-822E-4CC05B8BF86B}"/>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topLeftCell="A6" zoomScaleNormal="100" workbookViewId="0"/>
  </sheetViews>
  <sheetFormatPr baseColWidth="10" defaultColWidth="8.83203125" defaultRowHeight="15"/>
  <cols>
    <col min="1" max="1" width="20.1640625" customWidth="1"/>
    <col min="2" max="10" width="10.6640625" customWidth="1"/>
    <col min="11" max="11" width="1.83203125" customWidth="1"/>
    <col min="12" max="12" width="9.83203125" customWidth="1"/>
    <col min="13" max="13" width="11" customWidth="1"/>
    <col min="14" max="14" width="9.5" customWidth="1"/>
    <col min="15" max="15" width="8.1640625" customWidth="1"/>
    <col min="16" max="16" width="8.6640625" customWidth="1"/>
    <col min="17" max="17" width="10.5" customWidth="1"/>
    <col min="18" max="18" width="11.33203125" customWidth="1"/>
    <col min="19" max="19" width="10.83203125" customWidth="1"/>
    <col min="20" max="20" width="9.5" customWidth="1"/>
    <col min="21" max="21" width="2.1640625" customWidth="1"/>
    <col min="22" max="22" width="10" customWidth="1"/>
    <col min="23" max="24" width="10.6640625" customWidth="1"/>
  </cols>
  <sheetData>
    <row r="1" spans="1:25" ht="22" customHeight="1">
      <c r="A1" s="42" t="s">
        <v>730</v>
      </c>
      <c r="B1" s="42"/>
      <c r="C1" s="42"/>
      <c r="D1" s="42"/>
      <c r="E1" s="42"/>
      <c r="F1" s="42"/>
      <c r="G1" s="42"/>
      <c r="H1" s="42"/>
      <c r="I1" s="42"/>
      <c r="J1" s="42"/>
      <c r="K1" s="42"/>
      <c r="L1" s="41"/>
      <c r="M1" s="42"/>
      <c r="N1" s="19"/>
      <c r="O1" s="42"/>
      <c r="P1" s="19"/>
      <c r="Q1" s="19"/>
      <c r="R1" s="42"/>
      <c r="S1" s="6" t="s">
        <v>85</v>
      </c>
      <c r="T1" s="42"/>
      <c r="U1" s="42"/>
      <c r="V1" s="42"/>
      <c r="W1" s="42"/>
      <c r="X1" s="42"/>
      <c r="Y1" s="6"/>
    </row>
    <row r="2" spans="1:25" ht="22" customHeight="1">
      <c r="A2" s="42"/>
      <c r="B2" s="42"/>
      <c r="C2" s="42"/>
      <c r="D2" s="42"/>
      <c r="E2" s="42"/>
      <c r="F2" s="42"/>
      <c r="G2" s="42"/>
      <c r="H2" s="42"/>
      <c r="I2" s="42"/>
      <c r="J2" s="42"/>
      <c r="K2" s="42"/>
      <c r="L2" s="41"/>
      <c r="M2" s="42"/>
      <c r="N2" s="19"/>
      <c r="O2" s="42"/>
      <c r="P2" s="19"/>
      <c r="Q2" s="19"/>
      <c r="R2" s="42"/>
      <c r="S2" s="42"/>
      <c r="T2" s="42"/>
      <c r="U2" s="42"/>
      <c r="V2" s="42"/>
      <c r="W2" s="42"/>
      <c r="X2" s="42"/>
    </row>
    <row r="3" spans="1:25" ht="22" customHeight="1">
      <c r="A3" s="42" t="s">
        <v>731</v>
      </c>
      <c r="B3" s="42"/>
      <c r="C3" s="42"/>
      <c r="D3" s="42"/>
      <c r="E3" s="42"/>
      <c r="F3" s="42"/>
      <c r="G3" s="42"/>
      <c r="H3" s="42"/>
      <c r="I3" s="42"/>
      <c r="J3" s="42"/>
      <c r="K3" s="42"/>
      <c r="L3" s="41"/>
      <c r="M3" s="42"/>
      <c r="N3" s="19"/>
      <c r="O3" s="42"/>
      <c r="P3" s="19"/>
      <c r="Q3" s="19"/>
      <c r="R3" s="42"/>
      <c r="S3" s="42"/>
      <c r="T3" s="42"/>
      <c r="U3" s="42"/>
      <c r="V3" s="42"/>
      <c r="W3" s="42"/>
      <c r="X3" s="42"/>
    </row>
    <row r="4" spans="1:25" ht="22" customHeight="1">
      <c r="A4" s="42" t="s">
        <v>631</v>
      </c>
      <c r="B4" s="405"/>
      <c r="C4" s="405"/>
      <c r="D4" s="405"/>
      <c r="E4" s="405"/>
      <c r="F4" s="405"/>
      <c r="G4" s="405"/>
      <c r="H4" s="405"/>
      <c r="I4" s="405"/>
      <c r="J4" s="405"/>
      <c r="K4" s="42"/>
      <c r="L4" s="404"/>
      <c r="M4" s="405"/>
      <c r="N4" s="774"/>
      <c r="O4" s="405"/>
      <c r="P4" s="774"/>
      <c r="Q4" s="774"/>
      <c r="R4" s="405"/>
      <c r="S4" s="405"/>
      <c r="T4" s="405"/>
      <c r="U4" s="42"/>
      <c r="V4" s="42"/>
      <c r="W4" s="42"/>
      <c r="X4" s="42"/>
    </row>
    <row r="5" spans="1:25" ht="22" customHeight="1">
      <c r="A5" s="678"/>
      <c r="B5" s="405"/>
      <c r="C5" s="42"/>
      <c r="D5" s="42"/>
      <c r="E5" s="42"/>
      <c r="F5" s="405"/>
      <c r="G5" s="699" t="s">
        <v>732</v>
      </c>
      <c r="H5" s="42"/>
      <c r="I5" s="626"/>
      <c r="J5" s="42"/>
      <c r="K5" s="626"/>
      <c r="L5" s="680"/>
      <c r="M5" s="41"/>
      <c r="N5" s="19"/>
      <c r="O5" s="41"/>
      <c r="P5" s="19"/>
      <c r="Q5" s="41"/>
      <c r="R5" s="41"/>
      <c r="S5" s="41"/>
      <c r="T5" s="41"/>
      <c r="U5" s="680"/>
      <c r="V5" s="626"/>
      <c r="W5" s="626"/>
      <c r="X5" s="626"/>
    </row>
    <row r="6" spans="1:25" ht="22" customHeight="1">
      <c r="A6" s="106"/>
      <c r="B6" s="775">
        <v>2016</v>
      </c>
      <c r="C6" s="775">
        <v>2017</v>
      </c>
      <c r="D6" s="626">
        <v>2018</v>
      </c>
      <c r="E6" s="626">
        <v>2019</v>
      </c>
      <c r="F6" s="626">
        <v>2020</v>
      </c>
      <c r="G6" s="405">
        <v>2021</v>
      </c>
      <c r="H6" s="626">
        <v>2022</v>
      </c>
      <c r="I6" s="405">
        <v>2023</v>
      </c>
      <c r="J6" s="626">
        <v>2024</v>
      </c>
      <c r="K6" s="42"/>
      <c r="L6" s="869">
        <v>2025</v>
      </c>
      <c r="M6" s="869"/>
      <c r="N6" s="869"/>
      <c r="O6" s="869"/>
      <c r="P6" s="869"/>
      <c r="Q6" s="869"/>
      <c r="R6" s="869"/>
      <c r="S6" s="869"/>
      <c r="T6" s="869"/>
      <c r="U6" s="401"/>
      <c r="V6" s="869">
        <v>2026</v>
      </c>
      <c r="W6" s="869"/>
      <c r="X6" s="626"/>
    </row>
    <row r="7" spans="1:25" ht="22" customHeight="1">
      <c r="A7" s="627"/>
      <c r="B7" s="776" t="s">
        <v>200</v>
      </c>
      <c r="C7" s="417" t="s">
        <v>200</v>
      </c>
      <c r="D7" s="417" t="s">
        <v>200</v>
      </c>
      <c r="E7" s="417" t="s">
        <v>200</v>
      </c>
      <c r="F7" s="417" t="s">
        <v>200</v>
      </c>
      <c r="G7" s="417" t="s">
        <v>200</v>
      </c>
      <c r="H7" s="417" t="s">
        <v>200</v>
      </c>
      <c r="I7" s="417" t="s">
        <v>200</v>
      </c>
      <c r="J7" s="417" t="s">
        <v>200</v>
      </c>
      <c r="K7" s="405"/>
      <c r="L7" s="417" t="s">
        <v>211</v>
      </c>
      <c r="M7" s="417" t="s">
        <v>212</v>
      </c>
      <c r="N7" s="417" t="s">
        <v>207</v>
      </c>
      <c r="O7" s="417" t="s">
        <v>213</v>
      </c>
      <c r="P7" s="417" t="s">
        <v>214</v>
      </c>
      <c r="Q7" s="417" t="s">
        <v>208</v>
      </c>
      <c r="R7" s="417" t="s">
        <v>215</v>
      </c>
      <c r="S7" s="417" t="s">
        <v>216</v>
      </c>
      <c r="T7" s="417" t="s">
        <v>200</v>
      </c>
      <c r="U7" s="405"/>
      <c r="V7" s="417" t="s">
        <v>209</v>
      </c>
      <c r="W7" s="417" t="s">
        <v>210</v>
      </c>
      <c r="X7" s="417" t="s">
        <v>206</v>
      </c>
    </row>
    <row r="8" spans="1:25" ht="22" customHeight="1">
      <c r="A8" s="42"/>
      <c r="B8" s="212"/>
      <c r="C8" s="42"/>
      <c r="D8" s="12"/>
      <c r="E8" s="42"/>
      <c r="F8" s="42"/>
      <c r="G8" s="42"/>
      <c r="H8" s="42"/>
      <c r="I8" s="42"/>
      <c r="J8" s="42"/>
      <c r="K8" s="17"/>
      <c r="L8" s="42"/>
      <c r="M8" s="19"/>
      <c r="N8" s="42"/>
      <c r="O8" s="19"/>
      <c r="P8" s="19"/>
      <c r="Q8" s="42"/>
      <c r="R8" s="42"/>
      <c r="S8" s="42"/>
      <c r="T8" s="42"/>
      <c r="U8" s="42"/>
      <c r="V8" s="42"/>
      <c r="W8" s="42"/>
      <c r="X8" s="42"/>
    </row>
    <row r="9" spans="1:25" ht="22" customHeight="1">
      <c r="A9" s="7" t="s">
        <v>733</v>
      </c>
      <c r="B9" s="212">
        <v>9.2711018850236044</v>
      </c>
      <c r="C9" s="12">
        <v>12.471682136532406</v>
      </c>
      <c r="D9" s="12">
        <v>16.109093087467254</v>
      </c>
      <c r="E9" s="12">
        <v>29.682693638851564</v>
      </c>
      <c r="F9" s="12">
        <v>14.935176532508404</v>
      </c>
      <c r="G9" s="12">
        <v>15.508176838222395</v>
      </c>
      <c r="H9" s="9">
        <v>12.774951286834366</v>
      </c>
      <c r="I9" s="17">
        <v>11.942064900972602</v>
      </c>
      <c r="J9" s="17">
        <v>13.824317910918813</v>
      </c>
      <c r="K9" s="17"/>
      <c r="L9" s="17">
        <v>13.136642471158813</v>
      </c>
      <c r="M9" s="17">
        <v>13.607655562830919</v>
      </c>
      <c r="N9" s="17">
        <v>15.110628828415882</v>
      </c>
      <c r="O9" s="17">
        <v>18.020499987555315</v>
      </c>
      <c r="P9" s="17">
        <v>17.11943921264351</v>
      </c>
      <c r="Q9" s="17">
        <v>16.362232860435302</v>
      </c>
      <c r="R9" s="17">
        <v>17.76418862868422</v>
      </c>
      <c r="S9" s="17">
        <v>14.808346387968191</v>
      </c>
      <c r="T9" s="17">
        <v>16.68816156173628</v>
      </c>
      <c r="U9" s="42"/>
      <c r="V9" s="17">
        <v>16.645199319925425</v>
      </c>
      <c r="W9" s="17">
        <v>17.717809917736822</v>
      </c>
      <c r="X9" s="17">
        <v>17.532677102749837</v>
      </c>
    </row>
    <row r="10" spans="1:25" ht="22" customHeight="1">
      <c r="A10" s="7" t="s">
        <v>734</v>
      </c>
      <c r="B10" s="212">
        <v>2.3892962504138717</v>
      </c>
      <c r="C10" s="12">
        <v>5.5610166998353021</v>
      </c>
      <c r="D10" s="12">
        <v>4.0264563807366178</v>
      </c>
      <c r="E10" s="12">
        <v>2.392147979994304</v>
      </c>
      <c r="F10" s="12">
        <v>2.1818172053405513</v>
      </c>
      <c r="G10" s="12">
        <v>1.9882020979616795</v>
      </c>
      <c r="H10" s="9">
        <v>1.2216797424130925</v>
      </c>
      <c r="I10" s="17">
        <v>1.0168825134333337</v>
      </c>
      <c r="J10" s="17">
        <v>0.8213741642502671</v>
      </c>
      <c r="K10" s="17"/>
      <c r="L10" s="17">
        <v>1.0057764743512458</v>
      </c>
      <c r="M10" s="17">
        <v>0.52927707942255753</v>
      </c>
      <c r="N10" s="17">
        <v>1.1627430972223138</v>
      </c>
      <c r="O10" s="17">
        <v>1.1481123662354096</v>
      </c>
      <c r="P10" s="17">
        <v>1.0477697730646172</v>
      </c>
      <c r="Q10" s="17">
        <v>1.0753706897466839</v>
      </c>
      <c r="R10" s="17">
        <v>1.1621821671871733</v>
      </c>
      <c r="S10" s="17">
        <v>1.1889939328797308</v>
      </c>
      <c r="T10" s="17">
        <v>1.1259168416023491</v>
      </c>
      <c r="U10" s="42"/>
      <c r="V10" s="17">
        <v>1.1021829178734079</v>
      </c>
      <c r="W10" s="17">
        <v>1.1018750448839973</v>
      </c>
      <c r="X10" s="17">
        <v>1.0593866211105898</v>
      </c>
    </row>
    <row r="11" spans="1:25" ht="22" customHeight="1">
      <c r="A11" s="7" t="s">
        <v>735</v>
      </c>
      <c r="B11" s="212">
        <v>7.8635655108015916</v>
      </c>
      <c r="C11" s="12">
        <v>10.359834849162475</v>
      </c>
      <c r="D11" s="12">
        <v>7.2346601460601345</v>
      </c>
      <c r="E11" s="12">
        <v>6.2850649018892852</v>
      </c>
      <c r="F11" s="12">
        <v>4.7121881008388922</v>
      </c>
      <c r="G11" s="12">
        <v>3.3682158304389884</v>
      </c>
      <c r="H11" s="9">
        <v>6.7330518523227081</v>
      </c>
      <c r="I11" s="17">
        <v>10.576292995603637</v>
      </c>
      <c r="J11" s="17">
        <v>6.2559714308567198</v>
      </c>
      <c r="K11" s="17"/>
      <c r="L11" s="17">
        <v>8.1574253462035902</v>
      </c>
      <c r="M11" s="17">
        <v>3.8833011589937905</v>
      </c>
      <c r="N11" s="17">
        <v>3.9224210286650214</v>
      </c>
      <c r="O11" s="17">
        <v>3.4763122501455266</v>
      </c>
      <c r="P11" s="17">
        <v>2.8809720491341562</v>
      </c>
      <c r="Q11" s="17">
        <v>3.8118213485519163</v>
      </c>
      <c r="R11" s="17">
        <v>4.2801268392521994</v>
      </c>
      <c r="S11" s="17">
        <v>4.9157034374281512</v>
      </c>
      <c r="T11" s="17">
        <v>5.3254085042804808</v>
      </c>
      <c r="U11" s="42"/>
      <c r="V11" s="17">
        <v>5.4589226795687242</v>
      </c>
      <c r="W11" s="17">
        <v>4.2753099024679795</v>
      </c>
      <c r="X11" s="17">
        <v>4.239165592040731</v>
      </c>
    </row>
    <row r="12" spans="1:25" ht="22" customHeight="1">
      <c r="A12" s="7" t="s">
        <v>736</v>
      </c>
      <c r="B12" s="212">
        <v>4.6299706476490217</v>
      </c>
      <c r="C12" s="12">
        <v>8.5023178344987453</v>
      </c>
      <c r="D12" s="12">
        <v>11.153831491697662</v>
      </c>
      <c r="E12" s="12">
        <v>16.459348013445819</v>
      </c>
      <c r="F12" s="12">
        <v>11.806517792887142</v>
      </c>
      <c r="G12" s="12">
        <v>14.829571937632501</v>
      </c>
      <c r="H12" s="9">
        <v>10.994384233803636</v>
      </c>
      <c r="I12" s="17">
        <v>12.582853784169117</v>
      </c>
      <c r="J12" s="17">
        <v>32.839885153211121</v>
      </c>
      <c r="K12" s="17"/>
      <c r="L12" s="17">
        <v>11.264217184253411</v>
      </c>
      <c r="M12" s="17">
        <v>15.263289850256273</v>
      </c>
      <c r="N12" s="17">
        <v>18.373000889863434</v>
      </c>
      <c r="O12" s="17">
        <v>17.318003680243606</v>
      </c>
      <c r="P12" s="17">
        <v>17.961766275179372</v>
      </c>
      <c r="Q12" s="17">
        <v>17.476422929594456</v>
      </c>
      <c r="R12" s="17">
        <v>16.855687688044725</v>
      </c>
      <c r="S12" s="17">
        <v>17.448594461822413</v>
      </c>
      <c r="T12" s="17">
        <v>16.600394591236743</v>
      </c>
      <c r="U12" s="42"/>
      <c r="V12" s="17">
        <v>16.683089391453372</v>
      </c>
      <c r="W12" s="17">
        <v>16.505437657464828</v>
      </c>
      <c r="X12" s="17">
        <v>16.361185722837348</v>
      </c>
    </row>
    <row r="13" spans="1:25" ht="22" customHeight="1">
      <c r="A13" s="7" t="s">
        <v>737</v>
      </c>
      <c r="B13" s="212">
        <v>55.372149864398835</v>
      </c>
      <c r="C13" s="12">
        <v>31.068523300789195</v>
      </c>
      <c r="D13" s="12">
        <v>26.886337768144514</v>
      </c>
      <c r="E13" s="12">
        <v>20.004662999494201</v>
      </c>
      <c r="F13" s="12">
        <v>27.958409864767614</v>
      </c>
      <c r="G13" s="12">
        <v>18.529321846166184</v>
      </c>
      <c r="H13" s="9">
        <v>14.246492285350357</v>
      </c>
      <c r="I13" s="17">
        <v>24.542194369318384</v>
      </c>
      <c r="J13" s="17">
        <v>13.67966309801964</v>
      </c>
      <c r="K13" s="17"/>
      <c r="L13" s="17">
        <v>28.213743122910184</v>
      </c>
      <c r="M13" s="17">
        <v>23.478686451834808</v>
      </c>
      <c r="N13" s="17">
        <v>16.504644721558527</v>
      </c>
      <c r="O13" s="17">
        <v>15.873798565103753</v>
      </c>
      <c r="P13" s="17">
        <v>15.597125574142954</v>
      </c>
      <c r="Q13" s="17">
        <v>16.409612547126628</v>
      </c>
      <c r="R13" s="17">
        <v>15.638024528054823</v>
      </c>
      <c r="S13" s="17">
        <v>15.349983941046164</v>
      </c>
      <c r="T13" s="17">
        <v>14.901919826245786</v>
      </c>
      <c r="U13" s="42"/>
      <c r="V13" s="17">
        <v>14.702036791656042</v>
      </c>
      <c r="W13" s="17">
        <v>14.856224287445881</v>
      </c>
      <c r="X13" s="17">
        <v>15.138590029583249</v>
      </c>
    </row>
    <row r="14" spans="1:25" ht="22" customHeight="1">
      <c r="A14" s="7" t="s">
        <v>738</v>
      </c>
      <c r="B14" s="212">
        <v>20.473915841713076</v>
      </c>
      <c r="C14" s="12">
        <v>32.036625179181875</v>
      </c>
      <c r="D14" s="12">
        <v>34.589621125893814</v>
      </c>
      <c r="E14" s="12">
        <v>25.176082466324821</v>
      </c>
      <c r="F14" s="408">
        <v>38.405890503657396</v>
      </c>
      <c r="G14" s="408">
        <v>45.776511449578251</v>
      </c>
      <c r="H14" s="409">
        <v>54.029440599275844</v>
      </c>
      <c r="I14" s="690">
        <v>39.339711436502931</v>
      </c>
      <c r="J14" s="690">
        <v>32.578788242743443</v>
      </c>
      <c r="K14" s="690"/>
      <c r="L14" s="690">
        <v>38.222195401122754</v>
      </c>
      <c r="M14" s="690">
        <v>43.237789896661653</v>
      </c>
      <c r="N14" s="690">
        <v>44.926561434274824</v>
      </c>
      <c r="O14" s="690">
        <v>44.163273150716385</v>
      </c>
      <c r="P14" s="17">
        <v>45.392927115835391</v>
      </c>
      <c r="Q14" s="17">
        <v>44.864539624545017</v>
      </c>
      <c r="R14" s="17">
        <v>44.299790148776857</v>
      </c>
      <c r="S14" s="17">
        <v>46.288377838855347</v>
      </c>
      <c r="T14" s="17">
        <v>45.358198674898361</v>
      </c>
      <c r="U14" s="42"/>
      <c r="V14" s="17">
        <v>45.408568899523033</v>
      </c>
      <c r="W14" s="17">
        <v>45.543343190000492</v>
      </c>
      <c r="X14" s="17">
        <v>45.668994931678249</v>
      </c>
    </row>
    <row r="15" spans="1:25" ht="22" customHeight="1">
      <c r="A15" s="777" t="s">
        <v>486</v>
      </c>
      <c r="B15" s="680">
        <v>100</v>
      </c>
      <c r="C15" s="680">
        <v>99.999999999999986</v>
      </c>
      <c r="D15" s="680">
        <v>100</v>
      </c>
      <c r="E15" s="680">
        <v>100</v>
      </c>
      <c r="F15" s="680">
        <v>100</v>
      </c>
      <c r="G15" s="404">
        <v>100</v>
      </c>
      <c r="H15" s="778">
        <v>100</v>
      </c>
      <c r="I15" s="19">
        <v>100</v>
      </c>
      <c r="J15" s="774">
        <v>100.00000000000001</v>
      </c>
      <c r="K15" s="774"/>
      <c r="L15" s="721">
        <v>100.00000000000001</v>
      </c>
      <c r="M15" s="774">
        <v>100</v>
      </c>
      <c r="N15" s="721">
        <v>100</v>
      </c>
      <c r="O15" s="774">
        <v>100</v>
      </c>
      <c r="P15" s="721">
        <v>100</v>
      </c>
      <c r="Q15" s="721">
        <v>100</v>
      </c>
      <c r="R15" s="721">
        <v>100</v>
      </c>
      <c r="S15" s="721">
        <v>100</v>
      </c>
      <c r="T15" s="721">
        <v>100</v>
      </c>
      <c r="U15" s="626"/>
      <c r="V15" s="721">
        <v>100</v>
      </c>
      <c r="W15" s="721">
        <v>100</v>
      </c>
      <c r="X15" s="721">
        <v>100</v>
      </c>
    </row>
    <row r="16" spans="1:25" ht="22" customHeight="1">
      <c r="A16" s="405"/>
      <c r="B16" s="779"/>
      <c r="C16" s="405"/>
      <c r="D16" s="405"/>
      <c r="E16" s="626"/>
      <c r="F16" s="405"/>
      <c r="G16" s="405" t="s">
        <v>739</v>
      </c>
      <c r="H16" s="42"/>
      <c r="I16" s="626"/>
      <c r="J16" s="42"/>
      <c r="K16" s="405"/>
      <c r="L16" s="41"/>
      <c r="M16" s="19"/>
      <c r="N16" s="41"/>
      <c r="O16" s="19"/>
      <c r="P16" s="19"/>
      <c r="Q16" s="19"/>
      <c r="R16" s="17"/>
      <c r="S16" s="17"/>
      <c r="T16" s="17"/>
      <c r="U16" s="42"/>
      <c r="V16" s="42"/>
      <c r="W16" s="42"/>
      <c r="X16" s="42"/>
    </row>
    <row r="17" spans="1:24" ht="22" customHeight="1">
      <c r="A17" s="42"/>
      <c r="B17" s="402">
        <v>2016</v>
      </c>
      <c r="C17" s="402">
        <v>2017</v>
      </c>
      <c r="D17" s="626">
        <v>2018</v>
      </c>
      <c r="E17" s="626">
        <v>2019</v>
      </c>
      <c r="F17" s="626">
        <v>2020</v>
      </c>
      <c r="G17" s="405">
        <v>2021</v>
      </c>
      <c r="H17" s="626">
        <v>2022</v>
      </c>
      <c r="I17" s="405">
        <v>2023</v>
      </c>
      <c r="J17" s="626">
        <v>2024</v>
      </c>
      <c r="K17" s="42"/>
      <c r="L17" s="869">
        <v>2025</v>
      </c>
      <c r="M17" s="869"/>
      <c r="N17" s="869"/>
      <c r="O17" s="869"/>
      <c r="P17" s="869"/>
      <c r="Q17" s="869"/>
      <c r="R17" s="869"/>
      <c r="S17" s="869"/>
      <c r="T17" s="869"/>
      <c r="U17" s="401"/>
      <c r="V17" s="869">
        <v>2026</v>
      </c>
      <c r="W17" s="869"/>
      <c r="X17" s="626"/>
    </row>
    <row r="18" spans="1:24" ht="22" customHeight="1">
      <c r="A18" s="627"/>
      <c r="B18" s="776" t="s">
        <v>200</v>
      </c>
      <c r="C18" s="417" t="s">
        <v>200</v>
      </c>
      <c r="D18" s="417" t="s">
        <v>200</v>
      </c>
      <c r="E18" s="417" t="s">
        <v>200</v>
      </c>
      <c r="F18" s="417" t="s">
        <v>200</v>
      </c>
      <c r="G18" s="417" t="s">
        <v>200</v>
      </c>
      <c r="H18" s="417" t="s">
        <v>200</v>
      </c>
      <c r="I18" s="417" t="s">
        <v>200</v>
      </c>
      <c r="J18" s="417" t="s">
        <v>200</v>
      </c>
      <c r="K18" s="405"/>
      <c r="L18" s="417" t="s">
        <v>211</v>
      </c>
      <c r="M18" s="417" t="s">
        <v>212</v>
      </c>
      <c r="N18" s="417" t="s">
        <v>207</v>
      </c>
      <c r="O18" s="417" t="s">
        <v>213</v>
      </c>
      <c r="P18" s="417" t="s">
        <v>214</v>
      </c>
      <c r="Q18" s="417" t="s">
        <v>208</v>
      </c>
      <c r="R18" s="417" t="s">
        <v>215</v>
      </c>
      <c r="S18" s="417" t="s">
        <v>216</v>
      </c>
      <c r="T18" s="417" t="s">
        <v>200</v>
      </c>
      <c r="U18" s="405"/>
      <c r="V18" s="417" t="s">
        <v>209</v>
      </c>
      <c r="W18" s="417" t="s">
        <v>210</v>
      </c>
      <c r="X18" s="417" t="s">
        <v>206</v>
      </c>
    </row>
    <row r="19" spans="1:24" ht="22" customHeight="1">
      <c r="A19" s="42"/>
      <c r="B19" s="212"/>
      <c r="C19" s="42"/>
      <c r="D19" s="42"/>
      <c r="E19" s="42"/>
      <c r="F19" s="42"/>
      <c r="G19" s="42"/>
      <c r="H19" s="42"/>
      <c r="I19" s="17"/>
      <c r="J19" s="42"/>
      <c r="K19" s="17"/>
      <c r="L19" s="42"/>
      <c r="M19" s="19"/>
      <c r="N19" s="42"/>
      <c r="O19" s="19"/>
      <c r="P19" s="19"/>
      <c r="Q19" s="42"/>
      <c r="R19" s="42"/>
      <c r="S19" s="42"/>
      <c r="T19" s="42"/>
      <c r="U19" s="42"/>
      <c r="V19" s="42"/>
      <c r="W19" s="42"/>
      <c r="X19" s="42"/>
    </row>
    <row r="20" spans="1:24" ht="22" customHeight="1">
      <c r="A20" s="7" t="s">
        <v>733</v>
      </c>
      <c r="B20" s="212">
        <v>33.684667056543901</v>
      </c>
      <c r="C20" s="12">
        <v>29.512729041984059</v>
      </c>
      <c r="D20" s="12">
        <v>26.135770285869953</v>
      </c>
      <c r="E20" s="12">
        <v>24.821091421415574</v>
      </c>
      <c r="F20" s="12">
        <v>21.308942561392318</v>
      </c>
      <c r="G20" s="12">
        <v>24.142062971208517</v>
      </c>
      <c r="H20" s="9">
        <v>17.157619900961013</v>
      </c>
      <c r="I20" s="17">
        <v>14.878855282916536</v>
      </c>
      <c r="J20" s="17">
        <v>17.151067870479661</v>
      </c>
      <c r="K20" s="17"/>
      <c r="L20" s="17">
        <v>15.694351236891931</v>
      </c>
      <c r="M20" s="17">
        <v>11.314455683806722</v>
      </c>
      <c r="N20" s="17">
        <v>12.06420624016569</v>
      </c>
      <c r="O20" s="17">
        <v>11.472183537306538</v>
      </c>
      <c r="P20" s="17">
        <v>11.979342941782702</v>
      </c>
      <c r="Q20" s="17">
        <v>12.155726661820047</v>
      </c>
      <c r="R20" s="17">
        <v>12.666088730869257</v>
      </c>
      <c r="S20" s="17">
        <v>12.501216670703114</v>
      </c>
      <c r="T20" s="17">
        <v>11.526149697226623</v>
      </c>
      <c r="U20" s="42"/>
      <c r="V20" s="17">
        <v>11.649486655858608</v>
      </c>
      <c r="W20" s="17">
        <v>12.658263206464145</v>
      </c>
      <c r="X20" s="17">
        <v>13.975978382233523</v>
      </c>
    </row>
    <row r="21" spans="1:24" ht="22" customHeight="1">
      <c r="A21" s="7" t="s">
        <v>734</v>
      </c>
      <c r="B21" s="212">
        <v>8.442044099635897</v>
      </c>
      <c r="C21" s="12">
        <v>10.092101406608442</v>
      </c>
      <c r="D21" s="12">
        <v>9.1985955447946157</v>
      </c>
      <c r="E21" s="12">
        <v>5.2301400164242384</v>
      </c>
      <c r="F21" s="12">
        <v>4.8279546613502236</v>
      </c>
      <c r="G21" s="12">
        <v>4.779172145363078</v>
      </c>
      <c r="H21" s="9">
        <v>3.7716920214544918</v>
      </c>
      <c r="I21" s="17">
        <v>5.8364555569433456</v>
      </c>
      <c r="J21" s="17">
        <v>5.6924636442053895</v>
      </c>
      <c r="K21" s="17"/>
      <c r="L21" s="17">
        <v>5.737722329840234</v>
      </c>
      <c r="M21" s="17">
        <v>3.4929921998456375</v>
      </c>
      <c r="N21" s="17">
        <v>5.4152544703658183</v>
      </c>
      <c r="O21" s="17">
        <v>5.4971147560416913</v>
      </c>
      <c r="P21" s="17">
        <v>1.7775739656539029</v>
      </c>
      <c r="Q21" s="17">
        <v>4.8772960830829364</v>
      </c>
      <c r="R21" s="17">
        <v>5.2400032241135648</v>
      </c>
      <c r="S21" s="17">
        <v>5.1392072753160791</v>
      </c>
      <c r="T21" s="17">
        <v>4.970177812929613</v>
      </c>
      <c r="U21" s="42"/>
      <c r="V21" s="17">
        <v>4.6509757448792532</v>
      </c>
      <c r="W21" s="17">
        <v>4.6362803865708262</v>
      </c>
      <c r="X21" s="17">
        <v>4.4635871490755692</v>
      </c>
    </row>
    <row r="22" spans="1:24" ht="22" customHeight="1">
      <c r="A22" s="7" t="s">
        <v>735</v>
      </c>
      <c r="B22" s="212">
        <v>19.480784262523862</v>
      </c>
      <c r="C22" s="12">
        <v>18.965996673492153</v>
      </c>
      <c r="D22" s="12">
        <v>19.697785396653998</v>
      </c>
      <c r="E22" s="12">
        <v>21.520171036908486</v>
      </c>
      <c r="F22" s="12">
        <v>16.997224852413428</v>
      </c>
      <c r="G22" s="12">
        <v>20.452583759528824</v>
      </c>
      <c r="H22" s="9">
        <v>26.357445920672923</v>
      </c>
      <c r="I22" s="17">
        <v>26.408717743218201</v>
      </c>
      <c r="J22" s="17">
        <v>25.263905497911921</v>
      </c>
      <c r="K22" s="17"/>
      <c r="L22" s="17">
        <v>26.025708005667074</v>
      </c>
      <c r="M22" s="17">
        <v>25.435201061933704</v>
      </c>
      <c r="N22" s="17">
        <v>22.979686760649464</v>
      </c>
      <c r="O22" s="17">
        <v>22.004841190994842</v>
      </c>
      <c r="P22" s="17">
        <v>20.176990359437319</v>
      </c>
      <c r="Q22" s="17">
        <v>22.439132154595125</v>
      </c>
      <c r="R22" s="17">
        <v>21.499580481892309</v>
      </c>
      <c r="S22" s="17">
        <v>21.527572832222646</v>
      </c>
      <c r="T22" s="17">
        <v>21.47053992197257</v>
      </c>
      <c r="U22" s="42"/>
      <c r="V22" s="17">
        <v>21.300282007483634</v>
      </c>
      <c r="W22" s="17">
        <v>20.882071344269253</v>
      </c>
      <c r="X22" s="17">
        <v>20.093232189424384</v>
      </c>
    </row>
    <row r="23" spans="1:24" ht="22" customHeight="1">
      <c r="A23" s="7" t="s">
        <v>736</v>
      </c>
      <c r="B23" s="212">
        <v>11.345899207612648</v>
      </c>
      <c r="C23" s="12">
        <v>13.708464972899382</v>
      </c>
      <c r="D23" s="12">
        <v>19.035513492638525</v>
      </c>
      <c r="E23" s="12">
        <v>23.267000726472222</v>
      </c>
      <c r="F23" s="12">
        <v>15.377416169801108</v>
      </c>
      <c r="G23" s="12">
        <v>22.952998859959369</v>
      </c>
      <c r="H23" s="9">
        <v>23.325355474404908</v>
      </c>
      <c r="I23" s="17">
        <v>25.048276209153446</v>
      </c>
      <c r="J23" s="17">
        <v>25.080502809261723</v>
      </c>
      <c r="K23" s="17"/>
      <c r="L23" s="17">
        <v>24.04593022460152</v>
      </c>
      <c r="M23" s="17">
        <v>27.24623441074575</v>
      </c>
      <c r="N23" s="17">
        <v>28.469328847127901</v>
      </c>
      <c r="O23" s="17">
        <v>28.24874664484706</v>
      </c>
      <c r="P23" s="17">
        <v>30.348365306094728</v>
      </c>
      <c r="Q23" s="17">
        <v>27.92815133798775</v>
      </c>
      <c r="R23" s="17">
        <v>28.102907503331505</v>
      </c>
      <c r="S23" s="17">
        <v>28.318828991507672</v>
      </c>
      <c r="T23" s="17">
        <v>28.689817650529459</v>
      </c>
      <c r="U23" s="42"/>
      <c r="V23" s="17">
        <v>28.767203564353405</v>
      </c>
      <c r="W23" s="17">
        <v>27.568559781007462</v>
      </c>
      <c r="X23" s="17">
        <v>27.76351234265605</v>
      </c>
    </row>
    <row r="24" spans="1:24" ht="22" customHeight="1">
      <c r="A24" s="7" t="s">
        <v>737</v>
      </c>
      <c r="B24" s="212">
        <v>16.273950529058677</v>
      </c>
      <c r="C24" s="12">
        <v>16.665329407635319</v>
      </c>
      <c r="D24" s="12">
        <v>14.440395332772587</v>
      </c>
      <c r="E24" s="12">
        <v>14.539540913473997</v>
      </c>
      <c r="F24" s="12">
        <v>30.204211754876663</v>
      </c>
      <c r="G24" s="12">
        <v>18.724418723475015</v>
      </c>
      <c r="H24" s="9">
        <v>20.443893816538594</v>
      </c>
      <c r="I24" s="17">
        <v>18.811224108007874</v>
      </c>
      <c r="J24" s="17">
        <v>19.570883829926665</v>
      </c>
      <c r="K24" s="17"/>
      <c r="L24" s="17">
        <v>20.884054488019959</v>
      </c>
      <c r="M24" s="17">
        <v>23.792205520936889</v>
      </c>
      <c r="N24" s="17">
        <v>23.521828099856297</v>
      </c>
      <c r="O24" s="17">
        <v>24.875026150929656</v>
      </c>
      <c r="P24" s="17">
        <v>27.722998581972579</v>
      </c>
      <c r="Q24" s="17">
        <v>24.427969504955364</v>
      </c>
      <c r="R24" s="17">
        <v>24.170442229875778</v>
      </c>
      <c r="S24" s="17">
        <v>23.903481511939539</v>
      </c>
      <c r="T24" s="17">
        <v>24.571803731122298</v>
      </c>
      <c r="U24" s="42"/>
      <c r="V24" s="17">
        <v>24.796387813542765</v>
      </c>
      <c r="W24" s="17">
        <v>25.336278186323991</v>
      </c>
      <c r="X24" s="17">
        <v>24.558375924261767</v>
      </c>
    </row>
    <row r="25" spans="1:24" ht="22" customHeight="1">
      <c r="A25" s="7" t="s">
        <v>738</v>
      </c>
      <c r="B25" s="212">
        <v>10.77265484462502</v>
      </c>
      <c r="C25" s="12">
        <v>11.055378497380641</v>
      </c>
      <c r="D25" s="12">
        <v>11.491939947270314</v>
      </c>
      <c r="E25" s="12">
        <v>10.622055885305485</v>
      </c>
      <c r="F25" s="408">
        <v>11.284250000166251</v>
      </c>
      <c r="G25" s="408">
        <v>8.9487635404652099</v>
      </c>
      <c r="H25" s="409">
        <v>8.9439928659680721</v>
      </c>
      <c r="I25" s="17">
        <v>9.0164710997605937</v>
      </c>
      <c r="J25" s="690">
        <v>7.2411763482146316</v>
      </c>
      <c r="K25" s="17"/>
      <c r="L25" s="690">
        <v>7.6122337149792632</v>
      </c>
      <c r="M25" s="690">
        <v>8.7189111227313045</v>
      </c>
      <c r="N25" s="690">
        <v>7.5496955818348237</v>
      </c>
      <c r="O25" s="690">
        <v>7.9020877198802006</v>
      </c>
      <c r="P25" s="17">
        <v>7.9947288450587726</v>
      </c>
      <c r="Q25" s="17">
        <v>8.1717242575587896</v>
      </c>
      <c r="R25" s="17">
        <v>8.3209778299175952</v>
      </c>
      <c r="S25" s="17">
        <v>8.6096927183109422</v>
      </c>
      <c r="T25" s="17">
        <v>8.7715111862194348</v>
      </c>
      <c r="U25" s="42"/>
      <c r="V25" s="17">
        <v>8.8356642138823407</v>
      </c>
      <c r="W25" s="17">
        <v>8.9185470953643193</v>
      </c>
      <c r="X25" s="17">
        <v>9.1453140123487096</v>
      </c>
    </row>
    <row r="26" spans="1:24" ht="22" customHeight="1">
      <c r="A26" s="777" t="s">
        <v>486</v>
      </c>
      <c r="B26" s="680">
        <v>100</v>
      </c>
      <c r="C26" s="680">
        <v>99.999999999999986</v>
      </c>
      <c r="D26" s="680">
        <v>100.00000000000001</v>
      </c>
      <c r="E26" s="680">
        <v>100</v>
      </c>
      <c r="F26" s="404">
        <v>100</v>
      </c>
      <c r="G26" s="404">
        <v>100</v>
      </c>
      <c r="H26" s="778">
        <v>100</v>
      </c>
      <c r="I26" s="721">
        <v>100</v>
      </c>
      <c r="J26" s="774">
        <v>99.999999999999986</v>
      </c>
      <c r="K26" s="721"/>
      <c r="L26" s="721">
        <v>99.999999999999986</v>
      </c>
      <c r="M26" s="774">
        <v>100</v>
      </c>
      <c r="N26" s="721">
        <v>99.999999999999986</v>
      </c>
      <c r="O26" s="774">
        <v>99.999999999999986</v>
      </c>
      <c r="P26" s="721">
        <v>100</v>
      </c>
      <c r="Q26" s="721">
        <v>100</v>
      </c>
      <c r="R26" s="721">
        <v>100</v>
      </c>
      <c r="S26" s="721">
        <v>99.999999999999986</v>
      </c>
      <c r="T26" s="721">
        <v>100</v>
      </c>
      <c r="U26" s="626"/>
      <c r="V26" s="721">
        <v>100</v>
      </c>
      <c r="W26" s="721">
        <v>100</v>
      </c>
      <c r="X26" s="721">
        <v>100</v>
      </c>
    </row>
    <row r="27" spans="1:24" ht="22" customHeight="1">
      <c r="A27" s="7" t="s">
        <v>740</v>
      </c>
      <c r="B27" s="42"/>
      <c r="C27" s="42"/>
      <c r="D27" s="42"/>
      <c r="E27" s="42"/>
      <c r="F27" s="42"/>
      <c r="G27" s="42"/>
      <c r="H27" s="42"/>
      <c r="I27" s="42"/>
      <c r="J27" s="42"/>
      <c r="K27" s="42"/>
      <c r="L27" s="42"/>
      <c r="M27" s="42"/>
      <c r="N27" s="42"/>
      <c r="O27" s="42"/>
      <c r="P27" s="42"/>
      <c r="Q27" s="42"/>
      <c r="R27" s="42"/>
      <c r="S27" s="42"/>
      <c r="T27" s="42"/>
      <c r="U27" s="42"/>
      <c r="V27" s="42"/>
      <c r="W27" s="42"/>
      <c r="X27" s="42"/>
    </row>
  </sheetData>
  <mergeCells count="4">
    <mergeCell ref="L6:T6"/>
    <mergeCell ref="V6:W6"/>
    <mergeCell ref="L17:T17"/>
    <mergeCell ref="V17:W17"/>
  </mergeCells>
  <hyperlinks>
    <hyperlink ref="S1" location="'Contents Page'!A1" display="BACK TO CONTENTS" xr:uid="{C0134B9B-70F6-48EA-9D2F-85F69CDBCFA7}"/>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83"/>
  <sheetViews>
    <sheetView topLeftCell="A59" zoomScaleNormal="100" workbookViewId="0"/>
  </sheetViews>
  <sheetFormatPr baseColWidth="10" defaultColWidth="8.83203125" defaultRowHeight="15"/>
  <cols>
    <col min="1" max="1" width="18.6640625" customWidth="1"/>
    <col min="2" max="2" width="10.6640625" customWidth="1"/>
    <col min="3" max="5" width="18.6640625" customWidth="1"/>
    <col min="6" max="6" width="2.6640625" customWidth="1"/>
    <col min="7" max="7" width="25" customWidth="1"/>
    <col min="8" max="8" width="24.1640625" customWidth="1"/>
    <col min="9" max="9" width="18.6640625" customWidth="1"/>
  </cols>
  <sheetData>
    <row r="1" spans="1:10" ht="22" customHeight="1">
      <c r="A1" s="42" t="s">
        <v>741</v>
      </c>
      <c r="B1" s="42"/>
      <c r="C1" s="42"/>
      <c r="D1" s="42"/>
      <c r="E1" s="42"/>
      <c r="F1" s="42"/>
      <c r="G1" s="42"/>
      <c r="H1" s="42"/>
      <c r="I1" s="42"/>
      <c r="J1" s="6" t="s">
        <v>85</v>
      </c>
    </row>
    <row r="2" spans="1:10" ht="22" customHeight="1">
      <c r="A2" s="42"/>
      <c r="B2" s="42"/>
      <c r="C2" s="42"/>
      <c r="D2" s="42"/>
      <c r="E2" s="42"/>
      <c r="F2" s="42"/>
      <c r="G2" s="42"/>
      <c r="H2" s="42"/>
      <c r="I2" s="42"/>
    </row>
    <row r="3" spans="1:10" ht="22" customHeight="1">
      <c r="A3" s="42" t="s">
        <v>742</v>
      </c>
      <c r="B3" s="42"/>
      <c r="C3" s="42"/>
      <c r="D3" s="42"/>
      <c r="E3" s="42"/>
      <c r="F3" s="42"/>
      <c r="G3" s="42"/>
      <c r="H3" s="42"/>
      <c r="I3" s="42"/>
    </row>
    <row r="4" spans="1:10" ht="22" customHeight="1">
      <c r="A4" s="405" t="s">
        <v>88</v>
      </c>
      <c r="B4" s="405"/>
      <c r="C4" s="405"/>
      <c r="D4" s="405"/>
      <c r="E4" s="405"/>
      <c r="F4" s="405"/>
      <c r="G4" s="405"/>
      <c r="H4" s="405"/>
      <c r="I4" s="405"/>
    </row>
    <row r="5" spans="1:10" ht="22" customHeight="1">
      <c r="A5" s="412"/>
      <c r="B5" s="412"/>
      <c r="C5" s="412"/>
      <c r="D5" s="412"/>
      <c r="E5" s="7"/>
      <c r="F5" s="7"/>
      <c r="G5" s="401" t="s">
        <v>743</v>
      </c>
      <c r="H5" s="7"/>
      <c r="I5" s="412"/>
    </row>
    <row r="6" spans="1:10" ht="22" customHeight="1">
      <c r="A6" s="7"/>
      <c r="B6" s="7"/>
      <c r="C6" s="7"/>
      <c r="D6" s="7"/>
      <c r="E6" s="7"/>
      <c r="F6" s="7"/>
      <c r="G6" s="405" t="s">
        <v>744</v>
      </c>
      <c r="H6" s="124" t="s">
        <v>745</v>
      </c>
      <c r="I6" s="7"/>
    </row>
    <row r="7" spans="1:10" ht="22" customHeight="1">
      <c r="A7" s="201"/>
      <c r="B7" s="7"/>
      <c r="C7" s="7"/>
      <c r="D7" s="106" t="s">
        <v>746</v>
      </c>
      <c r="E7" s="106" t="s">
        <v>747</v>
      </c>
      <c r="F7" s="7"/>
      <c r="G7" s="42" t="s">
        <v>748</v>
      </c>
      <c r="H7" s="124" t="s">
        <v>749</v>
      </c>
      <c r="I7" s="7"/>
    </row>
    <row r="8" spans="1:10" ht="22" customHeight="1">
      <c r="A8" s="585" t="s">
        <v>411</v>
      </c>
      <c r="B8" s="123"/>
      <c r="C8" s="417" t="s">
        <v>750</v>
      </c>
      <c r="D8" s="417" t="s">
        <v>700</v>
      </c>
      <c r="E8" s="417" t="s">
        <v>538</v>
      </c>
      <c r="F8" s="123"/>
      <c r="G8" s="417" t="s">
        <v>751</v>
      </c>
      <c r="H8" s="616" t="s">
        <v>752</v>
      </c>
      <c r="I8" s="616" t="s">
        <v>408</v>
      </c>
    </row>
    <row r="9" spans="1:10" ht="22" customHeight="1">
      <c r="A9" s="578">
        <v>2015</v>
      </c>
      <c r="B9" s="747"/>
      <c r="C9" s="409">
        <v>4189.9579999999996</v>
      </c>
      <c r="D9" s="409">
        <v>823.91600000000005</v>
      </c>
      <c r="E9" s="409">
        <v>1919.021</v>
      </c>
      <c r="F9" s="409"/>
      <c r="G9" s="409">
        <v>343.05799999999999</v>
      </c>
      <c r="H9" s="409">
        <v>114.807</v>
      </c>
      <c r="I9" s="668">
        <v>7390.7599999999993</v>
      </c>
    </row>
    <row r="10" spans="1:10" ht="22" customHeight="1">
      <c r="A10" s="7"/>
      <c r="B10" s="7"/>
      <c r="C10" s="7"/>
      <c r="D10" s="7"/>
      <c r="E10" s="7"/>
      <c r="F10" s="7"/>
      <c r="G10" s="7"/>
      <c r="H10" s="7"/>
      <c r="I10" s="7"/>
    </row>
    <row r="11" spans="1:10" ht="22" customHeight="1">
      <c r="A11" s="684"/>
      <c r="B11" s="412"/>
      <c r="C11" s="768"/>
      <c r="D11" s="768" t="s">
        <v>753</v>
      </c>
      <c r="E11" s="768" t="s">
        <v>754</v>
      </c>
      <c r="F11" s="412"/>
      <c r="G11" s="768" t="s">
        <v>755</v>
      </c>
      <c r="H11" s="768" t="s">
        <v>756</v>
      </c>
      <c r="I11" s="768"/>
    </row>
    <row r="12" spans="1:10" ht="22" customHeight="1">
      <c r="A12" s="408"/>
      <c r="B12" s="123"/>
      <c r="C12" s="694" t="s">
        <v>757</v>
      </c>
      <c r="D12" s="694" t="s">
        <v>758</v>
      </c>
      <c r="E12" s="694" t="s">
        <v>759</v>
      </c>
      <c r="F12" s="123"/>
      <c r="G12" s="694" t="s">
        <v>760</v>
      </c>
      <c r="H12" s="694" t="s">
        <v>761</v>
      </c>
      <c r="I12" s="694" t="s">
        <v>408</v>
      </c>
    </row>
    <row r="13" spans="1:10" ht="22" customHeight="1">
      <c r="A13" s="107">
        <v>2016</v>
      </c>
      <c r="B13" s="769"/>
      <c r="C13" s="770">
        <v>3291.2140791275683</v>
      </c>
      <c r="D13" s="770">
        <v>1565.3449140447071</v>
      </c>
      <c r="E13" s="770">
        <v>2259.1571696530327</v>
      </c>
      <c r="F13" s="9"/>
      <c r="G13" s="770">
        <v>392.93221744201531</v>
      </c>
      <c r="H13" s="10" t="s">
        <v>117</v>
      </c>
      <c r="I13" s="771">
        <v>7508.6483802673238</v>
      </c>
    </row>
    <row r="14" spans="1:10" ht="22" customHeight="1">
      <c r="A14" s="107">
        <v>2017</v>
      </c>
      <c r="B14" s="769"/>
      <c r="C14" s="770">
        <v>6278.6195189463997</v>
      </c>
      <c r="D14" s="770">
        <v>828.82913822768421</v>
      </c>
      <c r="E14" s="770">
        <v>2961.202249828415</v>
      </c>
      <c r="F14" s="9"/>
      <c r="G14" s="770">
        <v>78.244265459999994</v>
      </c>
      <c r="H14" s="10" t="s">
        <v>117</v>
      </c>
      <c r="I14" s="771">
        <v>10146.895172462499</v>
      </c>
    </row>
    <row r="15" spans="1:10" ht="22" customHeight="1">
      <c r="A15" s="107">
        <v>2018</v>
      </c>
      <c r="B15" s="7"/>
      <c r="C15" s="772">
        <v>5372.9</v>
      </c>
      <c r="D15" s="770">
        <v>566.22400000000005</v>
      </c>
      <c r="E15" s="770">
        <v>3858.73</v>
      </c>
      <c r="F15" s="9"/>
      <c r="G15" s="770">
        <v>348.16199999999998</v>
      </c>
      <c r="H15" s="770">
        <v>20.469000000000001</v>
      </c>
      <c r="I15" s="11">
        <v>10166.484999999999</v>
      </c>
    </row>
    <row r="16" spans="1:10" ht="22" customHeight="1">
      <c r="A16" s="107">
        <v>2019</v>
      </c>
      <c r="B16" s="7"/>
      <c r="C16" s="9">
        <v>5903.7809999999999</v>
      </c>
      <c r="D16" s="9">
        <v>327.12599999999998</v>
      </c>
      <c r="E16" s="9">
        <v>4160.74</v>
      </c>
      <c r="F16" s="7"/>
      <c r="G16" s="9">
        <v>920.51400000000001</v>
      </c>
      <c r="H16" s="10" t="s">
        <v>117</v>
      </c>
      <c r="I16" s="8">
        <v>11312.161</v>
      </c>
    </row>
    <row r="17" spans="1:9" ht="22" customHeight="1">
      <c r="A17" s="107">
        <v>2020</v>
      </c>
      <c r="B17" s="7"/>
      <c r="C17" s="9">
        <v>5123.2969999999996</v>
      </c>
      <c r="D17" s="9">
        <v>239.726</v>
      </c>
      <c r="E17" s="9">
        <v>3012.9250000000002</v>
      </c>
      <c r="F17" s="7"/>
      <c r="G17" s="9">
        <v>380.267</v>
      </c>
      <c r="H17" s="10" t="s">
        <v>117</v>
      </c>
      <c r="I17" s="8">
        <v>8756.2150000000001</v>
      </c>
    </row>
    <row r="18" spans="1:9" ht="22" customHeight="1">
      <c r="A18" s="7"/>
      <c r="B18" s="769"/>
      <c r="C18" s="7"/>
      <c r="D18" s="7"/>
      <c r="E18" s="7"/>
      <c r="F18" s="7"/>
      <c r="G18" s="7"/>
      <c r="H18" s="7"/>
      <c r="I18" s="7"/>
    </row>
    <row r="19" spans="1:9" ht="22" customHeight="1">
      <c r="A19" s="107">
        <v>2021</v>
      </c>
      <c r="B19" s="769" t="s">
        <v>206</v>
      </c>
      <c r="C19" s="9">
        <v>6609.7759999999998</v>
      </c>
      <c r="D19" s="9">
        <v>250.571</v>
      </c>
      <c r="E19" s="9">
        <v>3168.2629999999999</v>
      </c>
      <c r="F19" s="7"/>
      <c r="G19" s="9">
        <v>593.21699999999998</v>
      </c>
      <c r="H19" s="10" t="s">
        <v>117</v>
      </c>
      <c r="I19" s="8">
        <v>10621.827000000001</v>
      </c>
    </row>
    <row r="20" spans="1:9" ht="22" customHeight="1">
      <c r="A20" s="7"/>
      <c r="B20" s="769" t="s">
        <v>207</v>
      </c>
      <c r="C20" s="9">
        <v>6548.558</v>
      </c>
      <c r="D20" s="9">
        <v>349.15199999999999</v>
      </c>
      <c r="E20" s="9">
        <v>3259.125</v>
      </c>
      <c r="F20" s="7"/>
      <c r="G20" s="9">
        <v>647.99</v>
      </c>
      <c r="H20" s="10" t="s">
        <v>117</v>
      </c>
      <c r="I20" s="8">
        <v>10804.824999999999</v>
      </c>
    </row>
    <row r="21" spans="1:9" ht="22" customHeight="1">
      <c r="A21" s="7"/>
      <c r="B21" s="769" t="s">
        <v>208</v>
      </c>
      <c r="C21" s="9">
        <v>5857.48</v>
      </c>
      <c r="D21" s="9">
        <v>399.73099999999999</v>
      </c>
      <c r="E21" s="9">
        <v>3320.636</v>
      </c>
      <c r="F21" s="7"/>
      <c r="G21" s="9">
        <v>696.78499999999997</v>
      </c>
      <c r="H21" s="10" t="s">
        <v>117</v>
      </c>
      <c r="I21" s="8">
        <v>10274.632</v>
      </c>
    </row>
    <row r="22" spans="1:9" ht="22" customHeight="1">
      <c r="A22" s="7"/>
      <c r="B22" s="769" t="s">
        <v>200</v>
      </c>
      <c r="C22" s="9">
        <v>6625.0259999999998</v>
      </c>
      <c r="D22" s="9">
        <v>433.125</v>
      </c>
      <c r="E22" s="9">
        <v>3188.8429999999998</v>
      </c>
      <c r="F22" s="9"/>
      <c r="G22" s="9">
        <v>539.83199999999999</v>
      </c>
      <c r="H22" s="10" t="s">
        <v>117</v>
      </c>
      <c r="I22" s="8">
        <v>10786.825999999999</v>
      </c>
    </row>
    <row r="23" spans="1:9" ht="22" customHeight="1">
      <c r="A23" s="7"/>
      <c r="B23" s="7"/>
      <c r="C23" s="9"/>
      <c r="D23" s="9"/>
      <c r="E23" s="9"/>
      <c r="F23" s="9"/>
      <c r="G23" s="9"/>
      <c r="H23" s="9"/>
      <c r="I23" s="9"/>
    </row>
    <row r="24" spans="1:9" ht="22" customHeight="1">
      <c r="A24" s="107">
        <v>2022</v>
      </c>
      <c r="B24" s="769" t="s">
        <v>209</v>
      </c>
      <c r="C24" s="9">
        <v>6570.4520000000002</v>
      </c>
      <c r="D24" s="9">
        <v>405.61799999999999</v>
      </c>
      <c r="E24" s="9">
        <v>3084.2089999999998</v>
      </c>
      <c r="F24" s="9"/>
      <c r="G24" s="9">
        <v>622.39400000000001</v>
      </c>
      <c r="H24" s="10" t="s">
        <v>117</v>
      </c>
      <c r="I24" s="8">
        <v>10682.673000000001</v>
      </c>
    </row>
    <row r="25" spans="1:9" ht="22" customHeight="1">
      <c r="A25" s="7"/>
      <c r="B25" s="769" t="s">
        <v>210</v>
      </c>
      <c r="C25" s="9">
        <v>6759.1402678673803</v>
      </c>
      <c r="D25" s="9">
        <v>394.75299999999999</v>
      </c>
      <c r="E25" s="9">
        <v>3037.1680000000001</v>
      </c>
      <c r="F25" s="9"/>
      <c r="G25" s="9">
        <v>577.44600000000003</v>
      </c>
      <c r="H25" s="10" t="s">
        <v>117</v>
      </c>
      <c r="I25" s="8">
        <v>10768.507267867381</v>
      </c>
    </row>
    <row r="26" spans="1:9" ht="22" customHeight="1">
      <c r="A26" s="7"/>
      <c r="B26" s="769" t="s">
        <v>206</v>
      </c>
      <c r="C26" s="9">
        <v>6767.3159999999998</v>
      </c>
      <c r="D26" s="9">
        <v>400.94600000000003</v>
      </c>
      <c r="E26" s="9">
        <v>3068.5680000000002</v>
      </c>
      <c r="F26" s="9"/>
      <c r="G26" s="9">
        <v>457.45299999999997</v>
      </c>
      <c r="H26" s="10" t="s">
        <v>117</v>
      </c>
      <c r="I26" s="8">
        <v>10694.282999999999</v>
      </c>
    </row>
    <row r="27" spans="1:9" ht="22" customHeight="1">
      <c r="A27" s="7"/>
      <c r="B27" s="769" t="s">
        <v>211</v>
      </c>
      <c r="C27" s="9">
        <v>6113.7389999999996</v>
      </c>
      <c r="D27" s="9">
        <v>409.97500000000002</v>
      </c>
      <c r="E27" s="9">
        <v>3056.402</v>
      </c>
      <c r="F27" s="9"/>
      <c r="G27" s="9">
        <v>799.88499999999999</v>
      </c>
      <c r="H27" s="10" t="s">
        <v>117</v>
      </c>
      <c r="I27" s="11">
        <v>10380.001</v>
      </c>
    </row>
    <row r="28" spans="1:9" ht="22" customHeight="1">
      <c r="A28" s="7"/>
      <c r="B28" s="769" t="s">
        <v>212</v>
      </c>
      <c r="C28" s="9">
        <v>6343.45</v>
      </c>
      <c r="D28" s="9">
        <v>417.77100000000002</v>
      </c>
      <c r="E28" s="9">
        <v>2998.8409999999999</v>
      </c>
      <c r="F28" s="9"/>
      <c r="G28" s="9">
        <v>513.20399999999995</v>
      </c>
      <c r="H28" s="10" t="s">
        <v>117</v>
      </c>
      <c r="I28" s="8">
        <v>10273.266</v>
      </c>
    </row>
    <row r="29" spans="1:9" ht="22" customHeight="1">
      <c r="A29" s="7"/>
      <c r="B29" s="769" t="s">
        <v>207</v>
      </c>
      <c r="C29" s="9">
        <v>5696.9260000000004</v>
      </c>
      <c r="D29" s="9">
        <v>430.71600000000001</v>
      </c>
      <c r="E29" s="9">
        <v>2897.7489999999998</v>
      </c>
      <c r="F29" s="9"/>
      <c r="G29" s="9">
        <v>518.46299999999997</v>
      </c>
      <c r="H29" s="10" t="s">
        <v>117</v>
      </c>
      <c r="I29" s="11">
        <v>9543.8539999999994</v>
      </c>
    </row>
    <row r="30" spans="1:9" ht="22" customHeight="1">
      <c r="A30" s="7"/>
      <c r="B30" s="769" t="s">
        <v>213</v>
      </c>
      <c r="C30" s="9">
        <v>5742.1</v>
      </c>
      <c r="D30" s="9">
        <v>369.45699999999999</v>
      </c>
      <c r="E30" s="9">
        <v>2923.0659999999998</v>
      </c>
      <c r="F30" s="7"/>
      <c r="G30" s="9">
        <v>790.04300000000001</v>
      </c>
      <c r="H30" s="10" t="s">
        <v>117</v>
      </c>
      <c r="I30" s="8">
        <v>9824.6659999999993</v>
      </c>
    </row>
    <row r="31" spans="1:9" ht="22" customHeight="1">
      <c r="A31" s="7"/>
      <c r="B31" s="769" t="s">
        <v>214</v>
      </c>
      <c r="C31" s="9">
        <v>5703.5959999999995</v>
      </c>
      <c r="D31" s="9">
        <v>314.154</v>
      </c>
      <c r="E31" s="9">
        <v>2899.6559999999999</v>
      </c>
      <c r="F31" s="9"/>
      <c r="G31" s="9">
        <v>671.04300000000001</v>
      </c>
      <c r="H31" s="10" t="s">
        <v>117</v>
      </c>
      <c r="I31" s="8">
        <v>9588.4489999999987</v>
      </c>
    </row>
    <row r="32" spans="1:9" ht="22" customHeight="1">
      <c r="A32" s="7"/>
      <c r="B32" s="769" t="s">
        <v>208</v>
      </c>
      <c r="C32" s="9">
        <v>5710.7060000000001</v>
      </c>
      <c r="D32" s="9">
        <v>340.154</v>
      </c>
      <c r="E32" s="9">
        <v>3335.6350000000002</v>
      </c>
      <c r="F32" s="7"/>
      <c r="G32" s="9">
        <v>1453.2750000000001</v>
      </c>
      <c r="H32" s="10" t="s">
        <v>117</v>
      </c>
      <c r="I32" s="8">
        <v>10839.77</v>
      </c>
    </row>
    <row r="33" spans="1:9" ht="22" customHeight="1">
      <c r="A33" s="7"/>
      <c r="B33" s="769" t="s">
        <v>215</v>
      </c>
      <c r="C33" s="9">
        <v>6228.9650000000001</v>
      </c>
      <c r="D33" s="9">
        <v>423.29199999999997</v>
      </c>
      <c r="E33" s="9">
        <v>2849.5659999999998</v>
      </c>
      <c r="F33" s="9"/>
      <c r="G33" s="9">
        <v>1417.3879999999999</v>
      </c>
      <c r="H33" s="10" t="s">
        <v>117</v>
      </c>
      <c r="I33" s="8">
        <v>10919.210999999999</v>
      </c>
    </row>
    <row r="34" spans="1:9" ht="22" customHeight="1">
      <c r="A34" s="7"/>
      <c r="B34" s="769" t="s">
        <v>216</v>
      </c>
      <c r="C34" s="9">
        <v>6431.2160000000003</v>
      </c>
      <c r="D34" s="9">
        <v>430.005</v>
      </c>
      <c r="E34" s="9">
        <v>2683.9270000000001</v>
      </c>
      <c r="F34" s="9"/>
      <c r="G34" s="9">
        <v>1451.0550000000001</v>
      </c>
      <c r="H34" s="10" t="s">
        <v>117</v>
      </c>
      <c r="I34" s="8">
        <v>10996.203000000001</v>
      </c>
    </row>
    <row r="35" spans="1:9" ht="22" customHeight="1">
      <c r="A35" s="7"/>
      <c r="B35" s="769" t="s">
        <v>200</v>
      </c>
      <c r="C35" s="9">
        <v>6871.5230000000001</v>
      </c>
      <c r="D35" s="9">
        <v>629.73900000000003</v>
      </c>
      <c r="E35" s="9">
        <v>3022.7829999999999</v>
      </c>
      <c r="F35" s="7"/>
      <c r="G35" s="9">
        <v>689.41200000000003</v>
      </c>
      <c r="H35" s="10" t="s">
        <v>117</v>
      </c>
      <c r="I35" s="8">
        <v>11213.457</v>
      </c>
    </row>
    <row r="36" spans="1:9" ht="22" customHeight="1">
      <c r="A36" s="7"/>
      <c r="B36" s="7"/>
      <c r="C36" s="17"/>
      <c r="D36" s="17"/>
      <c r="E36" s="17"/>
      <c r="F36" s="17"/>
      <c r="G36" s="17"/>
      <c r="H36" s="10"/>
      <c r="I36" s="17"/>
    </row>
    <row r="37" spans="1:9" ht="22" customHeight="1">
      <c r="A37" s="107">
        <v>2023</v>
      </c>
      <c r="B37" s="769" t="s">
        <v>209</v>
      </c>
      <c r="C37" s="9">
        <v>7077.58</v>
      </c>
      <c r="D37" s="9">
        <v>678.88300000000004</v>
      </c>
      <c r="E37" s="9">
        <v>3104.3589999999999</v>
      </c>
      <c r="F37" s="9"/>
      <c r="G37" s="9">
        <v>518.90599999999995</v>
      </c>
      <c r="H37" s="10" t="s">
        <v>117</v>
      </c>
      <c r="I37" s="8">
        <v>11379.727999999999</v>
      </c>
    </row>
    <row r="38" spans="1:9" ht="22" customHeight="1">
      <c r="A38" s="7"/>
      <c r="B38" s="769" t="s">
        <v>210</v>
      </c>
      <c r="C38" s="9">
        <v>6944.2380000000003</v>
      </c>
      <c r="D38" s="9">
        <v>612.22199999999998</v>
      </c>
      <c r="E38" s="9">
        <v>3224.0030000000002</v>
      </c>
      <c r="F38" s="9"/>
      <c r="G38" s="9">
        <v>553.47699999999998</v>
      </c>
      <c r="H38" s="10" t="s">
        <v>117</v>
      </c>
      <c r="I38" s="11">
        <v>11333.94</v>
      </c>
    </row>
    <row r="39" spans="1:9" ht="22" customHeight="1">
      <c r="A39" s="7"/>
      <c r="B39" s="769" t="s">
        <v>206</v>
      </c>
      <c r="C39" s="9">
        <v>6996.6109999999999</v>
      </c>
      <c r="D39" s="9">
        <v>608.89300000000003</v>
      </c>
      <c r="E39" s="9">
        <v>3033.998</v>
      </c>
      <c r="F39" s="9"/>
      <c r="G39" s="9">
        <v>692.02800000000002</v>
      </c>
      <c r="H39" s="10" t="s">
        <v>117</v>
      </c>
      <c r="I39" s="8">
        <v>11331.53</v>
      </c>
    </row>
    <row r="40" spans="1:9" ht="22" customHeight="1">
      <c r="A40" s="7"/>
      <c r="B40" s="769" t="s">
        <v>211</v>
      </c>
      <c r="C40" s="9">
        <v>7150.3370000000004</v>
      </c>
      <c r="D40" s="9">
        <v>624.23400000000004</v>
      </c>
      <c r="E40" s="9">
        <v>2897.4609999999998</v>
      </c>
      <c r="F40" s="9"/>
      <c r="G40" s="9">
        <v>956.80399999999997</v>
      </c>
      <c r="H40" s="10" t="s">
        <v>117</v>
      </c>
      <c r="I40" s="8">
        <v>11628.836000000001</v>
      </c>
    </row>
    <row r="41" spans="1:9" ht="22" customHeight="1">
      <c r="A41" s="7"/>
      <c r="B41" s="769" t="s">
        <v>212</v>
      </c>
      <c r="C41" s="9">
        <v>6795.8829999999998</v>
      </c>
      <c r="D41" s="9">
        <v>625.81500000000005</v>
      </c>
      <c r="E41" s="9">
        <v>3115.5659999999998</v>
      </c>
      <c r="F41" s="9"/>
      <c r="G41" s="9">
        <v>964.65499999999997</v>
      </c>
      <c r="H41" s="10" t="s">
        <v>117</v>
      </c>
      <c r="I41" s="8">
        <v>11501.919</v>
      </c>
    </row>
    <row r="42" spans="1:9" ht="22" customHeight="1">
      <c r="A42" s="7"/>
      <c r="B42" s="769" t="s">
        <v>207</v>
      </c>
      <c r="C42" s="9">
        <v>4903.9520000000002</v>
      </c>
      <c r="D42" s="9">
        <v>930.99599999999998</v>
      </c>
      <c r="E42" s="9">
        <v>4826.7870000000003</v>
      </c>
      <c r="F42" s="9"/>
      <c r="G42" s="10" t="s">
        <v>117</v>
      </c>
      <c r="H42" s="9">
        <v>12.973000000000001</v>
      </c>
      <c r="I42" s="8">
        <v>10674.708000000001</v>
      </c>
    </row>
    <row r="43" spans="1:9" ht="22" customHeight="1">
      <c r="A43" s="7"/>
      <c r="B43" s="769" t="s">
        <v>213</v>
      </c>
      <c r="C43" s="9">
        <v>6553.7619999999997</v>
      </c>
      <c r="D43" s="9">
        <v>554.38499999999999</v>
      </c>
      <c r="E43" s="9">
        <v>3208.645</v>
      </c>
      <c r="F43" s="9"/>
      <c r="G43" s="9">
        <v>396.96199999999999</v>
      </c>
      <c r="H43" s="9">
        <v>12.565</v>
      </c>
      <c r="I43" s="8">
        <v>10726.319</v>
      </c>
    </row>
    <row r="44" spans="1:9" ht="22" customHeight="1">
      <c r="A44" s="7"/>
      <c r="B44" s="769" t="s">
        <v>214</v>
      </c>
      <c r="C44" s="9">
        <v>7153.1779999999999</v>
      </c>
      <c r="D44" s="9">
        <v>603.72400000000005</v>
      </c>
      <c r="E44" s="9">
        <v>3312.6210000000001</v>
      </c>
      <c r="F44" s="9"/>
      <c r="G44" s="9">
        <v>519.67100000000005</v>
      </c>
      <c r="H44" s="9">
        <v>12.973000000000001</v>
      </c>
      <c r="I44" s="8">
        <v>11602.167000000001</v>
      </c>
    </row>
    <row r="45" spans="1:9" ht="22" customHeight="1">
      <c r="A45" s="7"/>
      <c r="B45" s="769" t="s">
        <v>208</v>
      </c>
      <c r="C45" s="9">
        <v>7592.4759999999997</v>
      </c>
      <c r="D45" s="9">
        <v>606.00400000000002</v>
      </c>
      <c r="E45" s="9">
        <v>3082.587</v>
      </c>
      <c r="F45" s="9"/>
      <c r="G45" s="9">
        <v>1098.28</v>
      </c>
      <c r="H45" s="9">
        <v>9.9589999999999996</v>
      </c>
      <c r="I45" s="8">
        <v>12389.306</v>
      </c>
    </row>
    <row r="46" spans="1:9" ht="22" customHeight="1">
      <c r="A46" s="7"/>
      <c r="B46" s="769" t="s">
        <v>215</v>
      </c>
      <c r="C46" s="9">
        <v>7409.7730000000001</v>
      </c>
      <c r="D46" s="9">
        <v>621.14300000000003</v>
      </c>
      <c r="E46" s="9">
        <v>3188.97</v>
      </c>
      <c r="F46" s="9"/>
      <c r="G46" s="9">
        <v>763.34799999999996</v>
      </c>
      <c r="H46" s="9">
        <v>9.9589999999999996</v>
      </c>
      <c r="I46" s="8">
        <v>11993.193000000001</v>
      </c>
    </row>
    <row r="47" spans="1:9" ht="22" customHeight="1">
      <c r="A47" s="7"/>
      <c r="B47" s="769" t="s">
        <v>216</v>
      </c>
      <c r="C47" s="9">
        <v>7511.7389999999996</v>
      </c>
      <c r="D47" s="9">
        <v>715.42</v>
      </c>
      <c r="E47" s="9">
        <v>3280.2080000000001</v>
      </c>
      <c r="F47" s="9"/>
      <c r="G47" s="9">
        <v>683.61900000000003</v>
      </c>
      <c r="H47" s="9">
        <v>18.887</v>
      </c>
      <c r="I47" s="8">
        <v>12209.873000000001</v>
      </c>
    </row>
    <row r="48" spans="1:9" ht="22" customHeight="1">
      <c r="A48" s="7"/>
      <c r="B48" s="769" t="s">
        <v>200</v>
      </c>
      <c r="C48" s="9">
        <v>7525.7820000000002</v>
      </c>
      <c r="D48" s="9">
        <v>877.13800000000003</v>
      </c>
      <c r="E48" s="9">
        <v>3570.5169999999998</v>
      </c>
      <c r="F48" s="9"/>
      <c r="G48" s="9">
        <v>380.97699999999998</v>
      </c>
      <c r="H48" s="10" t="s">
        <v>117</v>
      </c>
      <c r="I48" s="8">
        <v>12354.414000000001</v>
      </c>
    </row>
    <row r="49" spans="1:9" ht="22" customHeight="1">
      <c r="A49" s="7"/>
      <c r="B49" s="7"/>
      <c r="C49" s="9"/>
      <c r="D49" s="9"/>
      <c r="E49" s="9"/>
      <c r="F49" s="9"/>
      <c r="G49" s="9"/>
      <c r="H49" s="10"/>
      <c r="I49" s="9"/>
    </row>
    <row r="50" spans="1:9" ht="22" customHeight="1">
      <c r="A50" s="107">
        <v>2024</v>
      </c>
      <c r="B50" s="769" t="s">
        <v>209</v>
      </c>
      <c r="C50" s="9">
        <v>6237.8590000000004</v>
      </c>
      <c r="D50" s="9">
        <v>789.97299999999996</v>
      </c>
      <c r="E50" s="9">
        <v>3540.1</v>
      </c>
      <c r="F50" s="9"/>
      <c r="G50" s="9">
        <v>591.62599999999998</v>
      </c>
      <c r="H50" s="10" t="s">
        <v>117</v>
      </c>
      <c r="I50" s="8">
        <v>11159.558000000001</v>
      </c>
    </row>
    <row r="51" spans="1:9" ht="22" customHeight="1">
      <c r="A51" s="7"/>
      <c r="B51" s="769" t="s">
        <v>210</v>
      </c>
      <c r="C51" s="9">
        <v>6312.2849999999999</v>
      </c>
      <c r="D51" s="9">
        <v>824.52099999999996</v>
      </c>
      <c r="E51" s="9">
        <v>2943.44</v>
      </c>
      <c r="F51" s="9"/>
      <c r="G51" s="9">
        <v>575.41800000000001</v>
      </c>
      <c r="H51" s="10" t="s">
        <v>117</v>
      </c>
      <c r="I51" s="8">
        <v>10655.663999999999</v>
      </c>
    </row>
    <row r="52" spans="1:9" ht="22" customHeight="1">
      <c r="A52" s="7"/>
      <c r="B52" s="769" t="s">
        <v>206</v>
      </c>
      <c r="C52" s="9">
        <v>7215.567</v>
      </c>
      <c r="D52" s="9">
        <v>850.68600000000004</v>
      </c>
      <c r="E52" s="9">
        <v>3466.98</v>
      </c>
      <c r="F52" s="9"/>
      <c r="G52" s="9">
        <v>934.04600000000005</v>
      </c>
      <c r="H52" s="10" t="s">
        <v>117</v>
      </c>
      <c r="I52" s="8">
        <v>12467.279</v>
      </c>
    </row>
    <row r="53" spans="1:9" ht="22" customHeight="1">
      <c r="A53" s="7"/>
      <c r="B53" s="769" t="s">
        <v>211</v>
      </c>
      <c r="C53" s="9">
        <v>6677.5889999999999</v>
      </c>
      <c r="D53" s="9">
        <v>890.26199999999994</v>
      </c>
      <c r="E53" s="9">
        <v>3433.335</v>
      </c>
      <c r="F53" s="9"/>
      <c r="G53" s="9">
        <v>541.5</v>
      </c>
      <c r="H53" s="9">
        <v>32.183999999999997</v>
      </c>
      <c r="I53" s="8">
        <v>11574.869999999999</v>
      </c>
    </row>
    <row r="54" spans="1:9" ht="22" customHeight="1">
      <c r="A54" s="7"/>
      <c r="B54" s="769" t="s">
        <v>212</v>
      </c>
      <c r="C54" s="9">
        <v>6617.6450000000004</v>
      </c>
      <c r="D54" s="9">
        <v>932.88900000000001</v>
      </c>
      <c r="E54" s="9">
        <v>3056.3020000000001</v>
      </c>
      <c r="F54" s="9"/>
      <c r="G54" s="9">
        <v>408.60599999999999</v>
      </c>
      <c r="H54" s="9">
        <v>177.828</v>
      </c>
      <c r="I54" s="8">
        <v>11193.27</v>
      </c>
    </row>
    <row r="55" spans="1:9" ht="22" customHeight="1">
      <c r="A55" s="7"/>
      <c r="B55" s="769" t="s">
        <v>207</v>
      </c>
      <c r="C55" s="9">
        <v>6236.6959999999999</v>
      </c>
      <c r="D55" s="9">
        <v>924.13400000000001</v>
      </c>
      <c r="E55" s="9">
        <v>3049.346</v>
      </c>
      <c r="F55" s="9"/>
      <c r="G55" s="9">
        <v>675.66300000000001</v>
      </c>
      <c r="H55" s="9">
        <v>176.619</v>
      </c>
      <c r="I55" s="8">
        <v>11062.458000000001</v>
      </c>
    </row>
    <row r="56" spans="1:9" ht="22" customHeight="1">
      <c r="A56" s="7"/>
      <c r="B56" s="769" t="s">
        <v>213</v>
      </c>
      <c r="C56" s="9">
        <v>6549.6109999999999</v>
      </c>
      <c r="D56" s="9">
        <v>961.09100000000001</v>
      </c>
      <c r="E56" s="9">
        <v>3383.7829999999999</v>
      </c>
      <c r="F56" s="9"/>
      <c r="G56" s="9">
        <v>418.834</v>
      </c>
      <c r="H56" s="9">
        <v>161.017</v>
      </c>
      <c r="I56" s="8">
        <v>11474.336000000001</v>
      </c>
    </row>
    <row r="57" spans="1:9" ht="22" customHeight="1">
      <c r="A57" s="7"/>
      <c r="B57" s="769" t="s">
        <v>214</v>
      </c>
      <c r="C57" s="9">
        <v>7092.4290000000001</v>
      </c>
      <c r="D57" s="9">
        <v>360.14600000000002</v>
      </c>
      <c r="E57" s="9">
        <v>3600.8510000000001</v>
      </c>
      <c r="F57" s="9"/>
      <c r="G57" s="9">
        <v>414.47500000000002</v>
      </c>
      <c r="H57" s="10" t="s">
        <v>117</v>
      </c>
      <c r="I57" s="8">
        <v>11467.901</v>
      </c>
    </row>
    <row r="58" spans="1:9" ht="22" customHeight="1">
      <c r="A58" s="7"/>
      <c r="B58" s="769" t="s">
        <v>208</v>
      </c>
      <c r="C58" s="9">
        <v>7639.4840000000004</v>
      </c>
      <c r="D58" s="9">
        <v>360.10500000000002</v>
      </c>
      <c r="E58" s="9">
        <v>3492.5390000000002</v>
      </c>
      <c r="F58" s="9"/>
      <c r="G58" s="9">
        <v>1487.085</v>
      </c>
      <c r="H58" s="10">
        <v>166.40700000000001</v>
      </c>
      <c r="I58" s="8">
        <v>13145.619999999999</v>
      </c>
    </row>
    <row r="59" spans="1:9" ht="22" customHeight="1">
      <c r="A59" s="7"/>
      <c r="B59" s="769" t="s">
        <v>215</v>
      </c>
      <c r="C59" s="9">
        <v>6867.4740000000002</v>
      </c>
      <c r="D59" s="9">
        <v>1004.362</v>
      </c>
      <c r="E59" s="9">
        <v>3816.7649999999999</v>
      </c>
      <c r="F59" s="9"/>
      <c r="G59" s="9">
        <v>279.03899999999999</v>
      </c>
      <c r="H59" s="9">
        <v>193.33699999999999</v>
      </c>
      <c r="I59" s="8">
        <v>12160.977000000001</v>
      </c>
    </row>
    <row r="60" spans="1:9" ht="22" customHeight="1">
      <c r="A60" s="7"/>
      <c r="B60" s="769" t="s">
        <v>216</v>
      </c>
      <c r="C60" s="9">
        <v>6726.9780000000001</v>
      </c>
      <c r="D60" s="9">
        <v>993.15700000000004</v>
      </c>
      <c r="E60" s="9">
        <v>3953.9349999999999</v>
      </c>
      <c r="F60" s="9"/>
      <c r="G60" s="9">
        <v>412.88900000000001</v>
      </c>
      <c r="H60" s="9">
        <v>195.42</v>
      </c>
      <c r="I60" s="8">
        <v>12282.378999999999</v>
      </c>
    </row>
    <row r="61" spans="1:9" ht="22" customHeight="1">
      <c r="A61" s="7"/>
      <c r="B61" s="769" t="s">
        <v>200</v>
      </c>
      <c r="C61" s="9">
        <v>7443.5360000000001</v>
      </c>
      <c r="D61" s="9">
        <v>934.96100000000001</v>
      </c>
      <c r="E61" s="9">
        <v>4000.7280000000001</v>
      </c>
      <c r="F61" s="9"/>
      <c r="G61" s="9">
        <v>360.09199999999998</v>
      </c>
      <c r="H61" s="9">
        <v>199.41900000000001</v>
      </c>
      <c r="I61" s="8">
        <v>12938.735999999999</v>
      </c>
    </row>
    <row r="62" spans="1:9" ht="22" customHeight="1">
      <c r="A62" s="7"/>
      <c r="B62" s="7"/>
      <c r="C62" s="17"/>
      <c r="D62" s="17"/>
      <c r="E62" s="17"/>
      <c r="F62" s="17"/>
      <c r="G62" s="17"/>
      <c r="H62" s="17"/>
      <c r="I62" s="17"/>
    </row>
    <row r="63" spans="1:9" ht="22" customHeight="1">
      <c r="A63" s="107">
        <v>2025</v>
      </c>
      <c r="B63" s="769" t="s">
        <v>209</v>
      </c>
      <c r="C63" s="9">
        <v>7628.3819999999996</v>
      </c>
      <c r="D63" s="9">
        <v>925.14599999999996</v>
      </c>
      <c r="E63" s="9">
        <v>4026.835</v>
      </c>
      <c r="F63" s="9"/>
      <c r="G63" s="9">
        <v>347.589</v>
      </c>
      <c r="H63" s="9">
        <v>198.81800000000001</v>
      </c>
      <c r="I63" s="8">
        <v>13126.77</v>
      </c>
    </row>
    <row r="64" spans="1:9" ht="22" customHeight="1">
      <c r="A64" s="7"/>
      <c r="B64" s="769" t="s">
        <v>210</v>
      </c>
      <c r="C64" s="9">
        <v>7620.0569999999998</v>
      </c>
      <c r="D64" s="9">
        <v>798.69500000000005</v>
      </c>
      <c r="E64" s="9">
        <v>4245.777</v>
      </c>
      <c r="F64" s="9"/>
      <c r="G64" s="9">
        <v>673.95600000000002</v>
      </c>
      <c r="H64" s="9">
        <v>186.49199999999999</v>
      </c>
      <c r="I64" s="8">
        <v>13524.977000000001</v>
      </c>
    </row>
    <row r="65" spans="1:9" ht="22" customHeight="1">
      <c r="A65" s="7"/>
      <c r="B65" s="769" t="s">
        <v>206</v>
      </c>
      <c r="C65" s="9">
        <v>6809.3140000000003</v>
      </c>
      <c r="D65" s="9">
        <v>831.74199999999996</v>
      </c>
      <c r="E65" s="9">
        <v>4026.7170000000001</v>
      </c>
      <c r="F65" s="9"/>
      <c r="G65" s="9">
        <v>653.85799999999995</v>
      </c>
      <c r="H65" s="9">
        <v>168.209</v>
      </c>
      <c r="I65" s="8">
        <v>12489.840000000002</v>
      </c>
    </row>
    <row r="66" spans="1:9" ht="22" customHeight="1">
      <c r="A66" s="7"/>
      <c r="B66" s="769" t="s">
        <v>211</v>
      </c>
      <c r="C66" s="9">
        <v>6912.0079999999998</v>
      </c>
      <c r="D66" s="9">
        <v>798.62900000000002</v>
      </c>
      <c r="E66" s="9">
        <v>4122.0309999999999</v>
      </c>
      <c r="F66" s="9"/>
      <c r="G66" s="9">
        <v>1314.1790000000001</v>
      </c>
      <c r="H66" s="9">
        <v>165.38800000000001</v>
      </c>
      <c r="I66" s="8">
        <v>13312.235000000001</v>
      </c>
    </row>
    <row r="67" spans="1:9" ht="22" customHeight="1">
      <c r="A67" s="7"/>
      <c r="B67" s="769" t="s">
        <v>212</v>
      </c>
      <c r="C67" s="9">
        <v>6399.2349999999997</v>
      </c>
      <c r="D67" s="9">
        <v>1068.1010000000001</v>
      </c>
      <c r="E67" s="9">
        <v>4627.7960000000003</v>
      </c>
      <c r="F67" s="9"/>
      <c r="G67" s="9">
        <v>1197.451</v>
      </c>
      <c r="H67" s="9">
        <v>163.50700000000001</v>
      </c>
      <c r="I67" s="8">
        <v>13456.089999999998</v>
      </c>
    </row>
    <row r="68" spans="1:9" ht="22" customHeight="1">
      <c r="A68" s="7"/>
      <c r="B68" s="769" t="s">
        <v>207</v>
      </c>
      <c r="C68" s="9">
        <v>5959.4740000000002</v>
      </c>
      <c r="D68" s="9">
        <v>1085.222</v>
      </c>
      <c r="E68" s="9">
        <v>5037.3</v>
      </c>
      <c r="F68" s="9"/>
      <c r="G68" s="9">
        <v>846.15899999999999</v>
      </c>
      <c r="H68" s="9">
        <v>162.23599999999999</v>
      </c>
      <c r="I68" s="8">
        <v>13090.391</v>
      </c>
    </row>
    <row r="69" spans="1:9" ht="22" customHeight="1">
      <c r="A69" s="7"/>
      <c r="B69" s="769" t="s">
        <v>213</v>
      </c>
      <c r="C69" s="9">
        <v>5710.78</v>
      </c>
      <c r="D69" s="9">
        <v>1363.5029999999999</v>
      </c>
      <c r="E69" s="9">
        <v>5056.6210000000001</v>
      </c>
      <c r="F69" s="9"/>
      <c r="G69" s="9">
        <v>714.88300000000004</v>
      </c>
      <c r="H69" s="9">
        <v>165.434</v>
      </c>
      <c r="I69" s="8">
        <v>13011.220999999998</v>
      </c>
    </row>
    <row r="70" spans="1:9" ht="22" customHeight="1">
      <c r="A70" s="7"/>
      <c r="B70" s="769" t="s">
        <v>214</v>
      </c>
      <c r="C70" s="9">
        <v>6281.5950000000003</v>
      </c>
      <c r="D70" s="9">
        <v>1358.4110000000001</v>
      </c>
      <c r="E70" s="9">
        <v>5108.8779999999997</v>
      </c>
      <c r="F70" s="9"/>
      <c r="G70" s="9">
        <v>636.81100000000004</v>
      </c>
      <c r="H70" s="9">
        <v>150.91399999999999</v>
      </c>
      <c r="I70" s="8">
        <v>13536.609</v>
      </c>
    </row>
    <row r="71" spans="1:9" ht="22" customHeight="1">
      <c r="A71" s="7"/>
      <c r="B71" s="769" t="s">
        <v>208</v>
      </c>
      <c r="C71" s="9">
        <v>8285.8259999999991</v>
      </c>
      <c r="D71" s="9">
        <v>1302.461</v>
      </c>
      <c r="E71" s="9">
        <v>5930.7929999999997</v>
      </c>
      <c r="F71" s="9"/>
      <c r="G71" s="9">
        <v>307.346</v>
      </c>
      <c r="H71" s="9">
        <v>141.65</v>
      </c>
      <c r="I71" s="8">
        <v>15968.075999999997</v>
      </c>
    </row>
    <row r="72" spans="1:9" ht="22" customHeight="1">
      <c r="A72" s="7"/>
      <c r="B72" s="769" t="s">
        <v>215</v>
      </c>
      <c r="C72" s="9">
        <v>7471.9790000000003</v>
      </c>
      <c r="D72" s="9">
        <v>1582.481</v>
      </c>
      <c r="E72" s="9">
        <v>6050.54</v>
      </c>
      <c r="F72" s="9"/>
      <c r="G72" s="9">
        <v>245.001</v>
      </c>
      <c r="H72" s="9">
        <v>143.006</v>
      </c>
      <c r="I72" s="8">
        <v>15493.007</v>
      </c>
    </row>
    <row r="73" spans="1:9" ht="22" customHeight="1">
      <c r="A73" s="7"/>
      <c r="B73" s="769" t="s">
        <v>216</v>
      </c>
      <c r="C73" s="9">
        <v>7699.674</v>
      </c>
      <c r="D73" s="9">
        <v>1561.771</v>
      </c>
      <c r="E73" s="9">
        <v>6089.402</v>
      </c>
      <c r="F73" s="9"/>
      <c r="G73" s="9">
        <v>380.94400000000002</v>
      </c>
      <c r="H73" s="9">
        <v>111.71</v>
      </c>
      <c r="I73" s="8">
        <v>15843.500999999998</v>
      </c>
    </row>
    <row r="74" spans="1:9" ht="22" customHeight="1">
      <c r="A74" s="7"/>
      <c r="B74" s="769" t="s">
        <v>200</v>
      </c>
      <c r="C74" s="9">
        <v>9149.6360000000004</v>
      </c>
      <c r="D74" s="9">
        <v>1548.4829999999999</v>
      </c>
      <c r="E74" s="9">
        <v>5740.2669999999998</v>
      </c>
      <c r="F74" s="9"/>
      <c r="G74" s="9">
        <v>433.01299999999998</v>
      </c>
      <c r="H74" s="9">
        <v>56.866999999999997</v>
      </c>
      <c r="I74" s="8">
        <v>16928.265999999996</v>
      </c>
    </row>
    <row r="75" spans="1:9" ht="18">
      <c r="A75" s="7"/>
      <c r="B75" s="769"/>
      <c r="C75" s="9"/>
      <c r="D75" s="9"/>
      <c r="E75" s="9"/>
      <c r="F75" s="9"/>
      <c r="G75" s="9"/>
      <c r="H75" s="9"/>
      <c r="I75" s="8"/>
    </row>
    <row r="76" spans="1:9" ht="18">
      <c r="A76" s="107">
        <v>2026</v>
      </c>
      <c r="B76" s="769" t="s">
        <v>209</v>
      </c>
      <c r="C76" s="9">
        <v>9016.8446311223906</v>
      </c>
      <c r="D76" s="9">
        <v>1355.1984203721599</v>
      </c>
      <c r="E76" s="9">
        <v>5717.1659871923002</v>
      </c>
      <c r="F76" s="7"/>
      <c r="G76" s="9">
        <v>503.04773138546</v>
      </c>
      <c r="H76" s="9">
        <v>56.867110759319999</v>
      </c>
      <c r="I76" s="8">
        <v>16649.123880831634</v>
      </c>
    </row>
    <row r="77" spans="1:9" ht="18">
      <c r="A77" s="7"/>
      <c r="B77" s="769" t="s">
        <v>210</v>
      </c>
      <c r="C77" s="9">
        <v>9154.1378158231691</v>
      </c>
      <c r="D77" s="9">
        <v>1339.1997460155799</v>
      </c>
      <c r="E77" s="9">
        <v>5857.0445898015496</v>
      </c>
      <c r="F77" s="7"/>
      <c r="G77" s="9">
        <v>192.45773756659</v>
      </c>
      <c r="H77" s="9">
        <v>56.565228365999999</v>
      </c>
      <c r="I77" s="8">
        <v>16599.405117572886</v>
      </c>
    </row>
    <row r="78" spans="1:9" ht="18">
      <c r="A78" s="123"/>
      <c r="B78" s="773" t="s">
        <v>206</v>
      </c>
      <c r="C78" s="409">
        <v>9048.8289580015389</v>
      </c>
      <c r="D78" s="409">
        <v>1396.9600301856101</v>
      </c>
      <c r="E78" s="409">
        <v>6084.23317181736</v>
      </c>
      <c r="F78" s="123"/>
      <c r="G78" s="408">
        <v>515.09564005575396</v>
      </c>
      <c r="H78" s="409">
        <v>57.870865028699995</v>
      </c>
      <c r="I78" s="668">
        <v>17102.988665089</v>
      </c>
    </row>
    <row r="79" spans="1:9" ht="18">
      <c r="A79" s="58" t="s">
        <v>762</v>
      </c>
      <c r="B79" s="7" t="s">
        <v>763</v>
      </c>
      <c r="C79" s="7"/>
      <c r="D79" s="17"/>
      <c r="E79" s="17"/>
      <c r="F79" s="17"/>
      <c r="G79" s="17"/>
      <c r="H79" s="7"/>
      <c r="I79" s="7"/>
    </row>
    <row r="80" spans="1:9" ht="18">
      <c r="A80" s="7"/>
      <c r="B80" s="7" t="s">
        <v>764</v>
      </c>
      <c r="C80" s="7"/>
      <c r="D80" s="7"/>
      <c r="E80" s="7"/>
      <c r="F80" s="17"/>
      <c r="G80" s="17"/>
      <c r="H80" s="17"/>
      <c r="I80" s="7"/>
    </row>
    <row r="81" spans="1:9" ht="18">
      <c r="A81" s="58" t="s">
        <v>765</v>
      </c>
      <c r="B81" s="7" t="s">
        <v>766</v>
      </c>
      <c r="C81" s="7"/>
      <c r="D81" s="17"/>
      <c r="E81" s="17"/>
      <c r="F81" s="7"/>
      <c r="G81" s="7"/>
      <c r="H81" s="7"/>
      <c r="I81" s="7"/>
    </row>
    <row r="82" spans="1:9" ht="18">
      <c r="A82" s="58" t="s">
        <v>767</v>
      </c>
      <c r="B82" s="7" t="s">
        <v>768</v>
      </c>
      <c r="C82" s="7"/>
      <c r="D82" s="17"/>
      <c r="E82" s="17"/>
      <c r="F82" s="7"/>
      <c r="G82" s="7"/>
      <c r="H82" s="7"/>
      <c r="I82" s="7"/>
    </row>
    <row r="83" spans="1:9" ht="18">
      <c r="A83" s="7" t="s">
        <v>281</v>
      </c>
      <c r="B83" s="7" t="s">
        <v>522</v>
      </c>
      <c r="C83" s="17"/>
      <c r="D83" s="7"/>
      <c r="E83" s="7"/>
      <c r="F83" s="7"/>
      <c r="G83" s="7"/>
      <c r="H83" s="7"/>
      <c r="I83" s="7"/>
    </row>
  </sheetData>
  <hyperlinks>
    <hyperlink ref="J1" location="'Contents Page'!A1" display="BACK TO CONTENTS" xr:uid="{B13BACBC-BB30-4519-B10C-F35741E3DEDD}"/>
  </hyperlinks>
  <pageMargins left="0.7" right="0.7"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topLeftCell="A19" workbookViewId="0"/>
  </sheetViews>
  <sheetFormatPr baseColWidth="10" defaultColWidth="8.83203125" defaultRowHeight="15"/>
  <cols>
    <col min="15" max="15" width="18" customWidth="1"/>
  </cols>
  <sheetData>
    <row r="1" spans="12:30">
      <c r="L1" s="1"/>
      <c r="M1" s="1"/>
      <c r="N1" s="1"/>
      <c r="O1" s="6"/>
      <c r="P1" s="1"/>
      <c r="Q1" s="1"/>
      <c r="R1" s="1"/>
      <c r="S1" s="6"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topLeftCell="A39" zoomScaleNormal="100" workbookViewId="0"/>
  </sheetViews>
  <sheetFormatPr baseColWidth="10" defaultColWidth="8.83203125" defaultRowHeight="15"/>
  <cols>
    <col min="1" max="4" width="15.6640625" customWidth="1"/>
    <col min="5" max="5" width="4.1640625" customWidth="1"/>
    <col min="6" max="6" width="15.6640625" customWidth="1"/>
    <col min="7" max="7" width="3.6640625" customWidth="1"/>
    <col min="8" max="8" width="26.83203125" customWidth="1"/>
    <col min="9" max="9" width="4.33203125" customWidth="1"/>
    <col min="10" max="11" width="15.6640625" customWidth="1"/>
    <col min="12" max="12" width="2.1640625" customWidth="1"/>
    <col min="13" max="14" width="15.6640625" customWidth="1"/>
  </cols>
  <sheetData>
    <row r="1" spans="1:15" ht="22" customHeight="1">
      <c r="A1" s="42" t="s">
        <v>769</v>
      </c>
      <c r="B1" s="42"/>
      <c r="C1" s="42"/>
      <c r="D1" s="42"/>
      <c r="E1" s="42"/>
      <c r="F1" s="42"/>
      <c r="G1" s="42"/>
      <c r="H1" s="42"/>
      <c r="I1" s="42"/>
      <c r="J1" s="42"/>
      <c r="K1" s="42"/>
      <c r="L1" s="42"/>
      <c r="M1" s="42"/>
      <c r="N1" s="42"/>
      <c r="O1" s="6" t="s">
        <v>85</v>
      </c>
    </row>
    <row r="2" spans="1:15" ht="22" customHeight="1">
      <c r="A2" s="42"/>
      <c r="B2" s="42"/>
      <c r="C2" s="42"/>
      <c r="D2" s="42"/>
      <c r="E2" s="42"/>
      <c r="F2" s="42"/>
      <c r="G2" s="42"/>
      <c r="H2" s="42"/>
      <c r="I2" s="42"/>
      <c r="J2" s="42"/>
      <c r="K2" s="42"/>
      <c r="L2" s="42"/>
      <c r="M2" s="42"/>
      <c r="N2" s="42"/>
    </row>
    <row r="3" spans="1:15" ht="22" customHeight="1">
      <c r="A3" s="42" t="s">
        <v>770</v>
      </c>
      <c r="B3" s="42"/>
      <c r="C3" s="42"/>
      <c r="D3" s="42"/>
      <c r="E3" s="42"/>
      <c r="F3" s="42"/>
      <c r="G3" s="42"/>
      <c r="H3" s="42"/>
      <c r="I3" s="42"/>
      <c r="J3" s="42"/>
      <c r="K3" s="42"/>
      <c r="L3" s="42"/>
      <c r="M3" s="42"/>
      <c r="N3" s="42"/>
    </row>
    <row r="4" spans="1:15" ht="22" customHeight="1">
      <c r="A4" s="42" t="s">
        <v>88</v>
      </c>
      <c r="B4" s="42"/>
      <c r="C4" s="42"/>
      <c r="D4" s="42"/>
      <c r="E4" s="42"/>
      <c r="F4" s="42"/>
      <c r="G4" s="42"/>
      <c r="H4" s="42"/>
      <c r="I4" s="42"/>
      <c r="J4" s="42"/>
      <c r="K4" s="42"/>
      <c r="L4" s="42"/>
      <c r="M4" s="42"/>
      <c r="N4" s="42"/>
    </row>
    <row r="5" spans="1:15" ht="22" customHeight="1">
      <c r="A5" s="583"/>
      <c r="B5" s="583"/>
      <c r="C5" s="609"/>
      <c r="D5" s="609"/>
      <c r="E5" s="609"/>
      <c r="F5" s="609" t="s">
        <v>475</v>
      </c>
      <c r="G5" s="609"/>
      <c r="H5" s="609" t="s">
        <v>771</v>
      </c>
      <c r="I5" s="609"/>
      <c r="J5" s="767"/>
      <c r="K5" s="767"/>
      <c r="L5" s="767"/>
      <c r="M5" s="609"/>
      <c r="N5" s="609"/>
    </row>
    <row r="6" spans="1:15" ht="22" customHeight="1">
      <c r="A6" s="201"/>
      <c r="B6" s="201"/>
      <c r="C6" s="866" t="s">
        <v>772</v>
      </c>
      <c r="D6" s="866"/>
      <c r="E6" s="7"/>
      <c r="F6" s="124" t="s">
        <v>773</v>
      </c>
      <c r="G6" s="124"/>
      <c r="H6" s="124" t="s">
        <v>774</v>
      </c>
      <c r="I6" s="124"/>
      <c r="J6" s="585" t="s">
        <v>775</v>
      </c>
      <c r="K6" s="615"/>
      <c r="L6" s="222"/>
      <c r="M6" s="124"/>
      <c r="N6" s="124" t="s">
        <v>475</v>
      </c>
    </row>
    <row r="7" spans="1:15" ht="22" customHeight="1">
      <c r="A7" s="585"/>
      <c r="B7" s="585"/>
      <c r="C7" s="616" t="s">
        <v>776</v>
      </c>
      <c r="D7" s="616" t="s">
        <v>777</v>
      </c>
      <c r="E7" s="616"/>
      <c r="F7" s="616" t="s">
        <v>776</v>
      </c>
      <c r="G7" s="616"/>
      <c r="H7" s="616" t="s">
        <v>778</v>
      </c>
      <c r="I7" s="616"/>
      <c r="J7" s="616" t="s">
        <v>776</v>
      </c>
      <c r="K7" s="616" t="s">
        <v>777</v>
      </c>
      <c r="L7" s="616"/>
      <c r="M7" s="616" t="s">
        <v>779</v>
      </c>
      <c r="N7" s="616" t="s">
        <v>776</v>
      </c>
    </row>
    <row r="8" spans="1:15" ht="22" customHeight="1">
      <c r="A8" s="107">
        <v>2016</v>
      </c>
      <c r="B8" s="45"/>
      <c r="C8" s="9">
        <v>5300.1064313154775</v>
      </c>
      <c r="D8" s="9">
        <v>1442.2951158734529</v>
      </c>
      <c r="E8" s="7"/>
      <c r="F8" s="9">
        <v>3857.8113154420257</v>
      </c>
      <c r="G8" s="7"/>
      <c r="H8" s="9">
        <v>850.45389596586131</v>
      </c>
      <c r="I8" s="9"/>
      <c r="J8" s="9">
        <v>2449.5910052450317</v>
      </c>
      <c r="K8" s="9">
        <v>3628.2359730808216</v>
      </c>
      <c r="L8" s="9"/>
      <c r="M8" s="9">
        <v>445.029751320679</v>
      </c>
      <c r="N8" s="9">
        <v>1383.6827003196959</v>
      </c>
    </row>
    <row r="9" spans="1:15" ht="22" customHeight="1">
      <c r="A9" s="107">
        <v>2017</v>
      </c>
      <c r="B9" s="45"/>
      <c r="C9" s="9">
        <v>5457.8553414627513</v>
      </c>
      <c r="D9" s="9">
        <v>1467.0727529236874</v>
      </c>
      <c r="E9" s="7"/>
      <c r="F9" s="9">
        <v>3990.7825885390644</v>
      </c>
      <c r="G9" s="7"/>
      <c r="H9" s="9">
        <v>1002.8758677906023</v>
      </c>
      <c r="I9" s="9"/>
      <c r="J9" s="9">
        <v>2523.6750926467257</v>
      </c>
      <c r="K9" s="9">
        <v>3877.9260193146438</v>
      </c>
      <c r="L9" s="9"/>
      <c r="M9" s="9">
        <v>383.0956311775933</v>
      </c>
      <c r="N9" s="9">
        <v>1250.5601629029507</v>
      </c>
    </row>
    <row r="10" spans="1:15" ht="22" customHeight="1">
      <c r="A10" s="107">
        <v>2018</v>
      </c>
      <c r="B10" s="45"/>
      <c r="C10" s="9">
        <v>5725.725041522086</v>
      </c>
      <c r="D10" s="9">
        <v>1807.9934173398676</v>
      </c>
      <c r="E10" s="7"/>
      <c r="F10" s="9">
        <v>3917.7316241822173</v>
      </c>
      <c r="G10" s="7"/>
      <c r="H10" s="9">
        <v>488.46763036510248</v>
      </c>
      <c r="I10" s="7"/>
      <c r="J10" s="9">
        <v>2872.0618802493191</v>
      </c>
      <c r="K10" s="9">
        <v>3812.0024274248353</v>
      </c>
      <c r="L10" s="9"/>
      <c r="M10" s="9">
        <v>465.83614315750918</v>
      </c>
      <c r="N10" s="9">
        <v>2023.4873034840907</v>
      </c>
    </row>
    <row r="11" spans="1:15" ht="22" customHeight="1">
      <c r="A11" s="107">
        <v>2019</v>
      </c>
      <c r="B11" s="7"/>
      <c r="C11" s="9">
        <v>6268.7121668072677</v>
      </c>
      <c r="D11" s="9">
        <v>1904.1270085080569</v>
      </c>
      <c r="E11" s="9"/>
      <c r="F11" s="9">
        <v>4364.5851582992109</v>
      </c>
      <c r="G11" s="9"/>
      <c r="H11" s="9">
        <v>774.65709684782189</v>
      </c>
      <c r="I11" s="9"/>
      <c r="J11" s="9">
        <v>2844.160553074686</v>
      </c>
      <c r="K11" s="9">
        <v>4189.6935760663546</v>
      </c>
      <c r="L11" s="9"/>
      <c r="M11" s="9">
        <v>462.74941462468206</v>
      </c>
      <c r="N11" s="9">
        <v>1781.6456238350386</v>
      </c>
    </row>
    <row r="12" spans="1:15" ht="22" customHeight="1">
      <c r="A12" s="107">
        <v>2020</v>
      </c>
      <c r="B12" s="7"/>
      <c r="C12" s="9">
        <v>6154.2687605627916</v>
      </c>
      <c r="D12" s="9">
        <v>1772.3955442249394</v>
      </c>
      <c r="E12" s="9"/>
      <c r="F12" s="9">
        <v>4381.8732163378518</v>
      </c>
      <c r="G12" s="9"/>
      <c r="H12" s="9">
        <v>835.78963665935214</v>
      </c>
      <c r="I12" s="9"/>
      <c r="J12" s="9">
        <v>2782.4975913424464</v>
      </c>
      <c r="K12" s="9">
        <v>4352.5689784069264</v>
      </c>
      <c r="L12" s="9"/>
      <c r="M12" s="9">
        <v>406.72716562649839</v>
      </c>
      <c r="N12" s="9">
        <v>1569.285026987521</v>
      </c>
    </row>
    <row r="13" spans="1:15" ht="22" customHeight="1">
      <c r="A13" s="107">
        <v>2021</v>
      </c>
      <c r="B13" s="45"/>
      <c r="C13" s="9">
        <v>1690.6319407130491</v>
      </c>
      <c r="D13" s="9">
        <v>539.66905317569717</v>
      </c>
      <c r="E13" s="9"/>
      <c r="F13" s="9">
        <v>1150.9628875373517</v>
      </c>
      <c r="G13" s="9"/>
      <c r="H13" s="9">
        <v>109.93570173880377</v>
      </c>
      <c r="I13" s="9"/>
      <c r="J13" s="9">
        <v>841.19366043579885</v>
      </c>
      <c r="K13" s="9">
        <v>1136.907487935332</v>
      </c>
      <c r="L13" s="9"/>
      <c r="M13" s="9">
        <v>173.4826155223478</v>
      </c>
      <c r="N13" s="9">
        <v>571.80501129684308</v>
      </c>
    </row>
    <row r="14" spans="1:15" ht="11.25" customHeight="1">
      <c r="A14" s="7"/>
      <c r="B14" s="7"/>
      <c r="C14" s="7"/>
      <c r="D14" s="7"/>
      <c r="E14" s="7"/>
      <c r="F14" s="7"/>
      <c r="G14" s="7"/>
      <c r="H14" s="7"/>
      <c r="I14" s="7"/>
      <c r="J14" s="7"/>
      <c r="K14" s="7"/>
      <c r="L14" s="7"/>
      <c r="M14" s="7"/>
      <c r="N14" s="7"/>
    </row>
    <row r="15" spans="1:15" ht="22" customHeight="1">
      <c r="A15" s="107">
        <v>2022</v>
      </c>
      <c r="B15" s="45" t="s">
        <v>206</v>
      </c>
      <c r="C15" s="17">
        <v>555.70782359622399</v>
      </c>
      <c r="D15" s="17">
        <v>189.2664749311098</v>
      </c>
      <c r="E15" s="17"/>
      <c r="F15" s="17">
        <v>366.44134866511416</v>
      </c>
      <c r="G15" s="17"/>
      <c r="H15" s="17">
        <v>-16.028311305872084</v>
      </c>
      <c r="I15" s="17"/>
      <c r="J15" s="17">
        <v>289.8025498112064</v>
      </c>
      <c r="K15" s="17">
        <v>379.74243735967354</v>
      </c>
      <c r="L15" s="17"/>
      <c r="M15" s="17">
        <v>80.742594457481886</v>
      </c>
      <c r="N15" s="17">
        <v>211.78717796503724</v>
      </c>
    </row>
    <row r="16" spans="1:15" ht="22" customHeight="1">
      <c r="A16" s="7"/>
      <c r="B16" s="45" t="s">
        <v>207</v>
      </c>
      <c r="C16" s="17">
        <v>630.78313971455702</v>
      </c>
      <c r="D16" s="17">
        <v>220.04200693096593</v>
      </c>
      <c r="E16" s="17"/>
      <c r="F16" s="17">
        <v>410.74113278359107</v>
      </c>
      <c r="G16" s="17"/>
      <c r="H16" s="17">
        <v>60.195072228994057</v>
      </c>
      <c r="I16" s="17"/>
      <c r="J16" s="17">
        <v>312.73902499072614</v>
      </c>
      <c r="K16" s="17">
        <v>437.78853459777878</v>
      </c>
      <c r="L16" s="17"/>
      <c r="M16" s="17">
        <v>62.073114999947627</v>
      </c>
      <c r="N16" s="17">
        <v>163.42343594759677</v>
      </c>
    </row>
    <row r="17" spans="1:14" ht="22" customHeight="1">
      <c r="A17" s="7"/>
      <c r="B17" s="45" t="s">
        <v>208</v>
      </c>
      <c r="C17" s="9">
        <v>689.76429084149993</v>
      </c>
      <c r="D17" s="9">
        <v>241.56618371125685</v>
      </c>
      <c r="E17" s="9"/>
      <c r="F17" s="9">
        <v>448.1981071302431</v>
      </c>
      <c r="G17" s="7"/>
      <c r="H17" s="12">
        <v>-9.9734433900260502</v>
      </c>
      <c r="I17" s="7"/>
      <c r="J17" s="9">
        <v>285.97413719352267</v>
      </c>
      <c r="K17" s="9">
        <v>387.71747862770093</v>
      </c>
      <c r="L17" s="9"/>
      <c r="M17" s="9">
        <v>93.685211970721184</v>
      </c>
      <c r="N17" s="9">
        <v>262.74299711536963</v>
      </c>
    </row>
    <row r="18" spans="1:14" ht="22" customHeight="1">
      <c r="A18" s="9"/>
      <c r="B18" s="45" t="s">
        <v>200</v>
      </c>
      <c r="C18" s="9">
        <v>759.35938385135842</v>
      </c>
      <c r="D18" s="9">
        <v>277.21873520805929</v>
      </c>
      <c r="E18" s="7"/>
      <c r="F18" s="12">
        <v>482.14764864329914</v>
      </c>
      <c r="G18" s="7"/>
      <c r="H18" s="12">
        <v>-37.726643595389518</v>
      </c>
      <c r="I18" s="7"/>
      <c r="J18" s="9">
        <v>313.9687569409154</v>
      </c>
      <c r="K18" s="9">
        <v>466.99043797215245</v>
      </c>
      <c r="L18" s="9"/>
      <c r="M18" s="9">
        <v>152.80973767256901</v>
      </c>
      <c r="N18" s="9">
        <v>214.04287353488257</v>
      </c>
    </row>
    <row r="19" spans="1:14" ht="11.25" customHeight="1">
      <c r="A19" s="7"/>
      <c r="B19" s="7"/>
      <c r="C19" s="17"/>
      <c r="D19" s="17"/>
      <c r="E19" s="17"/>
      <c r="F19" s="17"/>
      <c r="G19" s="17"/>
      <c r="H19" s="17"/>
      <c r="I19" s="17"/>
      <c r="J19" s="17"/>
      <c r="K19" s="17"/>
      <c r="L19" s="17"/>
      <c r="M19" s="17"/>
      <c r="N19" s="17"/>
    </row>
    <row r="20" spans="1:14" ht="22" customHeight="1">
      <c r="A20" s="107">
        <v>2023</v>
      </c>
      <c r="B20" s="45" t="s">
        <v>209</v>
      </c>
      <c r="C20" s="17">
        <v>789.05669658187423</v>
      </c>
      <c r="D20" s="17">
        <v>289.34509518809267</v>
      </c>
      <c r="E20" s="17"/>
      <c r="F20" s="17">
        <v>499.71160139378162</v>
      </c>
      <c r="G20" s="17"/>
      <c r="H20" s="17">
        <v>86.030519548794956</v>
      </c>
      <c r="I20" s="17"/>
      <c r="J20" s="17">
        <v>275.65876129823306</v>
      </c>
      <c r="K20" s="17">
        <v>415.71810685665645</v>
      </c>
      <c r="L20" s="17"/>
      <c r="M20" s="17">
        <v>54.747459920891821</v>
      </c>
      <c r="N20" s="17">
        <v>218.87427636567145</v>
      </c>
    </row>
    <row r="21" spans="1:14" ht="22" customHeight="1">
      <c r="A21" s="7"/>
      <c r="B21" s="45" t="s">
        <v>210</v>
      </c>
      <c r="C21" s="17">
        <v>754.71139354515708</v>
      </c>
      <c r="D21" s="17">
        <v>268.72562433220065</v>
      </c>
      <c r="E21" s="17"/>
      <c r="F21" s="17">
        <v>485.98576921295637</v>
      </c>
      <c r="G21" s="17"/>
      <c r="H21" s="17">
        <v>34.6961477061012</v>
      </c>
      <c r="I21" s="17"/>
      <c r="J21" s="17">
        <v>248.73526037725762</v>
      </c>
      <c r="K21" s="17">
        <v>424.77115694802302</v>
      </c>
      <c r="L21" s="17"/>
      <c r="M21" s="17">
        <v>52.503050258145223</v>
      </c>
      <c r="N21" s="17">
        <v>222.7506746779446</v>
      </c>
    </row>
    <row r="22" spans="1:14" ht="22" customHeight="1">
      <c r="A22" s="7"/>
      <c r="B22" s="45" t="s">
        <v>206</v>
      </c>
      <c r="C22" s="12">
        <v>807.13022257185219</v>
      </c>
      <c r="D22" s="12">
        <v>299.35150209097969</v>
      </c>
      <c r="E22" s="7"/>
      <c r="F22" s="12">
        <v>507.77872048087244</v>
      </c>
      <c r="G22" s="7"/>
      <c r="H22" s="12">
        <v>-31.806145635907047</v>
      </c>
      <c r="I22" s="7"/>
      <c r="J22" s="12">
        <v>308.70371156944492</v>
      </c>
      <c r="K22" s="12">
        <v>458.43615050075226</v>
      </c>
      <c r="L22" s="12"/>
      <c r="M22" s="12">
        <v>104.13200369549322</v>
      </c>
      <c r="N22" s="12">
        <v>285.72042348997894</v>
      </c>
    </row>
    <row r="23" spans="1:14" ht="22" customHeight="1">
      <c r="A23" s="7"/>
      <c r="B23" s="45" t="s">
        <v>211</v>
      </c>
      <c r="C23" s="17">
        <v>791.8773659476451</v>
      </c>
      <c r="D23" s="17">
        <v>288.60390646427106</v>
      </c>
      <c r="E23" s="7"/>
      <c r="F23" s="17">
        <v>503.2734594833741</v>
      </c>
      <c r="G23" s="7"/>
      <c r="H23" s="17">
        <v>24.042361940437303</v>
      </c>
      <c r="I23" s="7"/>
      <c r="J23" s="17">
        <v>278.04307376109494</v>
      </c>
      <c r="K23" s="17">
        <v>448.9425855967404</v>
      </c>
      <c r="L23" s="17"/>
      <c r="M23" s="17">
        <v>43.360328954046707</v>
      </c>
      <c r="N23" s="17">
        <v>264.97125675324463</v>
      </c>
    </row>
    <row r="24" spans="1:14" ht="22" customHeight="1">
      <c r="A24" s="7"/>
      <c r="B24" s="45" t="s">
        <v>212</v>
      </c>
      <c r="C24" s="17">
        <v>822.37900244062428</v>
      </c>
      <c r="D24" s="17">
        <v>321.80329061632864</v>
      </c>
      <c r="E24" s="7"/>
      <c r="F24" s="17">
        <v>500.57571182429564</v>
      </c>
      <c r="G24" s="7"/>
      <c r="H24" s="17">
        <v>95.300035658654622</v>
      </c>
      <c r="I24" s="7"/>
      <c r="J24" s="17">
        <v>317.29704284358934</v>
      </c>
      <c r="K24" s="17">
        <v>452.62526748584042</v>
      </c>
      <c r="L24" s="17"/>
      <c r="M24" s="17">
        <v>55.622137751139448</v>
      </c>
      <c r="N24" s="17">
        <v>214.32531377225047</v>
      </c>
    </row>
    <row r="25" spans="1:14" ht="22" customHeight="1">
      <c r="A25" s="7"/>
      <c r="B25" s="45" t="s">
        <v>207</v>
      </c>
      <c r="C25" s="17">
        <v>799.15861720875012</v>
      </c>
      <c r="D25" s="17">
        <v>309.39247314362871</v>
      </c>
      <c r="E25" s="7"/>
      <c r="F25" s="12">
        <v>489.76614406512141</v>
      </c>
      <c r="G25" s="7"/>
      <c r="H25" s="17">
        <v>-66.262984987606984</v>
      </c>
      <c r="I25" s="7"/>
      <c r="J25" s="12">
        <v>331.76142012115224</v>
      </c>
      <c r="K25" s="17">
        <v>473.72252112444829</v>
      </c>
      <c r="L25" s="17"/>
      <c r="M25" s="17">
        <v>114.88637049698009</v>
      </c>
      <c r="N25" s="17">
        <v>299.18165755245229</v>
      </c>
    </row>
    <row r="26" spans="1:14" ht="22" customHeight="1">
      <c r="A26" s="7"/>
      <c r="B26" s="45" t="s">
        <v>213</v>
      </c>
      <c r="C26" s="17">
        <v>840.89749112047923</v>
      </c>
      <c r="D26" s="17">
        <v>327.82205552837894</v>
      </c>
      <c r="E26" s="7"/>
      <c r="F26" s="17">
        <v>513.07543559210023</v>
      </c>
      <c r="G26" s="7"/>
      <c r="H26" s="17">
        <v>24.149765041865308</v>
      </c>
      <c r="I26" s="7"/>
      <c r="J26" s="17">
        <v>280.77063909652958</v>
      </c>
      <c r="K26" s="17">
        <v>451.99470772346331</v>
      </c>
      <c r="L26" s="17"/>
      <c r="M26" s="17">
        <v>71.631673108234835</v>
      </c>
      <c r="N26" s="17">
        <v>246.06992881506642</v>
      </c>
    </row>
    <row r="27" spans="1:14" ht="22" customHeight="1">
      <c r="A27" s="7"/>
      <c r="B27" s="45" t="s">
        <v>214</v>
      </c>
      <c r="C27" s="17">
        <v>863.51108524846268</v>
      </c>
      <c r="D27" s="17">
        <v>331.33846666098805</v>
      </c>
      <c r="E27" s="7"/>
      <c r="F27" s="17">
        <v>532.17261858747452</v>
      </c>
      <c r="G27" s="7"/>
      <c r="H27" s="17">
        <v>17.871682800847381</v>
      </c>
      <c r="I27" s="7"/>
      <c r="J27" s="17">
        <v>314.07084935933818</v>
      </c>
      <c r="K27" s="17">
        <v>463.97485586548993</v>
      </c>
      <c r="L27" s="17"/>
      <c r="M27" s="17">
        <v>65.306838776230379</v>
      </c>
      <c r="N27" s="17">
        <v>299.09009050424504</v>
      </c>
    </row>
    <row r="28" spans="1:14" ht="22" customHeight="1">
      <c r="A28" s="7"/>
      <c r="B28" s="45" t="s">
        <v>208</v>
      </c>
      <c r="C28" s="17">
        <v>823.46014941217663</v>
      </c>
      <c r="D28" s="17">
        <v>318.41608624929495</v>
      </c>
      <c r="E28" s="7"/>
      <c r="F28" s="17">
        <v>505.04406316288174</v>
      </c>
      <c r="G28" s="7"/>
      <c r="H28" s="17">
        <v>-0.52567877832840049</v>
      </c>
      <c r="I28" s="7"/>
      <c r="J28" s="17">
        <v>339.56623776229895</v>
      </c>
      <c r="K28" s="17">
        <v>468.87812713996993</v>
      </c>
      <c r="L28" s="17"/>
      <c r="M28" s="17">
        <v>77.270915099490509</v>
      </c>
      <c r="N28" s="17">
        <v>298.98693746404865</v>
      </c>
    </row>
    <row r="29" spans="1:14" ht="22" customHeight="1">
      <c r="A29" s="7"/>
      <c r="B29" s="45" t="s">
        <v>215</v>
      </c>
      <c r="C29" s="17">
        <v>992.41147387728324</v>
      </c>
      <c r="D29" s="17">
        <v>364.70592466054541</v>
      </c>
      <c r="E29" s="7"/>
      <c r="F29" s="17">
        <v>627.70554921673784</v>
      </c>
      <c r="G29" s="7"/>
      <c r="H29" s="17">
        <v>-6.9860381301199395</v>
      </c>
      <c r="I29" s="7"/>
      <c r="J29" s="17">
        <v>351.93389257587984</v>
      </c>
      <c r="K29" s="17">
        <v>524.56327822555136</v>
      </c>
      <c r="L29" s="17"/>
      <c r="M29" s="17">
        <v>106.3713319458513</v>
      </c>
      <c r="N29" s="17">
        <v>355.6908697513349</v>
      </c>
    </row>
    <row r="30" spans="1:14" ht="22" customHeight="1">
      <c r="A30" s="7"/>
      <c r="B30" s="45" t="s">
        <v>216</v>
      </c>
      <c r="C30" s="12">
        <v>891.90878869388189</v>
      </c>
      <c r="D30" s="12">
        <v>309.2154492767354</v>
      </c>
      <c r="E30" s="7"/>
      <c r="F30" s="12">
        <v>582.69333941714649</v>
      </c>
      <c r="G30" s="7"/>
      <c r="H30" s="12">
        <v>-18.04089469493633</v>
      </c>
      <c r="I30" s="12"/>
      <c r="J30" s="12">
        <v>351.02917367931161</v>
      </c>
      <c r="K30" s="12">
        <v>510.0842830458987</v>
      </c>
      <c r="L30" s="12"/>
      <c r="M30" s="12">
        <v>103.06476882594971</v>
      </c>
      <c r="N30" s="12">
        <v>338.61435591954603</v>
      </c>
    </row>
    <row r="31" spans="1:14" ht="22" customHeight="1">
      <c r="A31" s="7"/>
      <c r="B31" s="45" t="s">
        <v>200</v>
      </c>
      <c r="C31" s="17">
        <v>883.13138193201462</v>
      </c>
      <c r="D31" s="17">
        <v>236.67371228867404</v>
      </c>
      <c r="E31" s="7"/>
      <c r="F31" s="17">
        <v>646.45766964334064</v>
      </c>
      <c r="G31" s="7"/>
      <c r="H31" s="17">
        <v>130.21380533232036</v>
      </c>
      <c r="I31" s="7"/>
      <c r="J31" s="17">
        <v>279.79384079388353</v>
      </c>
      <c r="K31" s="17">
        <v>567.4212971745709</v>
      </c>
      <c r="L31" s="17"/>
      <c r="M31" s="17">
        <v>88.454508060381883</v>
      </c>
      <c r="N31" s="17">
        <v>140.16189986995113</v>
      </c>
    </row>
    <row r="32" spans="1:14" ht="10.5" customHeight="1">
      <c r="A32" s="7"/>
      <c r="B32" s="7"/>
      <c r="C32" s="7"/>
      <c r="D32" s="7"/>
      <c r="E32" s="7"/>
      <c r="F32" s="7"/>
      <c r="G32" s="7"/>
      <c r="H32" s="7"/>
      <c r="I32" s="7"/>
      <c r="J32" s="7"/>
      <c r="K32" s="7"/>
      <c r="L32" s="7"/>
      <c r="M32" s="7"/>
      <c r="N32" s="7"/>
    </row>
    <row r="33" spans="1:14" ht="22" customHeight="1">
      <c r="A33" s="107">
        <v>2024</v>
      </c>
      <c r="B33" s="45" t="s">
        <v>209</v>
      </c>
      <c r="C33" s="17">
        <v>897.47212126840088</v>
      </c>
      <c r="D33" s="17">
        <v>307.66071661628519</v>
      </c>
      <c r="E33" s="7"/>
      <c r="F33" s="17">
        <v>589.8114046521157</v>
      </c>
      <c r="G33" s="7"/>
      <c r="H33" s="17">
        <v>28.630025015107403</v>
      </c>
      <c r="I33" s="7"/>
      <c r="J33" s="17">
        <v>306.29883814821335</v>
      </c>
      <c r="K33" s="17">
        <v>458.0420062004718</v>
      </c>
      <c r="L33" s="17"/>
      <c r="M33" s="17">
        <v>75.112506892721015</v>
      </c>
      <c r="N33" s="17">
        <v>334.32474350996023</v>
      </c>
    </row>
    <row r="34" spans="1:14" ht="22" customHeight="1">
      <c r="A34" s="7"/>
      <c r="B34" s="45" t="s">
        <v>210</v>
      </c>
      <c r="C34" s="17">
        <v>852.94050197801107</v>
      </c>
      <c r="D34" s="17">
        <v>276.65927289535551</v>
      </c>
      <c r="E34" s="7"/>
      <c r="F34" s="17">
        <v>576.28122908265561</v>
      </c>
      <c r="G34" s="7"/>
      <c r="H34" s="17">
        <v>34.977585508275475</v>
      </c>
      <c r="I34" s="7"/>
      <c r="J34" s="17">
        <v>269.41267483226557</v>
      </c>
      <c r="K34" s="17">
        <v>468.60110680338926</v>
      </c>
      <c r="L34" s="17"/>
      <c r="M34" s="17">
        <v>68.93530976920168</v>
      </c>
      <c r="N34" s="17">
        <v>273.19571420989718</v>
      </c>
    </row>
    <row r="35" spans="1:14" ht="22" customHeight="1">
      <c r="A35" s="7"/>
      <c r="B35" s="45" t="s">
        <v>206</v>
      </c>
      <c r="C35" s="17">
        <v>906.06467855148674</v>
      </c>
      <c r="D35" s="17">
        <v>298.40021264934779</v>
      </c>
      <c r="E35" s="7"/>
      <c r="F35" s="17">
        <v>607.664465902139</v>
      </c>
      <c r="G35" s="7"/>
      <c r="H35" s="17">
        <v>25.236558965825026</v>
      </c>
      <c r="I35" s="7"/>
      <c r="J35" s="17">
        <v>293.30680641121495</v>
      </c>
      <c r="K35" s="17">
        <v>483.60411064597918</v>
      </c>
      <c r="L35" s="17"/>
      <c r="M35" s="17">
        <v>157.45359352819298</v>
      </c>
      <c r="N35" s="17">
        <v>234.67700917335674</v>
      </c>
    </row>
    <row r="36" spans="1:14" ht="22" customHeight="1">
      <c r="A36" s="7"/>
      <c r="B36" s="45" t="s">
        <v>211</v>
      </c>
      <c r="C36" s="17">
        <v>888.16832023536483</v>
      </c>
      <c r="D36" s="17">
        <v>287.76659939004145</v>
      </c>
      <c r="E36" s="7"/>
      <c r="F36" s="17">
        <v>600.40172084532344</v>
      </c>
      <c r="G36" s="7"/>
      <c r="H36" s="17">
        <v>26.665350647677002</v>
      </c>
      <c r="I36" s="17"/>
      <c r="J36" s="17">
        <v>334.59848838870158</v>
      </c>
      <c r="K36" s="17">
        <v>474.59573655917728</v>
      </c>
      <c r="L36" s="17"/>
      <c r="M36" s="17">
        <v>62.887980590408986</v>
      </c>
      <c r="N36" s="17">
        <v>370.85114143676174</v>
      </c>
    </row>
    <row r="37" spans="1:14" ht="22" customHeight="1">
      <c r="A37" s="7"/>
      <c r="B37" s="45" t="s">
        <v>212</v>
      </c>
      <c r="C37" s="17">
        <v>923.02198685899646</v>
      </c>
      <c r="D37" s="17">
        <v>299.22092461559373</v>
      </c>
      <c r="E37" s="7"/>
      <c r="F37" s="17">
        <v>623.80106224340273</v>
      </c>
      <c r="G37" s="7"/>
      <c r="H37" s="17">
        <v>-40.788309262323686</v>
      </c>
      <c r="I37" s="17"/>
      <c r="J37" s="17">
        <v>342.49444768687982</v>
      </c>
      <c r="K37" s="17">
        <v>508.51835342562953</v>
      </c>
      <c r="L37" s="17"/>
      <c r="M37" s="17">
        <v>112.61572304427055</v>
      </c>
      <c r="N37" s="17">
        <v>385.94974272270611</v>
      </c>
    </row>
    <row r="38" spans="1:14" ht="22" customHeight="1">
      <c r="A38" s="7"/>
      <c r="B38" s="45" t="s">
        <v>207</v>
      </c>
      <c r="C38" s="17">
        <v>910.61203707756636</v>
      </c>
      <c r="D38" s="17">
        <v>284.35296676102496</v>
      </c>
      <c r="E38" s="7"/>
      <c r="F38" s="17">
        <v>626.25907031654151</v>
      </c>
      <c r="G38" s="7"/>
      <c r="H38" s="17">
        <v>-93.43604097352825</v>
      </c>
      <c r="I38" s="7"/>
      <c r="J38" s="17">
        <v>316.56378367943455</v>
      </c>
      <c r="K38" s="17">
        <v>516.59633155395977</v>
      </c>
      <c r="L38" s="17"/>
      <c r="M38" s="17">
        <v>150.40084189175602</v>
      </c>
      <c r="N38" s="17">
        <v>369.26172152378854</v>
      </c>
    </row>
    <row r="39" spans="1:14" ht="22" customHeight="1">
      <c r="A39" s="7"/>
      <c r="B39" s="45" t="s">
        <v>213</v>
      </c>
      <c r="C39" s="17">
        <v>888.16999335419848</v>
      </c>
      <c r="D39" s="17">
        <v>276.91143394298274</v>
      </c>
      <c r="E39" s="7"/>
      <c r="F39" s="17">
        <v>611.25855941121586</v>
      </c>
      <c r="G39" s="7"/>
      <c r="H39" s="17">
        <v>-12.226482262279653</v>
      </c>
      <c r="I39" s="7"/>
      <c r="J39" s="17">
        <v>346.14341658853726</v>
      </c>
      <c r="K39" s="17">
        <v>507.09490352203767</v>
      </c>
      <c r="L39" s="7"/>
      <c r="M39" s="17">
        <v>97.892122232006656</v>
      </c>
      <c r="N39" s="17">
        <v>364.64143250798844</v>
      </c>
    </row>
    <row r="40" spans="1:14" ht="22" customHeight="1">
      <c r="A40" s="7"/>
      <c r="B40" s="45" t="s">
        <v>214</v>
      </c>
      <c r="C40" s="17">
        <v>943.55763501856404</v>
      </c>
      <c r="D40" s="17">
        <v>267.67899700409362</v>
      </c>
      <c r="E40" s="7"/>
      <c r="F40" s="17">
        <v>675.87863801447043</v>
      </c>
      <c r="G40" s="7"/>
      <c r="H40" s="17">
        <v>36.917011004398027</v>
      </c>
      <c r="I40" s="7"/>
      <c r="J40" s="17">
        <v>335.82089832763182</v>
      </c>
      <c r="K40" s="17">
        <v>494.21809650438871</v>
      </c>
      <c r="L40" s="7"/>
      <c r="M40" s="17">
        <v>97.652649118277537</v>
      </c>
      <c r="N40" s="17">
        <v>382.91177971503799</v>
      </c>
    </row>
    <row r="41" spans="1:14" ht="22" customHeight="1">
      <c r="A41" s="7"/>
      <c r="B41" s="45" t="s">
        <v>208</v>
      </c>
      <c r="C41" s="17">
        <v>886.49475856113452</v>
      </c>
      <c r="D41" s="17">
        <v>266.01508624906108</v>
      </c>
      <c r="E41" s="7"/>
      <c r="F41" s="17">
        <v>620.47967231207338</v>
      </c>
      <c r="G41" s="7"/>
      <c r="H41" s="17">
        <v>61.479599398771128</v>
      </c>
      <c r="I41" s="7"/>
      <c r="J41" s="17">
        <v>305.76489337601748</v>
      </c>
      <c r="K41" s="17">
        <v>448.34717066935406</v>
      </c>
      <c r="L41" s="7"/>
      <c r="M41" s="17">
        <v>64.375542309762196</v>
      </c>
      <c r="N41" s="17">
        <v>352.04225331020353</v>
      </c>
    </row>
    <row r="42" spans="1:14" ht="22" customHeight="1">
      <c r="A42" s="7"/>
      <c r="B42" s="45" t="s">
        <v>215</v>
      </c>
      <c r="C42" s="17">
        <v>910.45928524651242</v>
      </c>
      <c r="D42" s="17">
        <v>269.70025300304638</v>
      </c>
      <c r="E42" s="7"/>
      <c r="F42" s="17">
        <v>640.75903224346598</v>
      </c>
      <c r="G42" s="7"/>
      <c r="H42" s="17">
        <v>3.6169523669380697</v>
      </c>
      <c r="I42" s="7"/>
      <c r="J42" s="17">
        <v>364.23061577139043</v>
      </c>
      <c r="K42" s="17">
        <v>531.56284547079997</v>
      </c>
      <c r="L42" s="17"/>
      <c r="M42" s="17">
        <v>111.86418385974112</v>
      </c>
      <c r="N42" s="17">
        <v>357.94566631737723</v>
      </c>
    </row>
    <row r="43" spans="1:14" ht="22" customHeight="1">
      <c r="A43" s="7"/>
      <c r="B43" s="45" t="s">
        <v>216</v>
      </c>
      <c r="C43" s="17">
        <v>924.31631039822821</v>
      </c>
      <c r="D43" s="17">
        <v>251.90699688320029</v>
      </c>
      <c r="E43" s="7"/>
      <c r="F43" s="17">
        <v>672.40931351502797</v>
      </c>
      <c r="G43" s="7"/>
      <c r="H43" s="17">
        <v>39.318467827688579</v>
      </c>
      <c r="I43" s="7"/>
      <c r="J43" s="17">
        <v>335.63096594770508</v>
      </c>
      <c r="K43" s="17">
        <v>507.69518953413137</v>
      </c>
      <c r="L43" s="17"/>
      <c r="M43" s="17">
        <v>88.992496080456618</v>
      </c>
      <c r="N43" s="17">
        <v>372.03412602045654</v>
      </c>
    </row>
    <row r="44" spans="1:14" ht="22" customHeight="1">
      <c r="A44" s="7"/>
      <c r="B44" s="45" t="s">
        <v>200</v>
      </c>
      <c r="C44" s="17">
        <v>931.12447197059009</v>
      </c>
      <c r="D44" s="17">
        <v>281.83899441030428</v>
      </c>
      <c r="E44" s="7"/>
      <c r="F44" s="17">
        <v>649.2854775602857</v>
      </c>
      <c r="G44" s="7"/>
      <c r="H44" s="17">
        <v>110.75930904928536</v>
      </c>
      <c r="I44" s="7"/>
      <c r="J44" s="17">
        <v>396.75103691967126</v>
      </c>
      <c r="K44" s="17">
        <v>444.56313124612723</v>
      </c>
      <c r="L44" s="17"/>
      <c r="M44" s="17">
        <v>150.10661844916208</v>
      </c>
      <c r="N44" s="17">
        <v>340.6074557353823</v>
      </c>
    </row>
    <row r="45" spans="1:14" ht="13.5" customHeight="1">
      <c r="A45" s="7"/>
      <c r="B45" s="7"/>
      <c r="C45" s="17"/>
      <c r="D45" s="17"/>
      <c r="E45" s="17"/>
      <c r="F45" s="17"/>
      <c r="G45" s="17"/>
      <c r="H45" s="17"/>
      <c r="I45" s="17"/>
      <c r="J45" s="17"/>
      <c r="K45" s="17"/>
      <c r="L45" s="17"/>
      <c r="M45" s="17"/>
      <c r="N45" s="17"/>
    </row>
    <row r="46" spans="1:14" ht="22" customHeight="1">
      <c r="A46" s="107">
        <v>2025</v>
      </c>
      <c r="B46" s="45" t="s">
        <v>209</v>
      </c>
      <c r="C46" s="17">
        <v>948.5460008709241</v>
      </c>
      <c r="D46" s="17">
        <v>291.53286067234984</v>
      </c>
      <c r="E46" s="7"/>
      <c r="F46" s="17">
        <v>657.01314019857421</v>
      </c>
      <c r="G46" s="7"/>
      <c r="H46" s="17">
        <v>29.909196671337824</v>
      </c>
      <c r="I46" s="7"/>
      <c r="J46" s="17">
        <v>320.23924736950073</v>
      </c>
      <c r="K46" s="17">
        <v>475.49422245696348</v>
      </c>
      <c r="L46" s="7"/>
      <c r="M46" s="17">
        <v>98.555091923879885</v>
      </c>
      <c r="N46" s="17">
        <v>373.29387651589371</v>
      </c>
    </row>
    <row r="47" spans="1:14" ht="22" customHeight="1">
      <c r="A47" s="7"/>
      <c r="B47" s="45" t="s">
        <v>210</v>
      </c>
      <c r="C47" s="17">
        <v>882.38172879642195</v>
      </c>
      <c r="D47" s="17">
        <v>281.73614693214398</v>
      </c>
      <c r="E47" s="7"/>
      <c r="F47" s="17">
        <v>600.6455818642778</v>
      </c>
      <c r="G47" s="7"/>
      <c r="H47" s="17">
        <v>14.390995647818494</v>
      </c>
      <c r="I47" s="7"/>
      <c r="J47" s="17">
        <v>312.16209234739733</v>
      </c>
      <c r="K47" s="17">
        <v>513.64713649734165</v>
      </c>
      <c r="L47" s="17"/>
      <c r="M47" s="17">
        <v>80.418176046724241</v>
      </c>
      <c r="N47" s="17">
        <v>304.3513660197907</v>
      </c>
    </row>
    <row r="48" spans="1:14" ht="22" customHeight="1">
      <c r="A48" s="7"/>
      <c r="B48" s="45" t="s">
        <v>206</v>
      </c>
      <c r="C48" s="17">
        <v>939.24660400776645</v>
      </c>
      <c r="D48" s="17">
        <v>335.21307037094914</v>
      </c>
      <c r="E48" s="7"/>
      <c r="F48" s="17">
        <v>604.0335336368172</v>
      </c>
      <c r="G48" s="7"/>
      <c r="H48" s="17">
        <v>45.252752480771036</v>
      </c>
      <c r="I48" s="7"/>
      <c r="J48" s="17">
        <v>359.15577537930284</v>
      </c>
      <c r="K48" s="17">
        <v>496.91553708726298</v>
      </c>
      <c r="L48" s="17"/>
      <c r="M48" s="17">
        <v>110.57880692106862</v>
      </c>
      <c r="N48" s="17">
        <v>310.44221252701743</v>
      </c>
    </row>
    <row r="49" spans="1:14" ht="22" customHeight="1">
      <c r="A49" s="7"/>
      <c r="B49" s="45" t="s">
        <v>211</v>
      </c>
      <c r="C49" s="17">
        <v>925.58330221775486</v>
      </c>
      <c r="D49" s="17">
        <v>353.03342122862068</v>
      </c>
      <c r="E49" s="7"/>
      <c r="F49" s="17">
        <v>572.54988098913418</v>
      </c>
      <c r="G49" s="7"/>
      <c r="H49" s="17">
        <v>39.969307291998241</v>
      </c>
      <c r="I49" s="7"/>
      <c r="J49" s="17">
        <v>369.45494691581456</v>
      </c>
      <c r="K49" s="17">
        <v>538.58961482816164</v>
      </c>
      <c r="L49" s="17"/>
      <c r="M49" s="17">
        <v>76.47866531830654</v>
      </c>
      <c r="N49" s="17">
        <v>286.96724046648222</v>
      </c>
    </row>
    <row r="50" spans="1:14" ht="22" customHeight="1">
      <c r="A50" s="7"/>
      <c r="B50" s="45" t="s">
        <v>212</v>
      </c>
      <c r="C50" s="17">
        <v>990.2633505549552</v>
      </c>
      <c r="D50" s="17">
        <v>390.63368266707835</v>
      </c>
      <c r="E50" s="7"/>
      <c r="F50" s="17">
        <v>599.62966788787685</v>
      </c>
      <c r="G50" s="7"/>
      <c r="H50" s="17">
        <v>65.520236654523956</v>
      </c>
      <c r="I50" s="7"/>
      <c r="J50" s="17">
        <v>397.66281355969028</v>
      </c>
      <c r="K50" s="17">
        <v>506.36195399395336</v>
      </c>
      <c r="L50" s="17"/>
      <c r="M50" s="17">
        <v>82.789418267139723</v>
      </c>
      <c r="N50" s="17">
        <v>342.62087253195</v>
      </c>
    </row>
    <row r="51" spans="1:14" ht="22" customHeight="1">
      <c r="A51" s="7"/>
      <c r="B51" s="45" t="s">
        <v>207</v>
      </c>
      <c r="C51" s="17">
        <v>988.71721269101533</v>
      </c>
      <c r="D51" s="17">
        <v>421.46296635763531</v>
      </c>
      <c r="E51" s="7"/>
      <c r="F51" s="12">
        <v>567.25424633338002</v>
      </c>
      <c r="G51" s="7"/>
      <c r="H51" s="17">
        <v>188.74509506607066</v>
      </c>
      <c r="I51" s="7"/>
      <c r="J51" s="12">
        <v>358.11333065743355</v>
      </c>
      <c r="K51" s="17">
        <v>514.13412975498966</v>
      </c>
      <c r="L51" s="7"/>
      <c r="M51" s="17">
        <v>96.371541498225099</v>
      </c>
      <c r="N51" s="17">
        <v>126.11681067152813</v>
      </c>
    </row>
    <row r="52" spans="1:14" ht="22" customHeight="1">
      <c r="A52" s="7"/>
      <c r="B52" s="45" t="s">
        <v>213</v>
      </c>
      <c r="C52" s="9">
        <v>1052.041377025834</v>
      </c>
      <c r="D52" s="17">
        <v>473.11717770573358</v>
      </c>
      <c r="E52" s="7"/>
      <c r="F52" s="17">
        <v>578.92419932010046</v>
      </c>
      <c r="G52" s="7"/>
      <c r="H52" s="17">
        <v>38.04326672491392</v>
      </c>
      <c r="I52" s="7"/>
      <c r="J52" s="17">
        <v>624.91888385038794</v>
      </c>
      <c r="K52" s="17">
        <v>563.24123450188131</v>
      </c>
      <c r="L52" s="7"/>
      <c r="M52" s="17">
        <v>104.06159090310939</v>
      </c>
      <c r="N52" s="17">
        <v>498.49699104058379</v>
      </c>
    </row>
    <row r="53" spans="1:14" ht="22" customHeight="1">
      <c r="A53" s="7"/>
      <c r="B53" s="45" t="s">
        <v>214</v>
      </c>
      <c r="C53" s="9">
        <v>1028.4297722007575</v>
      </c>
      <c r="D53" s="17">
        <v>490.3321110104809</v>
      </c>
      <c r="E53" s="7"/>
      <c r="F53" s="17">
        <v>538.09766119027654</v>
      </c>
      <c r="G53" s="7"/>
      <c r="H53" s="17">
        <v>108.00536566402198</v>
      </c>
      <c r="I53" s="7"/>
      <c r="J53" s="17">
        <v>550.55138354318171</v>
      </c>
      <c r="K53" s="17">
        <v>517.45713940577582</v>
      </c>
      <c r="L53" s="7"/>
      <c r="M53" s="17">
        <v>95.918817145501734</v>
      </c>
      <c r="N53" s="17">
        <v>367.26772251815862</v>
      </c>
    </row>
    <row r="54" spans="1:14" ht="22" customHeight="1">
      <c r="A54" s="7"/>
      <c r="B54" s="45" t="s">
        <v>208</v>
      </c>
      <c r="C54" s="17">
        <v>993.59406761371702</v>
      </c>
      <c r="D54" s="17">
        <v>481.06913795837346</v>
      </c>
      <c r="E54" s="7"/>
      <c r="F54" s="17">
        <v>512.52492965534361</v>
      </c>
      <c r="G54" s="7"/>
      <c r="H54" s="17">
        <v>1.9516134996572436</v>
      </c>
      <c r="I54" s="7"/>
      <c r="J54" s="17">
        <v>491.96018958821168</v>
      </c>
      <c r="K54" s="17">
        <v>514.34192000013832</v>
      </c>
      <c r="L54" s="7"/>
      <c r="M54" s="17">
        <v>107.73099199427709</v>
      </c>
      <c r="N54" s="17">
        <v>380.46059374948254</v>
      </c>
    </row>
    <row r="55" spans="1:14" ht="22" customHeight="1">
      <c r="A55" s="7"/>
      <c r="B55" s="45" t="s">
        <v>215</v>
      </c>
      <c r="C55" s="9">
        <v>1101.7560963101662</v>
      </c>
      <c r="D55" s="17">
        <v>599.4829870331215</v>
      </c>
      <c r="E55" s="7"/>
      <c r="F55" s="17">
        <v>502.27310927704468</v>
      </c>
      <c r="G55" s="7"/>
      <c r="H55" s="17">
        <v>97.306333151595055</v>
      </c>
      <c r="I55" s="7"/>
      <c r="J55" s="17">
        <v>525.10669884958781</v>
      </c>
      <c r="K55" s="17">
        <v>508.50407412588083</v>
      </c>
      <c r="L55" s="7"/>
      <c r="M55" s="17">
        <v>129.16797851750289</v>
      </c>
      <c r="N55" s="17">
        <v>292.40142233165363</v>
      </c>
    </row>
    <row r="56" spans="1:14" ht="22" customHeight="1">
      <c r="A56" s="7"/>
      <c r="B56" s="45" t="s">
        <v>216</v>
      </c>
      <c r="C56" s="9">
        <v>1061.9395381868501</v>
      </c>
      <c r="D56" s="17">
        <v>523.64940321848496</v>
      </c>
      <c r="E56" s="7"/>
      <c r="F56" s="17">
        <v>538.29013496836512</v>
      </c>
      <c r="G56" s="7"/>
      <c r="H56" s="17">
        <v>246.63726516118084</v>
      </c>
      <c r="I56" s="7"/>
      <c r="J56" s="17">
        <v>481.8261827225466</v>
      </c>
      <c r="K56" s="17">
        <v>537.56489997453832</v>
      </c>
      <c r="L56" s="7"/>
      <c r="M56" s="17">
        <v>55.788210670290916</v>
      </c>
      <c r="N56" s="17">
        <v>180.12594188490155</v>
      </c>
    </row>
    <row r="57" spans="1:14" ht="22" customHeight="1">
      <c r="A57" s="7"/>
      <c r="B57" s="45" t="s">
        <v>200</v>
      </c>
      <c r="C57" s="9">
        <v>1051.935627172973</v>
      </c>
      <c r="D57" s="17">
        <v>554.07644299806486</v>
      </c>
      <c r="E57" s="7"/>
      <c r="F57" s="17">
        <v>497.85918417490808</v>
      </c>
      <c r="G57" s="7"/>
      <c r="H57" s="17">
        <v>21.316638827966425</v>
      </c>
      <c r="I57" s="7"/>
      <c r="J57" s="17">
        <v>505.94239319332445</v>
      </c>
      <c r="K57" s="17">
        <v>552.94785224868212</v>
      </c>
      <c r="L57" s="7"/>
      <c r="M57" s="17">
        <v>103.40599950239165</v>
      </c>
      <c r="N57" s="17">
        <v>326.1310867891923</v>
      </c>
    </row>
    <row r="58" spans="1:14" ht="12" customHeight="1">
      <c r="A58" s="7"/>
      <c r="B58" s="45"/>
      <c r="C58" s="9"/>
      <c r="D58" s="17"/>
      <c r="E58" s="7"/>
      <c r="F58" s="17"/>
      <c r="G58" s="7"/>
      <c r="H58" s="17"/>
      <c r="I58" s="7"/>
      <c r="J58" s="17"/>
      <c r="K58" s="17"/>
      <c r="L58" s="7"/>
      <c r="M58" s="17"/>
      <c r="N58" s="17"/>
    </row>
    <row r="59" spans="1:14" ht="22" customHeight="1">
      <c r="A59" s="107">
        <v>2026</v>
      </c>
      <c r="B59" s="45" t="s">
        <v>209</v>
      </c>
      <c r="C59" s="9">
        <v>1055.2026588697227</v>
      </c>
      <c r="D59" s="17">
        <v>540.18139247936995</v>
      </c>
      <c r="E59" s="7"/>
      <c r="F59" s="12">
        <v>515.02126639035259</v>
      </c>
      <c r="G59" s="7"/>
      <c r="H59" s="17">
        <v>72.024637638832999</v>
      </c>
      <c r="I59" s="7"/>
      <c r="J59" s="12">
        <v>413.16869755262042</v>
      </c>
      <c r="K59" s="17">
        <v>533.00355522272923</v>
      </c>
      <c r="L59" s="7"/>
      <c r="M59" s="17">
        <v>75.883225978915377</v>
      </c>
      <c r="N59" s="17">
        <v>247.27854510249543</v>
      </c>
    </row>
    <row r="60" spans="1:14" ht="22" customHeight="1">
      <c r="A60" s="7"/>
      <c r="B60" s="45" t="s">
        <v>210</v>
      </c>
      <c r="C60" s="9">
        <v>999.07765760823816</v>
      </c>
      <c r="D60" s="17">
        <v>508.29773353712932</v>
      </c>
      <c r="E60" s="7"/>
      <c r="F60" s="12">
        <v>490.77992407110884</v>
      </c>
      <c r="G60" s="7"/>
      <c r="H60" s="17">
        <v>3.4309687117174308</v>
      </c>
      <c r="I60" s="7"/>
      <c r="J60" s="12">
        <v>432.02946081162133</v>
      </c>
      <c r="K60" s="17">
        <v>570.97995817900539</v>
      </c>
      <c r="L60" s="7"/>
      <c r="M60" s="17">
        <v>78.413425354346074</v>
      </c>
      <c r="N60" s="17">
        <v>269.98503263766133</v>
      </c>
    </row>
    <row r="61" spans="1:14" ht="22" customHeight="1">
      <c r="A61" s="123"/>
      <c r="B61" s="747" t="s">
        <v>206</v>
      </c>
      <c r="C61" s="409">
        <v>1116.5647639980473</v>
      </c>
      <c r="D61" s="690">
        <v>549.6008411860646</v>
      </c>
      <c r="E61" s="123"/>
      <c r="F61" s="408">
        <v>566.96392281198257</v>
      </c>
      <c r="G61" s="123"/>
      <c r="H61" s="690">
        <v>45.637214560594586</v>
      </c>
      <c r="I61" s="123"/>
      <c r="J61" s="408">
        <v>458.09665695127029</v>
      </c>
      <c r="K61" s="690">
        <v>527.49792140340583</v>
      </c>
      <c r="L61" s="123"/>
      <c r="M61" s="690">
        <v>117.72476163621494</v>
      </c>
      <c r="N61" s="690">
        <v>334.20068216303747</v>
      </c>
    </row>
    <row r="62" spans="1:14" ht="22" customHeight="1">
      <c r="A62" s="61" t="s">
        <v>281</v>
      </c>
      <c r="B62" s="153" t="s">
        <v>780</v>
      </c>
      <c r="C62" s="61"/>
      <c r="D62" s="7"/>
      <c r="E62" s="7"/>
      <c r="F62" s="7"/>
      <c r="G62" s="7"/>
      <c r="H62" s="7"/>
      <c r="I62" s="7"/>
      <c r="J62" s="7"/>
      <c r="K62" s="7"/>
      <c r="L62" s="7"/>
      <c r="M62" s="7"/>
      <c r="N62" s="7"/>
    </row>
    <row r="63" spans="1:14" ht="22" customHeight="1">
      <c r="A63" s="7"/>
      <c r="B63" s="45"/>
      <c r="C63" s="17"/>
      <c r="D63" s="17"/>
      <c r="E63" s="7"/>
      <c r="F63" s="17"/>
      <c r="G63" s="7"/>
      <c r="H63" s="17"/>
      <c r="I63" s="7"/>
      <c r="J63" s="17"/>
      <c r="K63" s="17"/>
      <c r="L63" s="17"/>
      <c r="M63" s="17"/>
      <c r="N63" s="17"/>
    </row>
    <row r="64" spans="1:14" ht="22" customHeight="1">
      <c r="A64" s="7"/>
      <c r="B64" s="45"/>
      <c r="C64" s="17"/>
      <c r="D64" s="17"/>
      <c r="E64" s="7"/>
      <c r="F64" s="12"/>
      <c r="G64" s="7"/>
      <c r="H64" s="17"/>
      <c r="I64" s="7"/>
      <c r="J64" s="12"/>
      <c r="K64" s="17"/>
      <c r="L64" s="7"/>
      <c r="M64" s="17"/>
      <c r="N64" s="17"/>
    </row>
    <row r="65" spans="1:14" ht="22" customHeight="1">
      <c r="A65" s="7"/>
      <c r="B65" s="45"/>
      <c r="C65" s="9"/>
      <c r="D65" s="17"/>
      <c r="E65" s="7"/>
      <c r="F65" s="17"/>
      <c r="G65" s="7"/>
      <c r="H65" s="17"/>
      <c r="I65" s="7"/>
      <c r="J65" s="17"/>
      <c r="K65" s="17"/>
      <c r="L65" s="7"/>
      <c r="M65" s="17"/>
      <c r="N65" s="17"/>
    </row>
    <row r="66" spans="1:14" ht="18">
      <c r="A66" s="7"/>
      <c r="B66" s="45"/>
      <c r="C66" s="9"/>
      <c r="D66" s="17"/>
      <c r="E66" s="7"/>
      <c r="F66" s="17"/>
      <c r="G66" s="7"/>
      <c r="H66" s="17"/>
      <c r="I66" s="7"/>
      <c r="J66" s="17"/>
      <c r="K66" s="17"/>
      <c r="L66" s="7"/>
      <c r="M66" s="17"/>
      <c r="N66" s="17"/>
    </row>
    <row r="67" spans="1:14" ht="18">
      <c r="A67" s="7"/>
      <c r="B67" s="45"/>
      <c r="C67" s="17"/>
      <c r="D67" s="17"/>
      <c r="E67" s="7"/>
      <c r="F67" s="17"/>
      <c r="G67" s="7"/>
      <c r="H67" s="17"/>
      <c r="I67" s="7"/>
      <c r="J67" s="17"/>
      <c r="K67" s="17"/>
      <c r="L67" s="7"/>
      <c r="M67" s="17"/>
      <c r="N67" s="17"/>
    </row>
    <row r="68" spans="1:14" ht="18">
      <c r="A68" s="7"/>
      <c r="B68" s="45"/>
      <c r="C68" s="9"/>
      <c r="D68" s="17"/>
      <c r="E68" s="7"/>
      <c r="F68" s="17"/>
      <c r="G68" s="7"/>
      <c r="H68" s="17"/>
      <c r="I68" s="7"/>
      <c r="J68" s="17"/>
      <c r="K68" s="17"/>
      <c r="L68" s="7"/>
      <c r="M68" s="17"/>
      <c r="N68" s="17"/>
    </row>
    <row r="69" spans="1:14" ht="18">
      <c r="A69" s="7"/>
      <c r="B69" s="45"/>
      <c r="C69" s="9"/>
      <c r="D69" s="17"/>
      <c r="E69" s="7"/>
      <c r="F69" s="17"/>
      <c r="G69" s="7"/>
      <c r="H69" s="17"/>
      <c r="I69" s="7"/>
      <c r="J69" s="17"/>
      <c r="K69" s="17"/>
      <c r="L69" s="7"/>
      <c r="M69" s="17"/>
      <c r="N69" s="17"/>
    </row>
    <row r="70" spans="1:14" ht="18">
      <c r="A70" s="7"/>
      <c r="B70" s="45"/>
      <c r="C70" s="9"/>
      <c r="D70" s="17"/>
      <c r="E70" s="7"/>
      <c r="F70" s="17"/>
      <c r="G70" s="7"/>
      <c r="H70" s="17"/>
      <c r="I70" s="7"/>
      <c r="J70" s="17"/>
      <c r="K70" s="17"/>
      <c r="L70" s="7"/>
      <c r="M70" s="17"/>
      <c r="N70" s="17"/>
    </row>
    <row r="71" spans="1:14" ht="18">
      <c r="A71" s="61"/>
      <c r="B71" s="153"/>
      <c r="C71" s="61"/>
      <c r="D71" s="7"/>
      <c r="E71" s="7"/>
      <c r="F71" s="7"/>
      <c r="G71" s="7"/>
      <c r="H71" s="7"/>
      <c r="I71" s="7"/>
      <c r="J71" s="7"/>
      <c r="K71" s="7"/>
      <c r="L71" s="7"/>
      <c r="M71" s="7"/>
      <c r="N71" s="7"/>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topLeftCell="A56" zoomScaleNormal="100" workbookViewId="0">
      <selection activeCell="J97" sqref="J97"/>
    </sheetView>
  </sheetViews>
  <sheetFormatPr baseColWidth="10" defaultColWidth="8.83203125" defaultRowHeight="15"/>
  <cols>
    <col min="1" max="1" width="15.6640625" customWidth="1"/>
    <col min="2" max="2" width="10.5" customWidth="1"/>
    <col min="3" max="6" width="15.6640625" customWidth="1"/>
    <col min="7" max="7" width="2.1640625" customWidth="1"/>
    <col min="8" max="11" width="15.6640625" customWidth="1"/>
    <col min="12" max="12" width="1.83203125" customWidth="1"/>
    <col min="13" max="16" width="15.6640625" customWidth="1"/>
    <col min="17" max="17" width="2.33203125" customWidth="1"/>
    <col min="18" max="21" width="15.6640625" customWidth="1"/>
  </cols>
  <sheetData>
    <row r="1" spans="1:21" ht="22" customHeight="1">
      <c r="A1" s="42" t="s">
        <v>781</v>
      </c>
      <c r="B1" s="42"/>
      <c r="C1" s="42"/>
      <c r="D1" s="42"/>
      <c r="E1" s="42"/>
      <c r="F1" s="42"/>
      <c r="G1" s="42"/>
      <c r="H1" s="42"/>
      <c r="I1" s="42"/>
      <c r="J1" s="42"/>
      <c r="K1" s="42"/>
      <c r="L1" s="42"/>
      <c r="M1" s="42"/>
      <c r="N1" s="42"/>
      <c r="O1" s="6" t="s">
        <v>85</v>
      </c>
      <c r="P1" s="42"/>
      <c r="Q1" s="42"/>
      <c r="R1" s="7"/>
      <c r="S1" s="7"/>
      <c r="T1" s="7"/>
      <c r="U1" s="7"/>
    </row>
    <row r="2" spans="1:21" ht="22" customHeight="1">
      <c r="A2" s="42"/>
      <c r="B2" s="42"/>
      <c r="C2" s="42"/>
      <c r="D2" s="42"/>
      <c r="E2" s="42"/>
      <c r="F2" s="42"/>
      <c r="G2" s="42"/>
      <c r="H2" s="42"/>
      <c r="I2" s="42"/>
      <c r="J2" s="42"/>
      <c r="K2" s="42"/>
      <c r="L2" s="42"/>
      <c r="M2" s="42"/>
      <c r="N2" s="42"/>
      <c r="O2" s="42"/>
      <c r="P2" s="42"/>
      <c r="Q2" s="42"/>
      <c r="R2" s="7"/>
      <c r="S2" s="7"/>
      <c r="T2" s="7"/>
      <c r="U2" s="7"/>
    </row>
    <row r="3" spans="1:21" ht="22" customHeight="1">
      <c r="A3" s="42" t="s">
        <v>782</v>
      </c>
      <c r="B3" s="42"/>
      <c r="C3" s="42"/>
      <c r="D3" s="42"/>
      <c r="E3" s="42"/>
      <c r="F3" s="42"/>
      <c r="G3" s="42"/>
      <c r="H3" s="42"/>
      <c r="I3" s="42"/>
      <c r="J3" s="42"/>
      <c r="K3" s="42"/>
      <c r="L3" s="42"/>
      <c r="M3" s="42"/>
      <c r="N3" s="42"/>
      <c r="O3" s="42"/>
      <c r="P3" s="42"/>
      <c r="Q3" s="42"/>
      <c r="R3" s="7"/>
      <c r="S3" s="7"/>
      <c r="T3" s="7"/>
      <c r="U3" s="7"/>
    </row>
    <row r="4" spans="1:21" ht="22" customHeight="1">
      <c r="A4" s="42" t="s">
        <v>88</v>
      </c>
      <c r="B4" s="42"/>
      <c r="C4" s="42"/>
      <c r="D4" s="42"/>
      <c r="E4" s="42"/>
      <c r="F4" s="42"/>
      <c r="G4" s="42"/>
      <c r="H4" s="42"/>
      <c r="I4" s="42"/>
      <c r="J4" s="42"/>
      <c r="K4" s="42"/>
      <c r="L4" s="42"/>
      <c r="M4" s="42"/>
      <c r="N4" s="42"/>
      <c r="O4" s="42"/>
      <c r="P4" s="42"/>
      <c r="Q4" s="42"/>
      <c r="R4" s="42"/>
      <c r="S4" s="7"/>
      <c r="T4" s="7"/>
      <c r="U4" s="7"/>
    </row>
    <row r="5" spans="1:21" ht="22" customHeight="1">
      <c r="A5" s="751"/>
      <c r="B5" s="752"/>
      <c r="C5" s="753"/>
      <c r="D5" s="753"/>
      <c r="E5" s="753"/>
      <c r="F5" s="684"/>
      <c r="G5" s="684"/>
      <c r="H5" s="753"/>
      <c r="I5" s="629" t="s">
        <v>783</v>
      </c>
      <c r="J5" s="753"/>
      <c r="K5" s="684"/>
      <c r="L5" s="684"/>
      <c r="M5" s="684"/>
      <c r="N5" s="751"/>
      <c r="O5" s="684"/>
      <c r="P5" s="684"/>
      <c r="Q5" s="684"/>
      <c r="R5" s="412"/>
      <c r="S5" s="412"/>
      <c r="T5" s="412"/>
      <c r="U5" s="412"/>
    </row>
    <row r="6" spans="1:21" ht="22" customHeight="1">
      <c r="A6" s="3"/>
      <c r="B6" s="3"/>
      <c r="C6" s="754"/>
      <c r="D6" s="630" t="s">
        <v>784</v>
      </c>
      <c r="E6" s="616"/>
      <c r="F6" s="414"/>
      <c r="G6" s="3"/>
      <c r="H6" s="755"/>
      <c r="I6" s="630" t="s">
        <v>785</v>
      </c>
      <c r="J6" s="755"/>
      <c r="K6" s="414"/>
      <c r="L6" s="3"/>
      <c r="M6" s="420"/>
      <c r="N6" s="866" t="s">
        <v>786</v>
      </c>
      <c r="O6" s="866"/>
      <c r="P6" s="866"/>
      <c r="Q6" s="7"/>
      <c r="R6" s="420"/>
      <c r="S6" s="420"/>
      <c r="T6" s="420" t="s">
        <v>787</v>
      </c>
      <c r="U6" s="123"/>
    </row>
    <row r="7" spans="1:21" ht="22" customHeight="1">
      <c r="A7" s="3"/>
      <c r="B7" s="3"/>
      <c r="C7" s="197" t="s">
        <v>788</v>
      </c>
      <c r="D7" s="197" t="s">
        <v>789</v>
      </c>
      <c r="E7" s="197" t="s">
        <v>790</v>
      </c>
      <c r="F7" s="197" t="s">
        <v>791</v>
      </c>
      <c r="G7" s="756"/>
      <c r="H7" s="197" t="s">
        <v>788</v>
      </c>
      <c r="I7" s="197" t="s">
        <v>789</v>
      </c>
      <c r="J7" s="197" t="s">
        <v>790</v>
      </c>
      <c r="K7" s="197" t="s">
        <v>791</v>
      </c>
      <c r="L7" s="756"/>
      <c r="M7" s="197" t="s">
        <v>788</v>
      </c>
      <c r="N7" s="197" t="s">
        <v>789</v>
      </c>
      <c r="O7" s="197" t="s">
        <v>790</v>
      </c>
      <c r="P7" s="106" t="s">
        <v>791</v>
      </c>
      <c r="Q7" s="42"/>
      <c r="R7" s="197" t="s">
        <v>788</v>
      </c>
      <c r="S7" s="197" t="s">
        <v>789</v>
      </c>
      <c r="T7" s="197" t="s">
        <v>790</v>
      </c>
      <c r="U7" s="106" t="s">
        <v>791</v>
      </c>
    </row>
    <row r="8" spans="1:21" ht="22" customHeight="1">
      <c r="A8" s="754"/>
      <c r="B8" s="754"/>
      <c r="C8" s="420" t="s">
        <v>792</v>
      </c>
      <c r="D8" s="420" t="s">
        <v>793</v>
      </c>
      <c r="E8" s="420" t="s">
        <v>793</v>
      </c>
      <c r="F8" s="420" t="s">
        <v>794</v>
      </c>
      <c r="G8" s="757"/>
      <c r="H8" s="420" t="s">
        <v>792</v>
      </c>
      <c r="I8" s="420" t="s">
        <v>795</v>
      </c>
      <c r="J8" s="420" t="s">
        <v>793</v>
      </c>
      <c r="K8" s="417" t="s">
        <v>794</v>
      </c>
      <c r="L8" s="757"/>
      <c r="M8" s="420" t="s">
        <v>795</v>
      </c>
      <c r="N8" s="420" t="s">
        <v>793</v>
      </c>
      <c r="O8" s="420" t="s">
        <v>793</v>
      </c>
      <c r="P8" s="417" t="s">
        <v>794</v>
      </c>
      <c r="Q8" s="405"/>
      <c r="R8" s="420" t="s">
        <v>795</v>
      </c>
      <c r="S8" s="420" t="s">
        <v>793</v>
      </c>
      <c r="T8" s="420" t="s">
        <v>793</v>
      </c>
      <c r="U8" s="417" t="s">
        <v>794</v>
      </c>
    </row>
    <row r="9" spans="1:21" ht="22" customHeight="1">
      <c r="A9" s="758" t="s">
        <v>796</v>
      </c>
      <c r="B9" s="620" t="s">
        <v>206</v>
      </c>
      <c r="C9" s="73" t="s">
        <v>117</v>
      </c>
      <c r="D9" s="73" t="s">
        <v>117</v>
      </c>
      <c r="E9" s="73" t="s">
        <v>117</v>
      </c>
      <c r="F9" s="73" t="s">
        <v>117</v>
      </c>
      <c r="G9" s="3"/>
      <c r="H9" s="672">
        <v>481.79111084692312</v>
      </c>
      <c r="I9" s="672">
        <v>202.68411938</v>
      </c>
      <c r="J9" s="759">
        <v>556.11358654231412</v>
      </c>
      <c r="K9" s="759">
        <v>102.95867634354556</v>
      </c>
      <c r="L9" s="3"/>
      <c r="M9" s="759">
        <v>675.0115469985501</v>
      </c>
      <c r="N9" s="9">
        <v>683.12876308208513</v>
      </c>
      <c r="O9" s="759">
        <v>519.1361898225108</v>
      </c>
      <c r="P9" s="672">
        <v>646.1936426277482</v>
      </c>
      <c r="Q9" s="3"/>
      <c r="R9" s="760">
        <v>1156.8026578454733</v>
      </c>
      <c r="S9" s="761">
        <v>885.8128824620851</v>
      </c>
      <c r="T9" s="212">
        <v>1075.2497763648248</v>
      </c>
      <c r="U9" s="761">
        <v>749.15231897129377</v>
      </c>
    </row>
    <row r="10" spans="1:21" ht="22" customHeight="1">
      <c r="A10" s="749"/>
      <c r="B10" s="45" t="s">
        <v>207</v>
      </c>
      <c r="C10" s="73">
        <v>0.50056672000000002</v>
      </c>
      <c r="D10" s="73" t="s">
        <v>117</v>
      </c>
      <c r="E10" s="762">
        <v>1.351</v>
      </c>
      <c r="F10" s="762">
        <v>1.6120000000000001</v>
      </c>
      <c r="G10" s="3"/>
      <c r="H10" s="763">
        <v>472.9225792560776</v>
      </c>
      <c r="I10" s="12">
        <v>219.44659214699996</v>
      </c>
      <c r="J10" s="223">
        <v>587.6758837355593</v>
      </c>
      <c r="K10" s="223">
        <v>238.29793043127469</v>
      </c>
      <c r="L10" s="3"/>
      <c r="M10" s="763">
        <v>664.33241181359449</v>
      </c>
      <c r="N10" s="763">
        <v>693.59858987152734</v>
      </c>
      <c r="O10" s="763">
        <v>521.667008730161</v>
      </c>
      <c r="P10" s="763">
        <v>674.18045360766962</v>
      </c>
      <c r="Q10" s="3"/>
      <c r="R10" s="224">
        <v>1137.7555577896721</v>
      </c>
      <c r="S10" s="763">
        <v>913.04518201852727</v>
      </c>
      <c r="T10" s="763">
        <v>1110.6938924657202</v>
      </c>
      <c r="U10" s="224">
        <v>914.09038403894431</v>
      </c>
    </row>
    <row r="11" spans="1:21" ht="22" customHeight="1">
      <c r="A11" s="3"/>
      <c r="B11" s="45" t="s">
        <v>208</v>
      </c>
      <c r="C11" s="10" t="s">
        <v>117</v>
      </c>
      <c r="D11" s="10" t="s">
        <v>117</v>
      </c>
      <c r="E11" s="9">
        <v>1.351</v>
      </c>
      <c r="F11" s="9">
        <v>1.6120000000000001</v>
      </c>
      <c r="G11" s="9"/>
      <c r="H11" s="9">
        <v>497.6117513342528</v>
      </c>
      <c r="I11" s="9">
        <v>280.52420343495197</v>
      </c>
      <c r="J11" s="9">
        <v>651.17291876235799</v>
      </c>
      <c r="K11" s="9">
        <v>313.95899942449927</v>
      </c>
      <c r="L11" s="9"/>
      <c r="M11" s="9">
        <v>553.00332126801004</v>
      </c>
      <c r="N11" s="9">
        <v>730.39576252830216</v>
      </c>
      <c r="O11" s="9">
        <v>615.55434341811088</v>
      </c>
      <c r="P11" s="9">
        <v>791.74704071143083</v>
      </c>
      <c r="Q11" s="9"/>
      <c r="R11" s="9">
        <v>1050.6150726022629</v>
      </c>
      <c r="S11" s="9">
        <v>1010.9199659632541</v>
      </c>
      <c r="T11" s="9">
        <v>1268.0782621804688</v>
      </c>
      <c r="U11" s="9">
        <v>1107.31804013593</v>
      </c>
    </row>
    <row r="12" spans="1:21" ht="22" customHeight="1">
      <c r="A12" s="3"/>
      <c r="B12" s="45" t="s">
        <v>200</v>
      </c>
      <c r="C12" s="9">
        <v>0.32554855103939995</v>
      </c>
      <c r="D12" s="10" t="s">
        <v>117</v>
      </c>
      <c r="E12" s="9">
        <v>33.701794524533042</v>
      </c>
      <c r="F12" s="10" t="s">
        <v>117</v>
      </c>
      <c r="G12" s="9"/>
      <c r="H12" s="9">
        <v>501.507377100285</v>
      </c>
      <c r="I12" s="9">
        <v>163.16295370401753</v>
      </c>
      <c r="J12" s="9">
        <v>760.36011088180169</v>
      </c>
      <c r="K12" s="9">
        <v>339.17182318547509</v>
      </c>
      <c r="L12" s="9"/>
      <c r="M12" s="9">
        <v>695.90222544865219</v>
      </c>
      <c r="N12" s="9">
        <v>662.67455374522353</v>
      </c>
      <c r="O12" s="9">
        <v>548.90297598240397</v>
      </c>
      <c r="P12" s="9">
        <v>811.18815165215563</v>
      </c>
      <c r="Q12" s="9"/>
      <c r="R12" s="9">
        <v>1197.7351510999765</v>
      </c>
      <c r="S12" s="9">
        <v>825.837507449241</v>
      </c>
      <c r="T12" s="9">
        <v>1342.96488138874</v>
      </c>
      <c r="U12" s="9">
        <v>1150.3599748376307</v>
      </c>
    </row>
    <row r="13" spans="1:21" ht="22" customHeight="1">
      <c r="A13" s="3"/>
      <c r="B13" s="45"/>
      <c r="C13" s="9"/>
      <c r="D13" s="10"/>
      <c r="E13" s="9"/>
      <c r="F13" s="10"/>
      <c r="G13" s="9"/>
      <c r="H13" s="9"/>
      <c r="I13" s="9"/>
      <c r="J13" s="9"/>
      <c r="K13" s="9"/>
      <c r="L13" s="9"/>
      <c r="M13" s="9"/>
      <c r="N13" s="9"/>
      <c r="O13" s="9"/>
      <c r="P13" s="9"/>
      <c r="Q13" s="9"/>
      <c r="R13" s="9"/>
      <c r="S13" s="9"/>
      <c r="T13" s="9"/>
      <c r="U13" s="9"/>
    </row>
    <row r="14" spans="1:21" ht="22" customHeight="1">
      <c r="A14" s="749" t="s">
        <v>203</v>
      </c>
      <c r="B14" s="45" t="s">
        <v>206</v>
      </c>
      <c r="C14" s="10" t="s">
        <v>117</v>
      </c>
      <c r="D14" s="10">
        <v>35.80560114</v>
      </c>
      <c r="E14" s="9">
        <v>33.036357716533082</v>
      </c>
      <c r="F14" s="9">
        <v>20.001000000000001</v>
      </c>
      <c r="G14" s="3"/>
      <c r="H14" s="9">
        <v>743.22468860096251</v>
      </c>
      <c r="I14" s="9">
        <v>189.17323353</v>
      </c>
      <c r="J14" s="9">
        <v>856.20095490588756</v>
      </c>
      <c r="K14" s="9">
        <v>390.20280491510971</v>
      </c>
      <c r="L14" s="3"/>
      <c r="M14" s="9">
        <v>906.63153234964523</v>
      </c>
      <c r="N14" s="9">
        <v>740.64238236041297</v>
      </c>
      <c r="O14" s="9">
        <v>730.5073825029898</v>
      </c>
      <c r="P14" s="9">
        <v>920.34063022972327</v>
      </c>
      <c r="Q14" s="3"/>
      <c r="R14" s="9">
        <v>1649.8562209506076</v>
      </c>
      <c r="S14" s="9">
        <v>965.62121703041294</v>
      </c>
      <c r="T14" s="9">
        <v>1619.7446951254105</v>
      </c>
      <c r="U14" s="9">
        <v>1330.544435144833</v>
      </c>
    </row>
    <row r="15" spans="1:21" ht="22" customHeight="1">
      <c r="A15" s="3"/>
      <c r="B15" s="45" t="s">
        <v>207</v>
      </c>
      <c r="C15" s="10" t="s">
        <v>117</v>
      </c>
      <c r="D15" s="10" t="s">
        <v>117</v>
      </c>
      <c r="E15" s="12">
        <v>32.25713598823716</v>
      </c>
      <c r="F15" s="10" t="s">
        <v>117</v>
      </c>
      <c r="G15" s="3"/>
      <c r="H15" s="12">
        <v>619.12299052489823</v>
      </c>
      <c r="I15" s="12">
        <v>256.39723513628115</v>
      </c>
      <c r="J15" s="12">
        <v>848.20001620126754</v>
      </c>
      <c r="K15" s="12">
        <v>450.96509975375528</v>
      </c>
      <c r="L15" s="3"/>
      <c r="M15" s="12">
        <v>728.62330084678183</v>
      </c>
      <c r="N15" s="12">
        <v>785.03188479763969</v>
      </c>
      <c r="O15" s="12">
        <v>636.69009382824368</v>
      </c>
      <c r="P15" s="12">
        <v>874.90278826812778</v>
      </c>
      <c r="Q15" s="3"/>
      <c r="R15" s="9">
        <v>1347.7892913716801</v>
      </c>
      <c r="S15" s="9">
        <v>1041.4291199339209</v>
      </c>
      <c r="T15" s="9">
        <v>1517.1472460177483</v>
      </c>
      <c r="U15" s="9">
        <v>1325.910888021883</v>
      </c>
    </row>
    <row r="16" spans="1:21" ht="22" customHeight="1">
      <c r="A16" s="3"/>
      <c r="B16" s="45" t="s">
        <v>208</v>
      </c>
      <c r="C16" s="9">
        <v>124.76685671999999</v>
      </c>
      <c r="D16" s="10" t="s">
        <v>117</v>
      </c>
      <c r="E16" s="9">
        <v>32.404105514535303</v>
      </c>
      <c r="F16" s="9">
        <v>32.447105514535302</v>
      </c>
      <c r="G16" s="3"/>
      <c r="H16" s="9">
        <v>739.48325626808912</v>
      </c>
      <c r="I16" s="9">
        <v>286.18629507187103</v>
      </c>
      <c r="J16" s="9">
        <v>862.76145017925546</v>
      </c>
      <c r="K16" s="9">
        <v>721.41565987802687</v>
      </c>
      <c r="L16" s="3"/>
      <c r="M16" s="9">
        <v>640.96549092290968</v>
      </c>
      <c r="N16" s="9">
        <v>836.701272441789</v>
      </c>
      <c r="O16" s="9">
        <v>624.87119676772124</v>
      </c>
      <c r="P16" s="9">
        <v>806.32123779565211</v>
      </c>
      <c r="Q16" s="3"/>
      <c r="R16" s="9">
        <v>1505.2156039109987</v>
      </c>
      <c r="S16" s="9">
        <v>1122.8875675136601</v>
      </c>
      <c r="T16" s="9">
        <v>1520.0367524615122</v>
      </c>
      <c r="U16" s="9">
        <v>1560.1840031882143</v>
      </c>
    </row>
    <row r="17" spans="1:21" ht="22" customHeight="1">
      <c r="A17" s="3"/>
      <c r="B17" s="45" t="s">
        <v>200</v>
      </c>
      <c r="C17" s="9">
        <v>82.695616000000001</v>
      </c>
      <c r="D17" s="9">
        <v>21.730892230000002</v>
      </c>
      <c r="E17" s="9">
        <v>30.923395404829201</v>
      </c>
      <c r="F17" s="9">
        <v>30.922999999999998</v>
      </c>
      <c r="G17" s="3"/>
      <c r="H17" s="9">
        <v>525.30604497234071</v>
      </c>
      <c r="I17" s="9">
        <v>405.505625579644</v>
      </c>
      <c r="J17" s="9">
        <v>899.1284457241502</v>
      </c>
      <c r="K17" s="9">
        <v>711.99965727100698</v>
      </c>
      <c r="L17" s="3"/>
      <c r="M17" s="9">
        <v>520.72200641103507</v>
      </c>
      <c r="N17" s="9">
        <v>1005.3636354842176</v>
      </c>
      <c r="O17" s="9">
        <v>483.87865715236387</v>
      </c>
      <c r="P17" s="9">
        <v>805.98417137812635</v>
      </c>
      <c r="Q17" s="3"/>
      <c r="R17" s="9">
        <v>1128.7236673833759</v>
      </c>
      <c r="S17" s="9">
        <v>1432.6001532938617</v>
      </c>
      <c r="T17" s="9">
        <v>1413.9304982813433</v>
      </c>
      <c r="U17" s="9">
        <v>1548.9068286491333</v>
      </c>
    </row>
    <row r="18" spans="1:21" ht="22" customHeight="1">
      <c r="A18" s="3"/>
      <c r="B18" s="7"/>
      <c r="C18" s="7"/>
      <c r="D18" s="7"/>
      <c r="E18" s="7"/>
      <c r="F18" s="7"/>
      <c r="G18" s="7"/>
      <c r="H18" s="7"/>
      <c r="I18" s="7"/>
      <c r="J18" s="7"/>
      <c r="K18" s="7"/>
      <c r="L18" s="7"/>
      <c r="M18" s="7"/>
      <c r="N18" s="7"/>
      <c r="O18" s="7"/>
      <c r="P18" s="7"/>
      <c r="Q18" s="7"/>
      <c r="R18" s="7"/>
      <c r="S18" s="7"/>
      <c r="T18" s="7"/>
      <c r="U18" s="7"/>
    </row>
    <row r="19" spans="1:21" ht="22" customHeight="1">
      <c r="A19" s="749" t="s">
        <v>204</v>
      </c>
      <c r="B19" s="45" t="s">
        <v>206</v>
      </c>
      <c r="C19" s="9">
        <v>3.3470465799999998</v>
      </c>
      <c r="D19" s="9">
        <v>3.5780889400000007</v>
      </c>
      <c r="E19" s="9">
        <v>52.233205083188679</v>
      </c>
      <c r="F19" s="9">
        <v>41.340466614054982</v>
      </c>
      <c r="G19" s="3"/>
      <c r="H19" s="9">
        <v>391.13180337272365</v>
      </c>
      <c r="I19" s="9">
        <v>311.11879427999997</v>
      </c>
      <c r="J19" s="9">
        <v>977.28878095827179</v>
      </c>
      <c r="K19" s="9">
        <v>488.35476453272508</v>
      </c>
      <c r="L19" s="3"/>
      <c r="M19" s="9">
        <v>548.57639533999998</v>
      </c>
      <c r="N19" s="9">
        <v>858.09165857284802</v>
      </c>
      <c r="O19" s="9">
        <v>679.68446900362449</v>
      </c>
      <c r="P19" s="9">
        <v>780.5710921931103</v>
      </c>
      <c r="Q19" s="3"/>
      <c r="R19" s="9">
        <v>943.05524529272361</v>
      </c>
      <c r="S19" s="9">
        <v>1172.788541792848</v>
      </c>
      <c r="T19" s="9">
        <v>1709.206455045085</v>
      </c>
      <c r="U19" s="9">
        <v>1310.2663233398903</v>
      </c>
    </row>
    <row r="20" spans="1:21" ht="22" customHeight="1">
      <c r="A20" s="3"/>
      <c r="B20" s="45" t="s">
        <v>207</v>
      </c>
      <c r="C20" s="9">
        <v>50.914096269999995</v>
      </c>
      <c r="D20" s="10" t="s">
        <v>117</v>
      </c>
      <c r="E20" s="9">
        <v>0.10244225</v>
      </c>
      <c r="F20" s="9">
        <v>35.446980945999996</v>
      </c>
      <c r="G20" s="3"/>
      <c r="H20" s="9">
        <v>610.83184869000002</v>
      </c>
      <c r="I20" s="9">
        <v>248.20886070909256</v>
      </c>
      <c r="J20" s="9">
        <v>1093.0760390789401</v>
      </c>
      <c r="K20" s="9">
        <v>520.41197804183469</v>
      </c>
      <c r="L20" s="3"/>
      <c r="M20" s="9">
        <v>519.13301553728422</v>
      </c>
      <c r="N20" s="9">
        <v>731.86419189893013</v>
      </c>
      <c r="O20" s="9">
        <v>643.93642765958703</v>
      </c>
      <c r="P20" s="9">
        <v>725.99502699677146</v>
      </c>
      <c r="Q20" s="3"/>
      <c r="R20" s="9">
        <v>1180.8789604972842</v>
      </c>
      <c r="S20" s="9">
        <v>980.07305260802264</v>
      </c>
      <c r="T20" s="9">
        <v>1737.1149089885271</v>
      </c>
      <c r="U20" s="9">
        <v>1281.8539859846062</v>
      </c>
    </row>
    <row r="21" spans="1:21" ht="22" customHeight="1">
      <c r="A21" s="3"/>
      <c r="B21" s="45" t="s">
        <v>208</v>
      </c>
      <c r="C21" s="9">
        <v>0.23063293623293096</v>
      </c>
      <c r="D21" s="10" t="s">
        <v>117</v>
      </c>
      <c r="E21" s="9">
        <v>90.787401750000001</v>
      </c>
      <c r="F21" s="10" t="s">
        <v>117</v>
      </c>
      <c r="G21" s="3"/>
      <c r="H21" s="9">
        <v>495.42391829341199</v>
      </c>
      <c r="I21" s="9">
        <v>215.20691789190494</v>
      </c>
      <c r="J21" s="9">
        <v>1225.4209152431897</v>
      </c>
      <c r="K21" s="9">
        <v>627.45369782228454</v>
      </c>
      <c r="L21" s="3"/>
      <c r="M21" s="9">
        <v>398.31485858846219</v>
      </c>
      <c r="N21" s="9">
        <v>725.53762850350029</v>
      </c>
      <c r="O21" s="9">
        <v>762.0172295148783</v>
      </c>
      <c r="P21" s="9">
        <v>804.02767303762971</v>
      </c>
      <c r="Q21" s="3"/>
      <c r="R21" s="9">
        <v>893.96940981810758</v>
      </c>
      <c r="S21" s="9">
        <v>940.74454639540522</v>
      </c>
      <c r="T21" s="9">
        <v>2078.225546508068</v>
      </c>
      <c r="U21" s="9">
        <v>1431.4898791559142</v>
      </c>
    </row>
    <row r="22" spans="1:21" ht="22" customHeight="1">
      <c r="A22" s="3"/>
      <c r="B22" s="45" t="s">
        <v>200</v>
      </c>
      <c r="C22" s="10" t="s">
        <v>117</v>
      </c>
      <c r="D22" s="10" t="s">
        <v>117</v>
      </c>
      <c r="E22" s="17">
        <v>63.915993350000001</v>
      </c>
      <c r="F22" s="10" t="s">
        <v>117</v>
      </c>
      <c r="G22" s="3"/>
      <c r="H22" s="9">
        <v>386.32558465176379</v>
      </c>
      <c r="I22" s="9">
        <v>275.40812317190495</v>
      </c>
      <c r="J22" s="9">
        <v>1342.2989320520207</v>
      </c>
      <c r="K22" s="9">
        <v>659.81961957977057</v>
      </c>
      <c r="L22" s="9"/>
      <c r="M22" s="9">
        <v>485.3658700984621</v>
      </c>
      <c r="N22" s="9">
        <v>694.01650389413453</v>
      </c>
      <c r="O22" s="9">
        <v>768.21170159667815</v>
      </c>
      <c r="P22" s="9">
        <v>745.17893065929559</v>
      </c>
      <c r="Q22" s="9"/>
      <c r="R22" s="9">
        <v>871.69145475022583</v>
      </c>
      <c r="S22" s="9">
        <v>969.42462706603942</v>
      </c>
      <c r="T22" s="9">
        <v>2174.4266269986988</v>
      </c>
      <c r="U22" s="9">
        <v>1405.0070585350661</v>
      </c>
    </row>
    <row r="23" spans="1:21" ht="22" customHeight="1">
      <c r="A23" s="3"/>
      <c r="B23" s="3"/>
      <c r="C23" s="10"/>
      <c r="D23" s="10"/>
      <c r="E23" s="3"/>
      <c r="F23" s="10"/>
      <c r="G23" s="3"/>
      <c r="H23" s="3"/>
      <c r="I23" s="3"/>
      <c r="J23" s="3"/>
      <c r="K23" s="3"/>
      <c r="L23" s="3"/>
      <c r="M23" s="3"/>
      <c r="N23" s="3"/>
      <c r="O23" s="3"/>
      <c r="P23" s="3"/>
      <c r="Q23" s="3"/>
      <c r="R23" s="3"/>
      <c r="S23" s="3"/>
      <c r="T23" s="3"/>
      <c r="U23" s="3"/>
    </row>
    <row r="24" spans="1:21" ht="22" customHeight="1">
      <c r="A24" s="749" t="s">
        <v>205</v>
      </c>
      <c r="B24" s="45" t="s">
        <v>206</v>
      </c>
      <c r="C24" s="10" t="s">
        <v>117</v>
      </c>
      <c r="D24" s="10" t="s">
        <v>117</v>
      </c>
      <c r="E24" s="9">
        <v>103.6774987</v>
      </c>
      <c r="F24" s="9">
        <v>1.6908020980751168</v>
      </c>
      <c r="G24" s="3"/>
      <c r="H24" s="9">
        <v>462.48704823293804</v>
      </c>
      <c r="I24" s="9">
        <v>186.49958542875098</v>
      </c>
      <c r="J24" s="9">
        <v>1283.5620060402671</v>
      </c>
      <c r="K24" s="9">
        <v>599.64758639386821</v>
      </c>
      <c r="L24" s="3"/>
      <c r="M24" s="9">
        <v>510.89913269749735</v>
      </c>
      <c r="N24" s="9">
        <v>580.48044528544813</v>
      </c>
      <c r="O24" s="9">
        <v>650.68451330999835</v>
      </c>
      <c r="P24" s="9">
        <v>843.26795794170971</v>
      </c>
      <c r="Q24" s="3"/>
      <c r="R24" s="9">
        <v>973.40316201043538</v>
      </c>
      <c r="S24" s="9">
        <v>766.98003071419907</v>
      </c>
      <c r="T24" s="9">
        <v>2037.9240180502652</v>
      </c>
      <c r="U24" s="9">
        <v>1444.606346433653</v>
      </c>
    </row>
    <row r="25" spans="1:21" ht="22" customHeight="1">
      <c r="A25" s="3"/>
      <c r="B25" s="45" t="s">
        <v>207</v>
      </c>
      <c r="C25" s="10" t="s">
        <v>117</v>
      </c>
      <c r="D25" s="10" t="s">
        <v>117</v>
      </c>
      <c r="E25" s="17">
        <v>27.674304530000001</v>
      </c>
      <c r="F25" s="17">
        <v>1.6908020980751168</v>
      </c>
      <c r="G25" s="3"/>
      <c r="H25" s="17">
        <v>357.63207066366704</v>
      </c>
      <c r="I25" s="17">
        <v>120.98478198821979</v>
      </c>
      <c r="J25" s="9">
        <v>1120.9116973011446</v>
      </c>
      <c r="K25" s="9">
        <v>622.35442478924153</v>
      </c>
      <c r="L25" s="764"/>
      <c r="M25" s="9">
        <v>514.93134364283776</v>
      </c>
      <c r="N25" s="9">
        <v>583.41130854513131</v>
      </c>
      <c r="O25" s="9">
        <v>582.16313494621966</v>
      </c>
      <c r="P25" s="9">
        <v>836.84819071819823</v>
      </c>
      <c r="Q25" s="764"/>
      <c r="R25" s="9">
        <v>872.56376340650479</v>
      </c>
      <c r="S25" s="9">
        <v>704.39609053335107</v>
      </c>
      <c r="T25" s="9">
        <v>1730.7491367773641</v>
      </c>
      <c r="U25" s="9">
        <v>1460.893417605515</v>
      </c>
    </row>
    <row r="26" spans="1:21" ht="22" customHeight="1">
      <c r="A26" s="3"/>
      <c r="B26" s="45" t="s">
        <v>208</v>
      </c>
      <c r="C26" s="10" t="s">
        <v>117</v>
      </c>
      <c r="D26" s="10" t="s">
        <v>117</v>
      </c>
      <c r="E26" s="9">
        <v>2.1097702899999997</v>
      </c>
      <c r="F26" s="9">
        <v>1.8916557704085883</v>
      </c>
      <c r="G26" s="3"/>
      <c r="H26" s="9">
        <v>500.21082663854008</v>
      </c>
      <c r="I26" s="9">
        <v>448.16583700476116</v>
      </c>
      <c r="J26" s="9">
        <v>1297.6291018102233</v>
      </c>
      <c r="K26" s="9">
        <v>782.11100865603066</v>
      </c>
      <c r="L26" s="3"/>
      <c r="M26" s="9">
        <v>511.98484969263222</v>
      </c>
      <c r="N26" s="9">
        <v>533.79651256236605</v>
      </c>
      <c r="O26" s="9">
        <v>633.10044093274473</v>
      </c>
      <c r="P26" s="9">
        <v>862.74825463307809</v>
      </c>
      <c r="Q26" s="3"/>
      <c r="R26" s="9">
        <v>1012.1956763311723</v>
      </c>
      <c r="S26" s="9">
        <v>981.96234956712715</v>
      </c>
      <c r="T26" s="9">
        <v>1932.839313032968</v>
      </c>
      <c r="U26" s="9">
        <v>1646.7509190595174</v>
      </c>
    </row>
    <row r="27" spans="1:21" ht="22" customHeight="1">
      <c r="A27" s="3"/>
      <c r="B27" s="45" t="s">
        <v>200</v>
      </c>
      <c r="C27" s="10" t="s">
        <v>117</v>
      </c>
      <c r="D27" s="10" t="s">
        <v>117</v>
      </c>
      <c r="E27" s="9">
        <v>2.1097702899999997</v>
      </c>
      <c r="F27" s="9">
        <v>1.8916557704085883</v>
      </c>
      <c r="G27" s="3"/>
      <c r="H27" s="9">
        <v>535.02730297000005</v>
      </c>
      <c r="I27" s="9">
        <v>413.26378852071269</v>
      </c>
      <c r="J27" s="9">
        <v>1174.7063391652216</v>
      </c>
      <c r="K27" s="9">
        <v>856.89114929624498</v>
      </c>
      <c r="L27" s="3"/>
      <c r="M27" s="9">
        <v>546.67303443380001</v>
      </c>
      <c r="N27" s="9">
        <v>556.68285107767065</v>
      </c>
      <c r="O27" s="9">
        <v>637.61992394365257</v>
      </c>
      <c r="P27" s="9">
        <v>875.97771719564935</v>
      </c>
      <c r="Q27" s="3"/>
      <c r="R27" s="9">
        <v>1081.7003374037999</v>
      </c>
      <c r="S27" s="9">
        <v>969.9466395983834</v>
      </c>
      <c r="T27" s="9">
        <v>1814.4360333988741</v>
      </c>
      <c r="U27" s="9">
        <v>1734.7605222623029</v>
      </c>
    </row>
    <row r="28" spans="1:21" ht="22" customHeight="1">
      <c r="A28" s="1"/>
      <c r="B28" s="3"/>
      <c r="C28" s="10"/>
      <c r="D28" s="10"/>
      <c r="E28" s="9"/>
      <c r="F28" s="9"/>
      <c r="G28" s="9"/>
      <c r="H28" s="9"/>
      <c r="I28" s="9"/>
      <c r="J28" s="9"/>
      <c r="K28" s="9"/>
      <c r="L28" s="9"/>
      <c r="M28" s="9"/>
      <c r="N28" s="9"/>
      <c r="O28" s="9"/>
      <c r="P28" s="9"/>
      <c r="Q28" s="9"/>
      <c r="R28" s="9"/>
      <c r="S28" s="9"/>
      <c r="T28" s="9"/>
      <c r="U28" s="9"/>
    </row>
    <row r="29" spans="1:21" ht="22" customHeight="1">
      <c r="A29" s="749" t="s">
        <v>90</v>
      </c>
      <c r="B29" s="45" t="s">
        <v>206</v>
      </c>
      <c r="C29" s="10" t="s">
        <v>117</v>
      </c>
      <c r="D29" s="10" t="s">
        <v>117</v>
      </c>
      <c r="E29" s="9">
        <v>2.0955077599999998</v>
      </c>
      <c r="F29" s="9">
        <v>1.882250978853701</v>
      </c>
      <c r="G29" s="9"/>
      <c r="H29" s="9">
        <v>445.1317281581384</v>
      </c>
      <c r="I29" s="9">
        <v>400.63681075000005</v>
      </c>
      <c r="J29" s="9">
        <v>1026.2050872789232</v>
      </c>
      <c r="K29" s="9">
        <v>859.08764328787163</v>
      </c>
      <c r="L29" s="9"/>
      <c r="M29" s="9">
        <v>571.44515269024191</v>
      </c>
      <c r="N29" s="9">
        <v>533.0180662401882</v>
      </c>
      <c r="O29" s="9">
        <v>850.78451720877217</v>
      </c>
      <c r="P29" s="9">
        <v>944.06239854930845</v>
      </c>
      <c r="Q29" s="9"/>
      <c r="R29" s="9">
        <v>1016.5768808483804</v>
      </c>
      <c r="S29" s="9">
        <v>933.65487699018831</v>
      </c>
      <c r="T29" s="9">
        <v>1879.0851122476952</v>
      </c>
      <c r="U29" s="9">
        <v>1805.0322928160338</v>
      </c>
    </row>
    <row r="30" spans="1:21" ht="22" customHeight="1">
      <c r="A30" s="3"/>
      <c r="B30" s="45" t="s">
        <v>207</v>
      </c>
      <c r="C30" s="10" t="s">
        <v>117</v>
      </c>
      <c r="D30" s="10" t="s">
        <v>117</v>
      </c>
      <c r="E30" s="9">
        <v>27.674304530000001</v>
      </c>
      <c r="F30" s="9">
        <v>1.6908020980751168</v>
      </c>
      <c r="G30" s="3"/>
      <c r="H30" s="9">
        <v>399.89238456373869</v>
      </c>
      <c r="I30" s="9">
        <v>171.08507752482168</v>
      </c>
      <c r="J30" s="9">
        <v>1104.9632749310645</v>
      </c>
      <c r="K30" s="9">
        <v>681.78343019031502</v>
      </c>
      <c r="L30" s="3"/>
      <c r="M30" s="9">
        <v>685.74932219224502</v>
      </c>
      <c r="N30" s="9">
        <v>569.94959122775526</v>
      </c>
      <c r="O30" s="9">
        <v>784.0436773479538</v>
      </c>
      <c r="P30" s="9">
        <v>1002.133625259735</v>
      </c>
      <c r="Q30" s="3"/>
      <c r="R30" s="9">
        <v>1085.6417067559837</v>
      </c>
      <c r="S30" s="9">
        <v>741.03466875257698</v>
      </c>
      <c r="T30" s="9">
        <v>1916.6812568090181</v>
      </c>
      <c r="U30" s="9">
        <v>1685.6078575481251</v>
      </c>
    </row>
    <row r="31" spans="1:21" ht="22" customHeight="1">
      <c r="A31" s="3"/>
      <c r="B31" s="45" t="s">
        <v>208</v>
      </c>
      <c r="C31" s="10" t="s">
        <v>117</v>
      </c>
      <c r="D31" s="10" t="s">
        <v>117</v>
      </c>
      <c r="E31" s="10" t="s">
        <v>117</v>
      </c>
      <c r="F31" s="10" t="s">
        <v>117</v>
      </c>
      <c r="G31" s="17"/>
      <c r="H31" s="9">
        <v>396.81085639000003</v>
      </c>
      <c r="I31" s="9">
        <v>211.57654816000061</v>
      </c>
      <c r="J31" s="9">
        <v>1076.3665151121727</v>
      </c>
      <c r="K31" s="9">
        <v>717.38568524086304</v>
      </c>
      <c r="L31" s="9"/>
      <c r="M31" s="9">
        <v>643.89571318810158</v>
      </c>
      <c r="N31" s="9">
        <v>533.50419671280042</v>
      </c>
      <c r="O31" s="9">
        <v>694.70590855759508</v>
      </c>
      <c r="P31" s="9">
        <v>901.14950995080483</v>
      </c>
      <c r="Q31" s="9"/>
      <c r="R31" s="9">
        <v>1040.7065695781016</v>
      </c>
      <c r="S31" s="9">
        <v>745.08074487280101</v>
      </c>
      <c r="T31" s="9">
        <v>1771.0724236697679</v>
      </c>
      <c r="U31" s="9">
        <v>1618.5351951916678</v>
      </c>
    </row>
    <row r="32" spans="1:21" ht="22" customHeight="1">
      <c r="A32" s="3"/>
      <c r="B32" s="45" t="s">
        <v>200</v>
      </c>
      <c r="C32" s="10" t="s">
        <v>117</v>
      </c>
      <c r="D32" s="10" t="s">
        <v>117</v>
      </c>
      <c r="E32" s="10" t="s">
        <v>117</v>
      </c>
      <c r="F32" s="10" t="s">
        <v>117</v>
      </c>
      <c r="G32" s="3"/>
      <c r="H32" s="12">
        <v>488.51485526317475</v>
      </c>
      <c r="I32" s="9">
        <v>195.67749574999999</v>
      </c>
      <c r="J32" s="9">
        <v>1071.3176501901125</v>
      </c>
      <c r="K32" s="9">
        <v>659.50214106665055</v>
      </c>
      <c r="L32" s="3"/>
      <c r="M32" s="9">
        <v>771.34835357633494</v>
      </c>
      <c r="N32" s="9">
        <v>597.25214170036645</v>
      </c>
      <c r="O32" s="9">
        <v>764.36895090888027</v>
      </c>
      <c r="P32" s="9">
        <v>998.37325430136002</v>
      </c>
      <c r="Q32" s="3"/>
      <c r="R32" s="9">
        <v>1259.8632088395098</v>
      </c>
      <c r="S32" s="9">
        <v>792.9296374503665</v>
      </c>
      <c r="T32" s="9">
        <v>1835.6866010989929</v>
      </c>
      <c r="U32" s="9">
        <v>1657.8848001595654</v>
      </c>
    </row>
    <row r="33" spans="1:21" ht="22" customHeight="1">
      <c r="A33" s="3"/>
      <c r="B33" s="3"/>
      <c r="C33" s="10"/>
      <c r="D33" s="10"/>
      <c r="E33" s="10"/>
      <c r="F33" s="10"/>
      <c r="G33" s="3"/>
      <c r="H33" s="3"/>
      <c r="I33" s="3"/>
      <c r="J33" s="3"/>
      <c r="K33" s="3"/>
      <c r="L33" s="3"/>
      <c r="M33" s="3"/>
      <c r="N33" s="3"/>
      <c r="O33" s="3"/>
      <c r="P33" s="3"/>
      <c r="Q33" s="3"/>
      <c r="R33" s="3"/>
      <c r="S33" s="3"/>
      <c r="T33" s="3"/>
      <c r="U33" s="3"/>
    </row>
    <row r="34" spans="1:21" ht="22" customHeight="1">
      <c r="A34" s="749" t="s">
        <v>217</v>
      </c>
      <c r="B34" s="45" t="s">
        <v>209</v>
      </c>
      <c r="C34" s="10" t="s">
        <v>117</v>
      </c>
      <c r="D34" s="10" t="s">
        <v>117</v>
      </c>
      <c r="E34" s="10" t="s">
        <v>117</v>
      </c>
      <c r="F34" s="10" t="s">
        <v>117</v>
      </c>
      <c r="G34" s="3"/>
      <c r="H34" s="9">
        <v>449.40477895788797</v>
      </c>
      <c r="I34" s="9">
        <v>176.70445412015306</v>
      </c>
      <c r="J34" s="9">
        <v>1104.082222457241</v>
      </c>
      <c r="K34" s="9">
        <v>664.6637155223741</v>
      </c>
      <c r="L34" s="3"/>
      <c r="M34" s="9">
        <v>679.16596248892824</v>
      </c>
      <c r="N34" s="9">
        <v>585.08563890156449</v>
      </c>
      <c r="O34" s="9">
        <v>770.30214197022008</v>
      </c>
      <c r="P34" s="9">
        <v>1010.3403921764665</v>
      </c>
      <c r="Q34" s="3"/>
      <c r="R34" s="9">
        <v>1128.5707414468161</v>
      </c>
      <c r="S34" s="9">
        <v>761.79009302171755</v>
      </c>
      <c r="T34" s="9">
        <v>1874.3843644274612</v>
      </c>
      <c r="U34" s="9">
        <v>1675.0041076988405</v>
      </c>
    </row>
    <row r="35" spans="1:21" ht="22" customHeight="1">
      <c r="A35" s="3"/>
      <c r="B35" s="45" t="s">
        <v>210</v>
      </c>
      <c r="C35" s="10" t="s">
        <v>117</v>
      </c>
      <c r="D35" s="10" t="s">
        <v>117</v>
      </c>
      <c r="E35" s="10">
        <v>5.3041749999999999E-2</v>
      </c>
      <c r="F35" s="10" t="s">
        <v>117</v>
      </c>
      <c r="G35" s="9"/>
      <c r="H35" s="9">
        <v>454.03883653000003</v>
      </c>
      <c r="I35" s="9">
        <v>219.01233916999999</v>
      </c>
      <c r="J35" s="9">
        <v>1096.8455532510002</v>
      </c>
      <c r="K35" s="9">
        <v>678.24499453985766</v>
      </c>
      <c r="L35" s="9"/>
      <c r="M35" s="9">
        <v>679.82534518859973</v>
      </c>
      <c r="N35" s="9">
        <v>582.70531096904779</v>
      </c>
      <c r="O35" s="9">
        <v>772.58604615790011</v>
      </c>
      <c r="P35" s="9">
        <v>1059.5179934884177</v>
      </c>
      <c r="Q35" s="9"/>
      <c r="R35" s="9">
        <v>1133.8641817185999</v>
      </c>
      <c r="S35" s="9">
        <v>801.71765013904781</v>
      </c>
      <c r="T35" s="9">
        <v>1869.4846411589001</v>
      </c>
      <c r="U35" s="9">
        <v>1737.7629880282752</v>
      </c>
    </row>
    <row r="36" spans="1:21" ht="22" customHeight="1">
      <c r="A36" s="3"/>
      <c r="B36" s="45" t="s">
        <v>206</v>
      </c>
      <c r="C36" s="10" t="s">
        <v>117</v>
      </c>
      <c r="D36" s="10" t="s">
        <v>117</v>
      </c>
      <c r="E36" s="10" t="s">
        <v>117</v>
      </c>
      <c r="F36" s="10" t="s">
        <v>117</v>
      </c>
      <c r="G36" s="3"/>
      <c r="H36" s="9">
        <v>554.00947633381895</v>
      </c>
      <c r="I36" s="9">
        <v>180.73684436915954</v>
      </c>
      <c r="J36" s="9">
        <v>1064.4729677568871</v>
      </c>
      <c r="K36" s="9">
        <v>704.62429785313691</v>
      </c>
      <c r="L36" s="3"/>
      <c r="M36" s="9">
        <v>638.85347303599724</v>
      </c>
      <c r="N36" s="9">
        <v>624.02284966833872</v>
      </c>
      <c r="O36" s="9">
        <v>766.74508525017416</v>
      </c>
      <c r="P36" s="9">
        <v>1027.7166749748151</v>
      </c>
      <c r="Q36" s="3"/>
      <c r="R36" s="9">
        <v>1192.8629493698163</v>
      </c>
      <c r="S36" s="9">
        <v>804.75969403749832</v>
      </c>
      <c r="T36" s="9">
        <v>1831.2180530070614</v>
      </c>
      <c r="U36" s="9">
        <v>1732.3409728279521</v>
      </c>
    </row>
    <row r="37" spans="1:21" ht="22" customHeight="1">
      <c r="A37" s="3"/>
      <c r="B37" s="45" t="s">
        <v>211</v>
      </c>
      <c r="C37" s="10" t="s">
        <v>117</v>
      </c>
      <c r="D37" s="10" t="s">
        <v>117</v>
      </c>
      <c r="E37" s="10" t="s">
        <v>117</v>
      </c>
      <c r="F37" s="10" t="s">
        <v>117</v>
      </c>
      <c r="G37" s="3"/>
      <c r="H37" s="9">
        <v>496.08930255551564</v>
      </c>
      <c r="I37" s="9">
        <v>177.32039669</v>
      </c>
      <c r="J37" s="9">
        <v>1099.8438304977237</v>
      </c>
      <c r="K37" s="9">
        <v>675.14241415958054</v>
      </c>
      <c r="L37" s="3"/>
      <c r="M37" s="9">
        <v>548.77790227472155</v>
      </c>
      <c r="N37" s="9">
        <v>610.77902827145317</v>
      </c>
      <c r="O37" s="9">
        <v>761.64078574903249</v>
      </c>
      <c r="P37" s="9">
        <v>1001.0090020099916</v>
      </c>
      <c r="Q37" s="3"/>
      <c r="R37" s="9">
        <v>1044.8672048302371</v>
      </c>
      <c r="S37" s="9">
        <v>788.09942496145322</v>
      </c>
      <c r="T37" s="9">
        <v>1861.4846162467561</v>
      </c>
      <c r="U37" s="9">
        <v>1676.1514161695723</v>
      </c>
    </row>
    <row r="38" spans="1:21" ht="22" customHeight="1">
      <c r="A38" s="3"/>
      <c r="B38" s="45" t="s">
        <v>212</v>
      </c>
      <c r="C38" s="10" t="s">
        <v>117</v>
      </c>
      <c r="D38" s="10" t="s">
        <v>117</v>
      </c>
      <c r="E38" s="10" t="s">
        <v>117</v>
      </c>
      <c r="F38" s="10" t="s">
        <v>117</v>
      </c>
      <c r="G38" s="3"/>
      <c r="H38" s="9">
        <v>419.40587574852441</v>
      </c>
      <c r="I38" s="9">
        <v>219.19925946000004</v>
      </c>
      <c r="J38" s="9">
        <v>985.40898876871904</v>
      </c>
      <c r="K38" s="9">
        <v>571.75993461880876</v>
      </c>
      <c r="L38" s="3"/>
      <c r="M38" s="9">
        <v>553.49201308577858</v>
      </c>
      <c r="N38" s="9">
        <v>619.91280888018832</v>
      </c>
      <c r="O38" s="9">
        <v>742.16952150065799</v>
      </c>
      <c r="P38" s="9">
        <v>1001.7705616064248</v>
      </c>
      <c r="Q38" s="3"/>
      <c r="R38" s="9">
        <v>972.89797831430292</v>
      </c>
      <c r="S38" s="9">
        <v>839.11206834018833</v>
      </c>
      <c r="T38" s="9">
        <v>1727.5785102693771</v>
      </c>
      <c r="U38" s="9">
        <v>1573.5304962252335</v>
      </c>
    </row>
    <row r="39" spans="1:21" ht="22" customHeight="1">
      <c r="A39" s="3"/>
      <c r="B39" s="45" t="s">
        <v>207</v>
      </c>
      <c r="C39" s="10" t="s">
        <v>117</v>
      </c>
      <c r="D39" s="10" t="s">
        <v>117</v>
      </c>
      <c r="E39" s="10" t="s">
        <v>117</v>
      </c>
      <c r="F39" s="10" t="s">
        <v>117</v>
      </c>
      <c r="G39" s="3"/>
      <c r="H39" s="9">
        <v>386.34266652753053</v>
      </c>
      <c r="I39" s="9">
        <v>544.3964940300001</v>
      </c>
      <c r="J39" s="9">
        <v>652.75844367004356</v>
      </c>
      <c r="K39" s="9">
        <v>589.53080906916284</v>
      </c>
      <c r="L39" s="3"/>
      <c r="M39" s="9">
        <v>542.29386100063732</v>
      </c>
      <c r="N39" s="9">
        <v>622.97643100917617</v>
      </c>
      <c r="O39" s="9">
        <v>715.04726818120423</v>
      </c>
      <c r="P39" s="9">
        <v>970.09340118516491</v>
      </c>
      <c r="Q39" s="3"/>
      <c r="R39" s="9">
        <v>928.63661859816784</v>
      </c>
      <c r="S39" s="9">
        <v>1167.3729250391762</v>
      </c>
      <c r="T39" s="9">
        <v>1367.8057118512479</v>
      </c>
      <c r="U39" s="9">
        <v>1559.6242102543279</v>
      </c>
    </row>
    <row r="40" spans="1:21" ht="22" customHeight="1">
      <c r="A40" s="3"/>
      <c r="B40" s="45" t="s">
        <v>213</v>
      </c>
      <c r="C40" s="10" t="s">
        <v>117</v>
      </c>
      <c r="D40" s="10" t="s">
        <v>117</v>
      </c>
      <c r="E40" s="10" t="s">
        <v>117</v>
      </c>
      <c r="F40" s="10" t="s">
        <v>117</v>
      </c>
      <c r="G40" s="3"/>
      <c r="H40" s="9">
        <v>524.70472468753053</v>
      </c>
      <c r="I40" s="9">
        <v>269.77443163318901</v>
      </c>
      <c r="J40" s="9">
        <v>976.58228239889183</v>
      </c>
      <c r="K40" s="9">
        <v>600.39397134377805</v>
      </c>
      <c r="L40" s="3"/>
      <c r="M40" s="9">
        <v>578.69585338063746</v>
      </c>
      <c r="N40" s="9">
        <v>644.46933881248469</v>
      </c>
      <c r="O40" s="9">
        <v>718.28355584502935</v>
      </c>
      <c r="P40" s="9">
        <v>958.93879065780345</v>
      </c>
      <c r="Q40" s="3"/>
      <c r="R40" s="9">
        <v>1103.4006708281681</v>
      </c>
      <c r="S40" s="9">
        <v>914.2437704456737</v>
      </c>
      <c r="T40" s="9">
        <v>1694.8658382439212</v>
      </c>
      <c r="U40" s="9">
        <v>1559.3327620015816</v>
      </c>
    </row>
    <row r="41" spans="1:21" ht="22" customHeight="1">
      <c r="A41" s="3"/>
      <c r="B41" s="45" t="s">
        <v>214</v>
      </c>
      <c r="C41" s="10" t="s">
        <v>117</v>
      </c>
      <c r="D41" s="10" t="s">
        <v>117</v>
      </c>
      <c r="E41" s="10" t="s">
        <v>117</v>
      </c>
      <c r="F41" s="10" t="s">
        <v>117</v>
      </c>
      <c r="G41" s="17"/>
      <c r="H41" s="9">
        <v>634.93530261753062</v>
      </c>
      <c r="I41" s="9">
        <v>244.55716708555735</v>
      </c>
      <c r="J41" s="9">
        <v>1008.6498902984885</v>
      </c>
      <c r="K41" s="9">
        <v>650.13148623024676</v>
      </c>
      <c r="L41" s="9"/>
      <c r="M41" s="9">
        <v>570.39220730053751</v>
      </c>
      <c r="N41" s="9">
        <v>665.590281641601</v>
      </c>
      <c r="O41" s="9">
        <v>729.1732033108633</v>
      </c>
      <c r="P41" s="9">
        <v>985.80639551592583</v>
      </c>
      <c r="Q41" s="9"/>
      <c r="R41" s="9">
        <v>1205.3276026780682</v>
      </c>
      <c r="S41" s="9">
        <v>910.14744872715835</v>
      </c>
      <c r="T41" s="9">
        <v>1737.8230936093519</v>
      </c>
      <c r="U41" s="9">
        <v>1635.9378817461725</v>
      </c>
    </row>
    <row r="42" spans="1:21" ht="22" customHeight="1">
      <c r="A42" s="3"/>
      <c r="B42" s="45" t="s">
        <v>208</v>
      </c>
      <c r="C42" s="10" t="s">
        <v>117</v>
      </c>
      <c r="D42" s="10" t="s">
        <v>117</v>
      </c>
      <c r="E42" s="10" t="s">
        <v>117</v>
      </c>
      <c r="F42" s="10" t="s">
        <v>117</v>
      </c>
      <c r="G42" s="3"/>
      <c r="H42" s="9">
        <v>491.30067836155894</v>
      </c>
      <c r="I42" s="9">
        <v>317.14234527999997</v>
      </c>
      <c r="J42" s="9">
        <v>1053.6744285869056</v>
      </c>
      <c r="K42" s="9">
        <v>687.41140759333337</v>
      </c>
      <c r="L42" s="3"/>
      <c r="M42" s="9">
        <v>582.62860204989693</v>
      </c>
      <c r="N42" s="9">
        <v>651.51551531198584</v>
      </c>
      <c r="O42" s="9">
        <v>666.36461521048886</v>
      </c>
      <c r="P42" s="9">
        <v>997.97854170526568</v>
      </c>
      <c r="Q42" s="3"/>
      <c r="R42" s="9">
        <v>1073.9293765714558</v>
      </c>
      <c r="S42" s="9">
        <v>968.65786059198581</v>
      </c>
      <c r="T42" s="9">
        <v>1720.0390437973945</v>
      </c>
      <c r="U42" s="9">
        <v>1685.389949298599</v>
      </c>
    </row>
    <row r="43" spans="1:21" ht="22" customHeight="1">
      <c r="A43" s="3"/>
      <c r="B43" s="45" t="s">
        <v>215</v>
      </c>
      <c r="C43" s="10" t="s">
        <v>117</v>
      </c>
      <c r="D43" s="10" t="s">
        <v>117</v>
      </c>
      <c r="E43" s="10" t="s">
        <v>117</v>
      </c>
      <c r="F43" s="10" t="s">
        <v>117</v>
      </c>
      <c r="G43" s="3"/>
      <c r="H43" s="12">
        <v>481.69551936742596</v>
      </c>
      <c r="I43" s="12">
        <v>350.50894172999995</v>
      </c>
      <c r="J43" s="12">
        <v>1051.1598643980278</v>
      </c>
      <c r="K43" s="12">
        <v>695.95469106997689</v>
      </c>
      <c r="L43" s="3"/>
      <c r="M43" s="12">
        <v>577.08703098857768</v>
      </c>
      <c r="N43" s="12">
        <v>632.91649967978731</v>
      </c>
      <c r="O43" s="12">
        <v>674.32947881621863</v>
      </c>
      <c r="P43" s="12">
        <v>1022.8142842045619</v>
      </c>
      <c r="Q43" s="3"/>
      <c r="R43" s="12">
        <v>1058.7830228760035</v>
      </c>
      <c r="S43" s="12">
        <v>983.42544140978725</v>
      </c>
      <c r="T43" s="12">
        <v>1725.4893432142464</v>
      </c>
      <c r="U43" s="12">
        <v>1718.7689752745387</v>
      </c>
    </row>
    <row r="44" spans="1:21" ht="22" customHeight="1">
      <c r="A44" s="3"/>
      <c r="B44" s="45" t="s">
        <v>216</v>
      </c>
      <c r="C44" s="10" t="s">
        <v>117</v>
      </c>
      <c r="D44" s="10" t="s">
        <v>117</v>
      </c>
      <c r="E44" s="10" t="s">
        <v>117</v>
      </c>
      <c r="F44" s="10" t="s">
        <v>117</v>
      </c>
      <c r="G44" s="3"/>
      <c r="H44" s="9">
        <v>314.54604756000003</v>
      </c>
      <c r="I44" s="9">
        <v>322.33895849000004</v>
      </c>
      <c r="J44" s="9">
        <v>947.53973172019664</v>
      </c>
      <c r="K44" s="9">
        <v>634.8175499204234</v>
      </c>
      <c r="L44" s="3"/>
      <c r="M44" s="9">
        <v>501.92390273483403</v>
      </c>
      <c r="N44" s="9">
        <v>650.77885203799974</v>
      </c>
      <c r="O44" s="9">
        <v>698.63758755476169</v>
      </c>
      <c r="P44" s="9">
        <v>1060.5346806824593</v>
      </c>
      <c r="Q44" s="3"/>
      <c r="R44" s="9">
        <v>816.47004998483408</v>
      </c>
      <c r="S44" s="9">
        <v>973.11781052799984</v>
      </c>
      <c r="T44" s="9">
        <v>1646.1773192749583</v>
      </c>
      <c r="U44" s="9">
        <v>1695.3522306028826</v>
      </c>
    </row>
    <row r="45" spans="1:21" ht="22" customHeight="1">
      <c r="A45" s="3"/>
      <c r="B45" s="45" t="s">
        <v>200</v>
      </c>
      <c r="C45" s="10" t="s">
        <v>117</v>
      </c>
      <c r="D45" s="10" t="s">
        <v>117</v>
      </c>
      <c r="E45" s="10" t="s">
        <v>117</v>
      </c>
      <c r="F45" s="10" t="s">
        <v>117</v>
      </c>
      <c r="G45" s="3"/>
      <c r="H45" s="17">
        <v>391.84345851000006</v>
      </c>
      <c r="I45" s="17">
        <v>318.44546532000072</v>
      </c>
      <c r="J45" s="9">
        <v>1029.1212986900855</v>
      </c>
      <c r="K45" s="9">
        <v>588.71114175536388</v>
      </c>
      <c r="L45" s="9"/>
      <c r="M45" s="9">
        <v>532.70295799640087</v>
      </c>
      <c r="N45" s="9">
        <v>652.41503406800041</v>
      </c>
      <c r="O45" s="9">
        <v>660.55832687290911</v>
      </c>
      <c r="P45" s="9">
        <v>1055.7560155382514</v>
      </c>
      <c r="Q45" s="764"/>
      <c r="R45" s="9">
        <v>924.54651803640093</v>
      </c>
      <c r="S45" s="9">
        <v>970.86049938800113</v>
      </c>
      <c r="T45" s="9">
        <v>1689.6796255629947</v>
      </c>
      <c r="U45" s="9">
        <v>1644.4671572936154</v>
      </c>
    </row>
    <row r="46" spans="1:21" ht="22" customHeight="1">
      <c r="A46" s="3"/>
      <c r="B46" s="3"/>
      <c r="C46" s="10"/>
      <c r="D46" s="10"/>
      <c r="E46" s="10"/>
      <c r="F46" s="10"/>
      <c r="G46" s="3"/>
      <c r="H46" s="3"/>
      <c r="I46" s="3"/>
      <c r="J46" s="3"/>
      <c r="K46" s="3"/>
      <c r="L46" s="3"/>
      <c r="M46" s="3"/>
      <c r="N46" s="3"/>
      <c r="O46" s="3"/>
      <c r="P46" s="3"/>
      <c r="Q46" s="3"/>
      <c r="R46" s="3"/>
      <c r="S46" s="3"/>
      <c r="T46" s="3"/>
      <c r="U46" s="3"/>
    </row>
    <row r="47" spans="1:21" ht="22" customHeight="1">
      <c r="A47" s="749" t="s">
        <v>218</v>
      </c>
      <c r="B47" s="45" t="s">
        <v>209</v>
      </c>
      <c r="C47" s="10" t="s">
        <v>117</v>
      </c>
      <c r="D47" s="10" t="s">
        <v>117</v>
      </c>
      <c r="E47" s="10" t="s">
        <v>117</v>
      </c>
      <c r="F47" s="10" t="s">
        <v>117</v>
      </c>
      <c r="G47" s="17"/>
      <c r="H47" s="9">
        <v>591.54968530097028</v>
      </c>
      <c r="I47" s="9">
        <v>256.37170155000001</v>
      </c>
      <c r="J47" s="9">
        <v>1003.2411221465491</v>
      </c>
      <c r="K47" s="9">
        <v>602.81902884053716</v>
      </c>
      <c r="L47" s="764"/>
      <c r="M47" s="9">
        <v>568.42130864000001</v>
      </c>
      <c r="N47" s="9">
        <v>667.58272450716629</v>
      </c>
      <c r="O47" s="9">
        <v>686.47297343325693</v>
      </c>
      <c r="P47" s="9">
        <v>1093.7424158933059</v>
      </c>
      <c r="Q47" s="764"/>
      <c r="R47" s="9">
        <v>1159.9710957109703</v>
      </c>
      <c r="S47" s="9">
        <v>923.9544260571663</v>
      </c>
      <c r="T47" s="9">
        <v>1689.7140955798059</v>
      </c>
      <c r="U47" s="9">
        <v>1696.561444733843</v>
      </c>
    </row>
    <row r="48" spans="1:21" ht="22" customHeight="1">
      <c r="A48" s="3"/>
      <c r="B48" s="45" t="s">
        <v>210</v>
      </c>
      <c r="C48" s="10" t="s">
        <v>117</v>
      </c>
      <c r="D48" s="10" t="s">
        <v>117</v>
      </c>
      <c r="E48" s="10" t="s">
        <v>117</v>
      </c>
      <c r="F48" s="10" t="s">
        <v>117</v>
      </c>
      <c r="G48" s="17"/>
      <c r="H48" s="9">
        <v>436.11628269691499</v>
      </c>
      <c r="I48" s="9">
        <v>313.43580566999992</v>
      </c>
      <c r="J48" s="9">
        <v>1084.7260816085902</v>
      </c>
      <c r="K48" s="9">
        <v>561.14641685488948</v>
      </c>
      <c r="L48" s="764"/>
      <c r="M48" s="9">
        <v>595.02033460026985</v>
      </c>
      <c r="N48" s="9">
        <v>662.36145225007351</v>
      </c>
      <c r="O48" s="9">
        <v>709.7278237564185</v>
      </c>
      <c r="P48" s="9">
        <v>1106.3383501977221</v>
      </c>
      <c r="Q48" s="764"/>
      <c r="R48" s="9">
        <v>1031.1367208271849</v>
      </c>
      <c r="S48" s="9">
        <v>975.79725792007343</v>
      </c>
      <c r="T48" s="9">
        <v>1794.4539053650087</v>
      </c>
      <c r="U48" s="9">
        <v>1667.4847670526115</v>
      </c>
    </row>
    <row r="49" spans="1:21" ht="22" customHeight="1">
      <c r="A49" s="765"/>
      <c r="B49" s="45" t="s">
        <v>206</v>
      </c>
      <c r="C49" s="10" t="s">
        <v>117</v>
      </c>
      <c r="D49" s="10" t="s">
        <v>117</v>
      </c>
      <c r="E49" s="10" t="s">
        <v>117</v>
      </c>
      <c r="F49" s="10" t="s">
        <v>117</v>
      </c>
      <c r="G49" s="3"/>
      <c r="H49" s="9">
        <v>441.03266327337701</v>
      </c>
      <c r="I49" s="9">
        <v>309.74197368</v>
      </c>
      <c r="J49" s="9">
        <v>1067.8496820592591</v>
      </c>
      <c r="K49" s="9">
        <v>595.32437573744767</v>
      </c>
      <c r="L49" s="764"/>
      <c r="M49" s="9">
        <v>631.63919224101016</v>
      </c>
      <c r="N49" s="9">
        <v>659.20930615259181</v>
      </c>
      <c r="O49" s="9">
        <v>670.2217734536714</v>
      </c>
      <c r="P49" s="9">
        <v>1047.9644040536627</v>
      </c>
      <c r="Q49" s="764"/>
      <c r="R49" s="9">
        <v>1072.6718555143871</v>
      </c>
      <c r="S49" s="9">
        <v>968.95127983259181</v>
      </c>
      <c r="T49" s="9">
        <v>1738.0714555129305</v>
      </c>
      <c r="U49" s="9">
        <v>1643.2887797911103</v>
      </c>
    </row>
    <row r="50" spans="1:21" ht="22" customHeight="1">
      <c r="A50" s="3"/>
      <c r="B50" s="45" t="s">
        <v>211</v>
      </c>
      <c r="C50" s="10" t="s">
        <v>117</v>
      </c>
      <c r="D50" s="10" t="s">
        <v>117</v>
      </c>
      <c r="E50" s="10" t="s">
        <v>117</v>
      </c>
      <c r="F50" s="10" t="s">
        <v>117</v>
      </c>
      <c r="G50" s="17"/>
      <c r="H50" s="9">
        <v>408.47750073831753</v>
      </c>
      <c r="I50" s="9">
        <v>229.01914815000004</v>
      </c>
      <c r="J50" s="9">
        <v>1092.4586681499277</v>
      </c>
      <c r="K50" s="9">
        <v>557.91484649071015</v>
      </c>
      <c r="L50" s="764"/>
      <c r="M50" s="9">
        <v>673.05287005111995</v>
      </c>
      <c r="N50" s="9">
        <v>648.42486867184573</v>
      </c>
      <c r="O50" s="9">
        <v>701.42449709481286</v>
      </c>
      <c r="P50" s="9">
        <v>1020.046185947955</v>
      </c>
      <c r="Q50" s="764"/>
      <c r="R50" s="9">
        <v>1081.5303707894375</v>
      </c>
      <c r="S50" s="9">
        <v>877.44401682184571</v>
      </c>
      <c r="T50" s="9">
        <v>1793.8831652447407</v>
      </c>
      <c r="U50" s="9">
        <v>1577.9610324386651</v>
      </c>
    </row>
    <row r="51" spans="1:21" ht="22" customHeight="1">
      <c r="A51" s="3"/>
      <c r="B51" s="45" t="s">
        <v>212</v>
      </c>
      <c r="C51" s="10" t="s">
        <v>117</v>
      </c>
      <c r="D51" s="10" t="s">
        <v>117</v>
      </c>
      <c r="E51" s="10" t="s">
        <v>117</v>
      </c>
      <c r="F51" s="10" t="s">
        <v>117</v>
      </c>
      <c r="G51" s="3"/>
      <c r="H51" s="9">
        <v>416.95160052998671</v>
      </c>
      <c r="I51" s="9">
        <v>233.55873558997192</v>
      </c>
      <c r="J51" s="9">
        <v>1077.1211105506256</v>
      </c>
      <c r="K51" s="9">
        <v>560.09529883461221</v>
      </c>
      <c r="L51" s="764"/>
      <c r="M51" s="9">
        <v>780.14943210090109</v>
      </c>
      <c r="N51" s="9">
        <v>651.98635466594396</v>
      </c>
      <c r="O51" s="9">
        <v>718.98987053405745</v>
      </c>
      <c r="P51" s="9">
        <v>1033.8823312616837</v>
      </c>
      <c r="Q51" s="764"/>
      <c r="R51" s="9">
        <v>1197.1011812008878</v>
      </c>
      <c r="S51" s="9">
        <v>885.54509025591585</v>
      </c>
      <c r="T51" s="9">
        <v>1796.1109810846831</v>
      </c>
      <c r="U51" s="9">
        <v>1593.9776300962958</v>
      </c>
    </row>
    <row r="52" spans="1:21" ht="22" customHeight="1">
      <c r="A52" s="3"/>
      <c r="B52" s="45" t="s">
        <v>207</v>
      </c>
      <c r="C52" s="10" t="s">
        <v>117</v>
      </c>
      <c r="D52" s="10" t="s">
        <v>117</v>
      </c>
      <c r="E52" s="10" t="s">
        <v>117</v>
      </c>
      <c r="F52" s="10" t="s">
        <v>117</v>
      </c>
      <c r="G52" s="9"/>
      <c r="H52" s="9">
        <v>390.08314780143678</v>
      </c>
      <c r="I52" s="9">
        <v>231.90012565000032</v>
      </c>
      <c r="J52" s="9">
        <v>1046.9791740710314</v>
      </c>
      <c r="K52" s="9">
        <v>560.61578794229501</v>
      </c>
      <c r="L52" s="3"/>
      <c r="M52" s="9">
        <v>819.991417148751</v>
      </c>
      <c r="N52" s="9">
        <v>654.00845484540082</v>
      </c>
      <c r="O52" s="9">
        <v>690.79209146424671</v>
      </c>
      <c r="P52" s="9">
        <v>1012.3484751192856</v>
      </c>
      <c r="Q52" s="3"/>
      <c r="R52" s="9">
        <v>1210.0745649501878</v>
      </c>
      <c r="S52" s="9">
        <v>885.90858049540111</v>
      </c>
      <c r="T52" s="9">
        <v>1737.771265535278</v>
      </c>
      <c r="U52" s="9">
        <v>1572.9642630615806</v>
      </c>
    </row>
    <row r="53" spans="1:21" ht="22" customHeight="1">
      <c r="A53" s="3"/>
      <c r="B53" s="45" t="s">
        <v>213</v>
      </c>
      <c r="C53" s="10" t="s">
        <v>117</v>
      </c>
      <c r="D53" s="10" t="s">
        <v>117</v>
      </c>
      <c r="E53" s="10" t="s">
        <v>117</v>
      </c>
      <c r="F53" s="10" t="s">
        <v>117</v>
      </c>
      <c r="G53" s="9"/>
      <c r="H53" s="9">
        <v>421.06598779918897</v>
      </c>
      <c r="I53" s="9">
        <v>131.644188890002</v>
      </c>
      <c r="J53" s="9">
        <v>916.85219486512062</v>
      </c>
      <c r="K53" s="9">
        <v>465.10725477177778</v>
      </c>
      <c r="L53" s="3"/>
      <c r="M53" s="9">
        <v>781.14488533817507</v>
      </c>
      <c r="N53" s="9">
        <v>652.37729018961284</v>
      </c>
      <c r="O53" s="9">
        <v>728.29437776460531</v>
      </c>
      <c r="P53" s="9">
        <v>1021.3173788631774</v>
      </c>
      <c r="Q53" s="3"/>
      <c r="R53" s="9">
        <v>1202.2108731373642</v>
      </c>
      <c r="S53" s="9">
        <v>784.02147907961489</v>
      </c>
      <c r="T53" s="9">
        <v>1645.1465726297261</v>
      </c>
      <c r="U53" s="9">
        <v>1486.4246336349552</v>
      </c>
    </row>
    <row r="54" spans="1:21" ht="22" customHeight="1">
      <c r="A54" s="3"/>
      <c r="B54" s="45" t="s">
        <v>214</v>
      </c>
      <c r="C54" s="10" t="s">
        <v>117</v>
      </c>
      <c r="D54" s="10" t="s">
        <v>117</v>
      </c>
      <c r="E54" s="10" t="s">
        <v>117</v>
      </c>
      <c r="F54" s="10" t="s">
        <v>117</v>
      </c>
      <c r="G54" s="7"/>
      <c r="H54" s="9">
        <v>403.55146224969229</v>
      </c>
      <c r="I54" s="9">
        <v>115.73007751848208</v>
      </c>
      <c r="J54" s="9">
        <v>924.54395905603769</v>
      </c>
      <c r="K54" s="9">
        <v>449.95850233062077</v>
      </c>
      <c r="L54" s="3"/>
      <c r="M54" s="9">
        <v>821.36923419925665</v>
      </c>
      <c r="N54" s="9">
        <v>640.22535838067415</v>
      </c>
      <c r="O54" s="9">
        <v>766.69678750435139</v>
      </c>
      <c r="P54" s="9">
        <v>1045.0070959450657</v>
      </c>
      <c r="Q54" s="3"/>
      <c r="R54" s="9">
        <v>1224.920696448949</v>
      </c>
      <c r="S54" s="9">
        <v>755.95543589915621</v>
      </c>
      <c r="T54" s="9">
        <v>1691.2407465603892</v>
      </c>
      <c r="U54" s="9">
        <v>1494.9655982756865</v>
      </c>
    </row>
    <row r="55" spans="1:21" ht="22" customHeight="1">
      <c r="A55" s="3"/>
      <c r="B55" s="45" t="s">
        <v>208</v>
      </c>
      <c r="C55" s="10" t="s">
        <v>117</v>
      </c>
      <c r="D55" s="10" t="s">
        <v>117</v>
      </c>
      <c r="E55" s="10" t="s">
        <v>117</v>
      </c>
      <c r="F55" s="10" t="s">
        <v>117</v>
      </c>
      <c r="G55" s="9"/>
      <c r="H55" s="9">
        <v>538.17859987820509</v>
      </c>
      <c r="I55" s="9">
        <v>129.11181496515522</v>
      </c>
      <c r="J55" s="9">
        <v>901.21766642284854</v>
      </c>
      <c r="K55" s="9">
        <v>455.85181575351567</v>
      </c>
      <c r="L55" s="3"/>
      <c r="M55" s="9">
        <v>759.67728883986831</v>
      </c>
      <c r="N55" s="9">
        <v>652.30957205364666</v>
      </c>
      <c r="O55" s="9">
        <v>751.88573468389109</v>
      </c>
      <c r="P55" s="9">
        <v>1047.3082584248816</v>
      </c>
      <c r="Q55" s="3"/>
      <c r="R55" s="9">
        <v>1297.8558887180734</v>
      </c>
      <c r="S55" s="9">
        <v>781.42138701880185</v>
      </c>
      <c r="T55" s="9">
        <v>1654.1034011067395</v>
      </c>
      <c r="U55" s="9">
        <v>1503.1600741783973</v>
      </c>
    </row>
    <row r="56" spans="1:21" ht="22" customHeight="1">
      <c r="A56" s="3"/>
      <c r="B56" s="45" t="s">
        <v>215</v>
      </c>
      <c r="C56" s="10">
        <v>55.186749330000076</v>
      </c>
      <c r="D56" s="10" t="s">
        <v>117</v>
      </c>
      <c r="E56" s="10" t="s">
        <v>117</v>
      </c>
      <c r="F56" s="10" t="s">
        <v>117</v>
      </c>
      <c r="G56" s="764"/>
      <c r="H56" s="9">
        <v>489.39591718739638</v>
      </c>
      <c r="I56" s="9">
        <v>169.18326224998816</v>
      </c>
      <c r="J56" s="9">
        <v>873.37641512538107</v>
      </c>
      <c r="K56" s="9">
        <v>447.51542948499548</v>
      </c>
      <c r="L56" s="764"/>
      <c r="M56" s="9">
        <v>800.06690473871674</v>
      </c>
      <c r="N56" s="9">
        <v>677.29795801072055</v>
      </c>
      <c r="O56" s="9">
        <v>734.5255216780771</v>
      </c>
      <c r="P56" s="9">
        <v>1022.1449290518482</v>
      </c>
      <c r="Q56" s="9"/>
      <c r="R56" s="9">
        <v>1344.6495712561132</v>
      </c>
      <c r="S56" s="9">
        <v>846.48122026070871</v>
      </c>
      <c r="T56" s="9">
        <v>1607.9019368034583</v>
      </c>
      <c r="U56" s="9">
        <v>1469.6603585368437</v>
      </c>
    </row>
    <row r="57" spans="1:21" ht="22" customHeight="1">
      <c r="A57" s="3"/>
      <c r="B57" s="45" t="s">
        <v>216</v>
      </c>
      <c r="C57" s="10" t="s">
        <v>117</v>
      </c>
      <c r="D57" s="9">
        <v>5.0180383600000003</v>
      </c>
      <c r="E57" s="10" t="s">
        <v>117</v>
      </c>
      <c r="F57" s="10" t="s">
        <v>117</v>
      </c>
      <c r="G57" s="764"/>
      <c r="H57" s="9">
        <v>319.93679084884997</v>
      </c>
      <c r="I57" s="9">
        <v>224.25866155337002</v>
      </c>
      <c r="J57" s="9">
        <v>852.60168430581666</v>
      </c>
      <c r="K57" s="9">
        <v>454.60563963479268</v>
      </c>
      <c r="L57" s="764"/>
      <c r="M57" s="9">
        <v>800.29609769020681</v>
      </c>
      <c r="N57" s="9">
        <v>676.32089164460217</v>
      </c>
      <c r="O57" s="9">
        <v>678.6000547919549</v>
      </c>
      <c r="P57" s="9">
        <v>935.35847419142874</v>
      </c>
      <c r="Q57" s="764"/>
      <c r="R57" s="9">
        <v>1120.2328885390568</v>
      </c>
      <c r="S57" s="9">
        <v>905.59759155797224</v>
      </c>
      <c r="T57" s="9">
        <v>1531.2017390977717</v>
      </c>
      <c r="U57" s="9">
        <v>1389.9641138262214</v>
      </c>
    </row>
    <row r="58" spans="1:21" ht="22" customHeight="1">
      <c r="A58" s="3"/>
      <c r="B58" s="45" t="s">
        <v>200</v>
      </c>
      <c r="C58" s="9">
        <v>50.158230859999996</v>
      </c>
      <c r="D58" s="10" t="s">
        <v>117</v>
      </c>
      <c r="E58" s="10" t="s">
        <v>117</v>
      </c>
      <c r="F58" s="10" t="s">
        <v>117</v>
      </c>
      <c r="G58" s="9"/>
      <c r="H58" s="9">
        <v>409.33116350957175</v>
      </c>
      <c r="I58" s="9">
        <v>228.53591780305064</v>
      </c>
      <c r="J58" s="9">
        <v>852.74067684118074</v>
      </c>
      <c r="K58" s="9">
        <v>449.92973131970348</v>
      </c>
      <c r="L58" s="3"/>
      <c r="M58" s="9">
        <v>761.24850394204896</v>
      </c>
      <c r="N58" s="9">
        <v>677.07503510375227</v>
      </c>
      <c r="O58" s="9">
        <v>655.38942322091384</v>
      </c>
      <c r="P58" s="9">
        <v>958.9157740712418</v>
      </c>
      <c r="Q58" s="3"/>
      <c r="R58" s="9">
        <v>1220.7378983116207</v>
      </c>
      <c r="S58" s="9">
        <v>905.61095290680294</v>
      </c>
      <c r="T58" s="9">
        <v>1508.1301000620947</v>
      </c>
      <c r="U58" s="9">
        <v>1408.8455053909452</v>
      </c>
    </row>
    <row r="59" spans="1:21" ht="22" customHeight="1">
      <c r="A59" s="3"/>
      <c r="B59" s="3"/>
      <c r="C59" s="17"/>
      <c r="D59" s="10"/>
      <c r="E59" s="10"/>
      <c r="F59" s="10"/>
      <c r="G59" s="17"/>
      <c r="H59" s="17"/>
      <c r="I59" s="17"/>
      <c r="J59" s="17"/>
      <c r="K59" s="17"/>
      <c r="L59" s="17"/>
      <c r="M59" s="17"/>
      <c r="N59" s="17"/>
      <c r="O59" s="17"/>
      <c r="P59" s="17"/>
      <c r="Q59" s="17"/>
      <c r="R59" s="17"/>
      <c r="S59" s="17"/>
      <c r="T59" s="17"/>
      <c r="U59" s="17"/>
    </row>
    <row r="60" spans="1:21" ht="22" customHeight="1">
      <c r="A60" s="749" t="s">
        <v>219</v>
      </c>
      <c r="B60" s="45" t="s">
        <v>209</v>
      </c>
      <c r="C60" s="17">
        <v>50.158402560000027</v>
      </c>
      <c r="D60" s="10" t="s">
        <v>117</v>
      </c>
      <c r="E60" s="10" t="s">
        <v>117</v>
      </c>
      <c r="F60" s="10" t="s">
        <v>117</v>
      </c>
      <c r="G60" s="3"/>
      <c r="H60" s="9">
        <v>631.88407937850195</v>
      </c>
      <c r="I60" s="9">
        <v>248.55253420016444</v>
      </c>
      <c r="J60" s="9">
        <v>874.99036717222941</v>
      </c>
      <c r="K60" s="9">
        <v>459.62406269635733</v>
      </c>
      <c r="L60" s="764"/>
      <c r="M60" s="9">
        <v>1068.0683465394643</v>
      </c>
      <c r="N60" s="9">
        <v>790.84811222356359</v>
      </c>
      <c r="O60" s="9">
        <v>809.32133568743939</v>
      </c>
      <c r="P60" s="9">
        <v>1033.4377581143435</v>
      </c>
      <c r="Q60" s="9"/>
      <c r="R60" s="9">
        <v>1750.1108284779662</v>
      </c>
      <c r="S60" s="9">
        <v>1039.4006464237279</v>
      </c>
      <c r="T60" s="9">
        <v>1684.3117028596689</v>
      </c>
      <c r="U60" s="9">
        <v>1493.0618208107007</v>
      </c>
    </row>
    <row r="61" spans="1:21" ht="22" customHeight="1">
      <c r="A61" s="3"/>
      <c r="B61" s="45" t="s">
        <v>210</v>
      </c>
      <c r="C61" s="10" t="s">
        <v>117</v>
      </c>
      <c r="D61" s="10" t="s">
        <v>117</v>
      </c>
      <c r="E61" s="10" t="s">
        <v>117</v>
      </c>
      <c r="F61" s="10" t="s">
        <v>117</v>
      </c>
      <c r="G61" s="17"/>
      <c r="H61" s="9">
        <v>631.06100901450577</v>
      </c>
      <c r="I61" s="9">
        <v>225.48919824001217</v>
      </c>
      <c r="J61" s="9">
        <v>885.00063320164077</v>
      </c>
      <c r="K61" s="9">
        <v>445.85210370960874</v>
      </c>
      <c r="L61" s="764"/>
      <c r="M61" s="9">
        <v>1025.2458069702825</v>
      </c>
      <c r="N61" s="9">
        <v>806.50794174802252</v>
      </c>
      <c r="O61" s="9">
        <v>810.98282559563665</v>
      </c>
      <c r="P61" s="9">
        <v>1036.6577365032929</v>
      </c>
      <c r="Q61" s="9"/>
      <c r="R61" s="9">
        <v>1656.3069905447883</v>
      </c>
      <c r="S61" s="9">
        <v>1031.9971399880346</v>
      </c>
      <c r="T61" s="9">
        <v>1695.9834587972773</v>
      </c>
      <c r="U61" s="9">
        <v>1482.5098402129015</v>
      </c>
    </row>
    <row r="62" spans="1:21" ht="22" customHeight="1">
      <c r="A62" s="3"/>
      <c r="B62" s="45" t="s">
        <v>206</v>
      </c>
      <c r="C62" s="17">
        <v>45.042881200000103</v>
      </c>
      <c r="D62" s="10" t="s">
        <v>117</v>
      </c>
      <c r="E62" s="10" t="s">
        <v>117</v>
      </c>
      <c r="F62" s="10" t="s">
        <v>117</v>
      </c>
      <c r="G62" s="3"/>
      <c r="H62" s="9">
        <v>510.14883975654169</v>
      </c>
      <c r="I62" s="9">
        <v>250.34010880251017</v>
      </c>
      <c r="J62" s="9">
        <v>866.2598971911508</v>
      </c>
      <c r="K62" s="9">
        <v>437.93874946768784</v>
      </c>
      <c r="L62" s="764"/>
      <c r="M62" s="9">
        <v>925.9735367631655</v>
      </c>
      <c r="N62" s="9">
        <v>802.16911624166744</v>
      </c>
      <c r="O62" s="9">
        <v>834.56226635638779</v>
      </c>
      <c r="P62" s="9">
        <v>1012.8103621343189</v>
      </c>
      <c r="Q62" s="764"/>
      <c r="R62" s="9">
        <v>1481.1652577197074</v>
      </c>
      <c r="S62" s="9">
        <v>1052.5092250441776</v>
      </c>
      <c r="T62" s="9">
        <v>1700.8221635475386</v>
      </c>
      <c r="U62" s="9">
        <v>1450.7491116020067</v>
      </c>
    </row>
    <row r="63" spans="1:21" ht="22" customHeight="1">
      <c r="A63" s="3"/>
      <c r="B63" s="45" t="s">
        <v>211</v>
      </c>
      <c r="C63" s="17">
        <v>45.130582829999923</v>
      </c>
      <c r="D63" s="10" t="s">
        <v>117</v>
      </c>
      <c r="E63" s="10" t="s">
        <v>117</v>
      </c>
      <c r="F63" s="10" t="s">
        <v>117</v>
      </c>
      <c r="G63" s="3"/>
      <c r="H63" s="9">
        <v>531.91761613000551</v>
      </c>
      <c r="I63" s="9">
        <v>254.49691343000703</v>
      </c>
      <c r="J63" s="9">
        <v>819.26425680008492</v>
      </c>
      <c r="K63" s="9">
        <v>381.22312351650709</v>
      </c>
      <c r="L63" s="764"/>
      <c r="M63" s="9">
        <v>869.82960406893972</v>
      </c>
      <c r="N63" s="9">
        <v>796.9073372794835</v>
      </c>
      <c r="O63" s="9">
        <v>826.07775337536737</v>
      </c>
      <c r="P63" s="9">
        <v>1046.1466751165415</v>
      </c>
      <c r="Q63" s="764"/>
      <c r="R63" s="9">
        <v>1446.8778030289452</v>
      </c>
      <c r="S63" s="9">
        <v>1051.4042507094905</v>
      </c>
      <c r="T63" s="9">
        <v>1645.3420101754523</v>
      </c>
      <c r="U63" s="9">
        <v>1427.3697986330485</v>
      </c>
    </row>
    <row r="64" spans="1:21" ht="22" customHeight="1">
      <c r="A64" s="3"/>
      <c r="B64" s="45" t="s">
        <v>212</v>
      </c>
      <c r="C64" s="17">
        <v>40.036443709999972</v>
      </c>
      <c r="D64" s="10" t="s">
        <v>117</v>
      </c>
      <c r="E64" s="10" t="s">
        <v>117</v>
      </c>
      <c r="F64" s="17">
        <v>5.5568050000000001E-2</v>
      </c>
      <c r="G64" s="3"/>
      <c r="H64" s="9">
        <v>591.83928198001297</v>
      </c>
      <c r="I64" s="9">
        <v>297.76169791999979</v>
      </c>
      <c r="J64" s="9">
        <v>882.45599829001605</v>
      </c>
      <c r="K64" s="9">
        <v>432.28329174612827</v>
      </c>
      <c r="L64" s="764"/>
      <c r="M64" s="9">
        <v>858.05622894988517</v>
      </c>
      <c r="N64" s="9">
        <v>800.37813892004294</v>
      </c>
      <c r="O64" s="9">
        <v>807.43622557082529</v>
      </c>
      <c r="P64" s="9">
        <v>1002.6429133840094</v>
      </c>
      <c r="Q64" s="764"/>
      <c r="R64" s="9">
        <v>1489.9319546398981</v>
      </c>
      <c r="S64" s="9">
        <v>1098.1398368400428</v>
      </c>
      <c r="T64" s="9">
        <v>1689.8922238608413</v>
      </c>
      <c r="U64" s="9">
        <v>1434.9817731801377</v>
      </c>
    </row>
    <row r="65" spans="1:21" ht="22" customHeight="1">
      <c r="A65" s="3"/>
      <c r="B65" s="45" t="s">
        <v>207</v>
      </c>
      <c r="C65" s="10">
        <v>0.14401054000000005</v>
      </c>
      <c r="D65" s="10" t="s">
        <v>117</v>
      </c>
      <c r="E65" s="10" t="s">
        <v>117</v>
      </c>
      <c r="F65" s="10" t="s">
        <v>117</v>
      </c>
      <c r="G65" s="3"/>
      <c r="H65" s="9">
        <v>477.20872083840595</v>
      </c>
      <c r="I65" s="9">
        <v>194.26365267</v>
      </c>
      <c r="J65" s="9">
        <v>891.96938237000006</v>
      </c>
      <c r="K65" s="9">
        <v>431.45840212813675</v>
      </c>
      <c r="L65" s="764"/>
      <c r="M65" s="9">
        <v>819.35861837000016</v>
      </c>
      <c r="N65" s="9">
        <v>755.19171326999981</v>
      </c>
      <c r="O65" s="9">
        <v>824.76480024639341</v>
      </c>
      <c r="P65" s="9">
        <v>978.01158111600694</v>
      </c>
      <c r="Q65" s="764"/>
      <c r="R65" s="9">
        <v>1296.7113497484061</v>
      </c>
      <c r="S65" s="9">
        <v>949.45536593999987</v>
      </c>
      <c r="T65" s="9">
        <v>1716.7341826163934</v>
      </c>
      <c r="U65" s="9">
        <v>1409.4702855841438</v>
      </c>
    </row>
    <row r="66" spans="1:21" ht="22" customHeight="1">
      <c r="A66" s="3"/>
      <c r="B66" s="45" t="s">
        <v>213</v>
      </c>
      <c r="C66" s="10">
        <v>0.14323019999997288</v>
      </c>
      <c r="D66" s="10" t="s">
        <v>117</v>
      </c>
      <c r="E66" s="10" t="s">
        <v>117</v>
      </c>
      <c r="F66" s="10" t="s">
        <v>117</v>
      </c>
      <c r="G66" s="3"/>
      <c r="H66" s="9">
        <v>557.3021199176743</v>
      </c>
      <c r="I66" s="9">
        <v>231.86798008001406</v>
      </c>
      <c r="J66" s="9">
        <v>875.9855832701088</v>
      </c>
      <c r="K66" s="9">
        <v>396.69868529664643</v>
      </c>
      <c r="L66" s="764"/>
      <c r="M66" s="9">
        <v>883.3065319640732</v>
      </c>
      <c r="N66" s="9">
        <v>754.11271156001692</v>
      </c>
      <c r="O66" s="9">
        <v>828.56767238187524</v>
      </c>
      <c r="P66" s="9">
        <v>968.34278781549619</v>
      </c>
      <c r="Q66" s="764"/>
      <c r="R66" s="9">
        <v>1440.7518820817475</v>
      </c>
      <c r="S66" s="9">
        <v>985.982266550031</v>
      </c>
      <c r="T66" s="9">
        <v>1704.553255651984</v>
      </c>
      <c r="U66" s="9">
        <v>1365.0425889421426</v>
      </c>
    </row>
    <row r="67" spans="1:21" ht="22" customHeight="1">
      <c r="A67" s="3"/>
      <c r="B67" s="45" t="s">
        <v>214</v>
      </c>
      <c r="C67" s="10" t="s">
        <v>117</v>
      </c>
      <c r="D67" s="10" t="s">
        <v>117</v>
      </c>
      <c r="E67" s="10" t="s">
        <v>117</v>
      </c>
      <c r="F67" s="10" t="s">
        <v>117</v>
      </c>
      <c r="G67" s="3"/>
      <c r="H67" s="9">
        <v>488.63709509999705</v>
      </c>
      <c r="I67" s="9">
        <v>177.98302774000868</v>
      </c>
      <c r="J67" s="9">
        <v>872.37500929020644</v>
      </c>
      <c r="K67" s="9">
        <v>409.91927505579565</v>
      </c>
      <c r="L67" s="764"/>
      <c r="M67" s="9">
        <v>797.32812475001435</v>
      </c>
      <c r="N67" s="9">
        <v>702.23702683002216</v>
      </c>
      <c r="O67" s="9">
        <v>843.13813375035147</v>
      </c>
      <c r="P67" s="9">
        <v>957.85856496874101</v>
      </c>
      <c r="Q67" s="764"/>
      <c r="R67" s="9">
        <v>1286.0106822500115</v>
      </c>
      <c r="S67" s="9">
        <v>880.22106974003077</v>
      </c>
      <c r="T67" s="9">
        <v>1715.5131430405579</v>
      </c>
      <c r="U67" s="9">
        <v>1367.7778400245365</v>
      </c>
    </row>
    <row r="68" spans="1:21" ht="22" customHeight="1">
      <c r="A68" s="3"/>
      <c r="B68" s="45" t="s">
        <v>208</v>
      </c>
      <c r="C68" s="10" t="s">
        <v>117</v>
      </c>
      <c r="D68" s="10" t="s">
        <v>117</v>
      </c>
      <c r="E68" s="10" t="s">
        <v>117</v>
      </c>
      <c r="F68" s="10" t="s">
        <v>117</v>
      </c>
      <c r="G68" s="3"/>
      <c r="H68" s="9">
        <v>395.76820123994662</v>
      </c>
      <c r="I68" s="9">
        <v>371.68243872000761</v>
      </c>
      <c r="J68" s="9">
        <v>858.24213694001071</v>
      </c>
      <c r="K68" s="9">
        <v>477.63544578621054</v>
      </c>
      <c r="L68" s="764"/>
      <c r="M68" s="9">
        <v>801.73832351985232</v>
      </c>
      <c r="N68" s="9">
        <v>702.25219580999726</v>
      </c>
      <c r="O68" s="9">
        <v>826.78534161223445</v>
      </c>
      <c r="P68" s="9">
        <v>966.0547168608191</v>
      </c>
      <c r="Q68" s="764"/>
      <c r="R68" s="9">
        <v>1197.5221548297989</v>
      </c>
      <c r="S68" s="9">
        <v>1073.9359789200048</v>
      </c>
      <c r="T68" s="9">
        <v>1685.0274785522452</v>
      </c>
      <c r="U68" s="9">
        <v>1443.6978466468795</v>
      </c>
    </row>
    <row r="69" spans="1:21" ht="22" customHeight="1">
      <c r="A69" s="3"/>
      <c r="B69" s="45" t="s">
        <v>215</v>
      </c>
      <c r="C69" s="20" t="s">
        <v>117</v>
      </c>
      <c r="D69" s="20" t="s">
        <v>117</v>
      </c>
      <c r="E69" s="20" t="s">
        <v>117</v>
      </c>
      <c r="F69" s="20" t="s">
        <v>117</v>
      </c>
      <c r="G69" s="17"/>
      <c r="H69" s="9">
        <v>404.47010077000363</v>
      </c>
      <c r="I69" s="9">
        <v>313.71868246001753</v>
      </c>
      <c r="J69" s="9">
        <v>889.79844741976126</v>
      </c>
      <c r="K69" s="9">
        <v>480.28975583753765</v>
      </c>
      <c r="L69" s="764"/>
      <c r="M69" s="9">
        <v>817.8315292002228</v>
      </c>
      <c r="N69" s="9">
        <v>721.10886604474399</v>
      </c>
      <c r="O69" s="9">
        <v>824.94695024148928</v>
      </c>
      <c r="P69" s="9">
        <v>968.16723733970605</v>
      </c>
      <c r="Q69" s="764"/>
      <c r="R69" s="9">
        <v>1222.3391165602263</v>
      </c>
      <c r="S69" s="9">
        <v>1034.8286317347615</v>
      </c>
      <c r="T69" s="9">
        <v>1714.7453976612505</v>
      </c>
      <c r="U69" s="9">
        <v>1448.4575862272336</v>
      </c>
    </row>
    <row r="70" spans="1:21" ht="22" customHeight="1">
      <c r="A70" s="3"/>
      <c r="B70" s="45" t="s">
        <v>216</v>
      </c>
      <c r="C70" s="20" t="s">
        <v>117</v>
      </c>
      <c r="D70" s="20" t="s">
        <v>117</v>
      </c>
      <c r="E70" s="20" t="s">
        <v>117</v>
      </c>
      <c r="F70" s="20" t="s">
        <v>117</v>
      </c>
      <c r="G70" s="3"/>
      <c r="H70" s="9">
        <v>464.91166967000834</v>
      </c>
      <c r="I70" s="9">
        <v>362.7997646599834</v>
      </c>
      <c r="J70" s="9">
        <v>894.90170733997263</v>
      </c>
      <c r="K70" s="9">
        <v>470.87831394985989</v>
      </c>
      <c r="L70" s="764"/>
      <c r="M70" s="9">
        <v>973.17423610018773</v>
      </c>
      <c r="N70" s="9">
        <v>737.47059762314359</v>
      </c>
      <c r="O70" s="9">
        <v>808.08379039153476</v>
      </c>
      <c r="P70" s="9">
        <v>982.07094202693349</v>
      </c>
      <c r="Q70" s="764"/>
      <c r="R70" s="9">
        <v>1438.1337744601963</v>
      </c>
      <c r="S70" s="9">
        <v>1100.2707302131271</v>
      </c>
      <c r="T70" s="9">
        <v>1702.9854977315074</v>
      </c>
      <c r="U70" s="9">
        <v>1452.9496237667734</v>
      </c>
    </row>
    <row r="71" spans="1:21" ht="22" customHeight="1">
      <c r="A71" s="3"/>
      <c r="B71" s="45" t="s">
        <v>200</v>
      </c>
      <c r="C71" s="12">
        <v>6.2187349999904662E-2</v>
      </c>
      <c r="D71" s="20" t="s">
        <v>117</v>
      </c>
      <c r="E71" s="20" t="s">
        <v>117</v>
      </c>
      <c r="F71" s="20" t="s">
        <v>117</v>
      </c>
      <c r="G71" s="3"/>
      <c r="H71" s="9">
        <v>533.94655018469655</v>
      </c>
      <c r="I71" s="9">
        <v>245.42981915000166</v>
      </c>
      <c r="J71" s="9">
        <v>949.57796143249823</v>
      </c>
      <c r="K71" s="9">
        <v>511.1176334496252</v>
      </c>
      <c r="L71" s="764"/>
      <c r="M71" s="9">
        <v>952.31768639726795</v>
      </c>
      <c r="N71" s="9">
        <v>732.22798147003562</v>
      </c>
      <c r="O71" s="9">
        <v>815.89220713089708</v>
      </c>
      <c r="P71" s="9">
        <v>929.92049306004105</v>
      </c>
      <c r="Q71" s="764"/>
      <c r="R71" s="9">
        <v>1486.3264239319644</v>
      </c>
      <c r="S71" s="9">
        <v>977.65780062003728</v>
      </c>
      <c r="T71" s="9">
        <v>1765.4701685633954</v>
      </c>
      <c r="U71" s="9">
        <v>1441.0381265096662</v>
      </c>
    </row>
    <row r="72" spans="1:21" ht="22" customHeight="1">
      <c r="A72" s="3"/>
      <c r="B72" s="3"/>
      <c r="C72" s="3"/>
      <c r="D72" s="20"/>
      <c r="E72" s="20"/>
      <c r="F72" s="20"/>
      <c r="G72" s="3"/>
      <c r="H72" s="764"/>
      <c r="I72" s="764"/>
      <c r="J72" s="764"/>
      <c r="K72" s="764"/>
      <c r="L72" s="764"/>
      <c r="M72" s="764"/>
      <c r="N72" s="764"/>
      <c r="O72" s="764"/>
      <c r="P72" s="764"/>
      <c r="Q72" s="764"/>
      <c r="R72" s="764"/>
      <c r="S72" s="764"/>
      <c r="T72" s="764"/>
      <c r="U72" s="764"/>
    </row>
    <row r="73" spans="1:21" ht="22" customHeight="1">
      <c r="A73" s="749" t="s">
        <v>220</v>
      </c>
      <c r="B73" s="45" t="s">
        <v>209</v>
      </c>
      <c r="C73" s="20" t="s">
        <v>117</v>
      </c>
      <c r="D73" s="20" t="s">
        <v>117</v>
      </c>
      <c r="E73" s="20" t="s">
        <v>117</v>
      </c>
      <c r="F73" s="20" t="s">
        <v>117</v>
      </c>
      <c r="G73" s="3"/>
      <c r="H73" s="9">
        <v>549.0822702199863</v>
      </c>
      <c r="I73" s="9">
        <v>247.01196659999681</v>
      </c>
      <c r="J73" s="9">
        <v>952.72493656687755</v>
      </c>
      <c r="K73" s="9">
        <v>513.40645812337164</v>
      </c>
      <c r="L73" s="764"/>
      <c r="M73" s="9">
        <v>1024.2456987098551</v>
      </c>
      <c r="N73" s="9">
        <v>753.3847002300015</v>
      </c>
      <c r="O73" s="9">
        <v>847.7330099486752</v>
      </c>
      <c r="P73" s="9">
        <v>999.73296067256183</v>
      </c>
      <c r="Q73" s="764"/>
      <c r="R73" s="9">
        <v>1573.3574451998411</v>
      </c>
      <c r="S73" s="9">
        <v>1000.3966668299984</v>
      </c>
      <c r="T73" s="9">
        <v>1800.4579465155527</v>
      </c>
      <c r="U73" s="9">
        <v>1513.1396560459334</v>
      </c>
    </row>
    <row r="74" spans="1:21" ht="22" customHeight="1">
      <c r="A74" s="3"/>
      <c r="B74" s="45" t="s">
        <v>210</v>
      </c>
      <c r="C74" s="20" t="s">
        <v>117</v>
      </c>
      <c r="D74" s="20" t="s">
        <v>117</v>
      </c>
      <c r="E74" s="20" t="s">
        <v>117</v>
      </c>
      <c r="F74" s="20" t="s">
        <v>117</v>
      </c>
      <c r="G74" s="17"/>
      <c r="H74" s="9">
        <v>456.69469185999543</v>
      </c>
      <c r="I74" s="9">
        <v>257.05499223999425</v>
      </c>
      <c r="J74" s="9">
        <v>996.59641368720293</v>
      </c>
      <c r="K74" s="9">
        <v>511.58291140388337</v>
      </c>
      <c r="L74" s="764"/>
      <c r="M74" s="9">
        <v>856.93645652008558</v>
      </c>
      <c r="N74" s="9">
        <v>742.80040287003476</v>
      </c>
      <c r="O74" s="9">
        <v>840.5792419893819</v>
      </c>
      <c r="P74" s="9">
        <v>1016.1888639951367</v>
      </c>
      <c r="Q74" s="764"/>
      <c r="R74" s="9">
        <v>1313.6318090200809</v>
      </c>
      <c r="S74" s="9">
        <v>999.85539511002901</v>
      </c>
      <c r="T74" s="9">
        <v>1837.1756556765849</v>
      </c>
      <c r="U74" s="9">
        <v>1527.77177539902</v>
      </c>
    </row>
    <row r="75" spans="1:21" ht="22" customHeight="1">
      <c r="A75" s="3"/>
      <c r="B75" s="45" t="s">
        <v>206</v>
      </c>
      <c r="C75" s="20" t="s">
        <v>117</v>
      </c>
      <c r="D75" s="20" t="s">
        <v>117</v>
      </c>
      <c r="E75" s="20" t="s">
        <v>117</v>
      </c>
      <c r="F75" s="20" t="s">
        <v>117</v>
      </c>
      <c r="G75" s="3"/>
      <c r="H75" s="9">
        <v>505.1389221099796</v>
      </c>
      <c r="I75" s="9">
        <v>233.93617252998715</v>
      </c>
      <c r="J75" s="9">
        <v>1074.8568434774297</v>
      </c>
      <c r="K75" s="9">
        <v>483.27431319962051</v>
      </c>
      <c r="L75" s="764"/>
      <c r="M75" s="9">
        <v>746.6438959802199</v>
      </c>
      <c r="N75" s="9">
        <v>732.13388835997557</v>
      </c>
      <c r="O75" s="9">
        <v>817.98689409081487</v>
      </c>
      <c r="P75" s="9">
        <v>1072.9081711345136</v>
      </c>
      <c r="Q75" s="764"/>
      <c r="R75" s="9">
        <v>1251.8166574001996</v>
      </c>
      <c r="S75" s="9">
        <v>966.07006088996275</v>
      </c>
      <c r="T75" s="9">
        <v>1892.8437375682447</v>
      </c>
      <c r="U75" s="9">
        <v>1556.1824843341342</v>
      </c>
    </row>
    <row r="76" spans="1:21" ht="22" customHeight="1">
      <c r="A76" s="3"/>
      <c r="B76" s="45" t="s">
        <v>211</v>
      </c>
      <c r="C76" s="20" t="s">
        <v>117</v>
      </c>
      <c r="D76" s="20" t="s">
        <v>117</v>
      </c>
      <c r="E76" s="20">
        <v>8.7973838900000008</v>
      </c>
      <c r="F76" s="20">
        <v>3.9745749335205396</v>
      </c>
      <c r="G76" s="3"/>
      <c r="H76" s="9">
        <v>770.21967795998819</v>
      </c>
      <c r="I76" s="9">
        <v>343.88448911001012</v>
      </c>
      <c r="J76" s="9">
        <v>1012.3866577679007</v>
      </c>
      <c r="K76" s="9">
        <v>558.24448916255938</v>
      </c>
      <c r="L76" s="764"/>
      <c r="M76" s="9">
        <v>941.18266835018517</v>
      </c>
      <c r="N76" s="9">
        <v>664.56019134005066</v>
      </c>
      <c r="O76" s="9">
        <v>830.95235446390939</v>
      </c>
      <c r="P76" s="9">
        <v>1007.6111869885756</v>
      </c>
      <c r="Q76" s="764"/>
      <c r="R76" s="9">
        <v>1711.4328272701737</v>
      </c>
      <c r="S76" s="9">
        <v>1008.4448674600608</v>
      </c>
      <c r="T76" s="9">
        <v>1852.1363961218101</v>
      </c>
      <c r="U76" s="9">
        <v>1569.8302510846556</v>
      </c>
    </row>
    <row r="77" spans="1:21" ht="22" customHeight="1">
      <c r="A77" s="3"/>
      <c r="B77" s="45" t="s">
        <v>212</v>
      </c>
      <c r="C77" s="17">
        <v>5.2980759998664868E-2</v>
      </c>
      <c r="D77" s="20" t="s">
        <v>117</v>
      </c>
      <c r="E77" s="20" t="s">
        <v>117</v>
      </c>
      <c r="F77" s="20" t="s">
        <v>117</v>
      </c>
      <c r="G77" s="3"/>
      <c r="H77" s="9">
        <v>558.99741676998724</v>
      </c>
      <c r="I77" s="9">
        <v>245.94062574999003</v>
      </c>
      <c r="J77" s="9">
        <v>994.76709718588847</v>
      </c>
      <c r="K77" s="9">
        <v>553.08061462112369</v>
      </c>
      <c r="L77" s="764"/>
      <c r="M77" s="9">
        <v>885.61315279009716</v>
      </c>
      <c r="N77" s="9">
        <v>720.24146066994683</v>
      </c>
      <c r="O77" s="9">
        <v>827.37288860368312</v>
      </c>
      <c r="P77" s="9">
        <v>1004.4191327912765</v>
      </c>
      <c r="Q77" s="764"/>
      <c r="R77" s="9">
        <v>1444.6635503200832</v>
      </c>
      <c r="S77" s="9">
        <v>966.18220801993687</v>
      </c>
      <c r="T77" s="9">
        <v>1822.1399857895717</v>
      </c>
      <c r="U77" s="9">
        <v>1557.4997474124002</v>
      </c>
    </row>
    <row r="78" spans="1:21" ht="22" customHeight="1">
      <c r="A78" s="3"/>
      <c r="B78" s="45" t="s">
        <v>207</v>
      </c>
      <c r="C78" s="17">
        <v>6.4495669999637559E-2</v>
      </c>
      <c r="D78" s="20" t="s">
        <v>117</v>
      </c>
      <c r="E78" s="20" t="s">
        <v>117</v>
      </c>
      <c r="F78" s="20" t="s">
        <v>117</v>
      </c>
      <c r="G78" s="3"/>
      <c r="H78" s="9">
        <v>502.42697540002189</v>
      </c>
      <c r="I78" s="9">
        <v>225.26927914999138</v>
      </c>
      <c r="J78" s="9">
        <v>951.81330074004143</v>
      </c>
      <c r="K78" s="9">
        <v>553.03011383754904</v>
      </c>
      <c r="L78" s="764"/>
      <c r="M78" s="9">
        <v>741.62264631973835</v>
      </c>
      <c r="N78" s="9">
        <v>726.63786718000631</v>
      </c>
      <c r="O78" s="9">
        <v>807.34707407829512</v>
      </c>
      <c r="P78" s="9">
        <v>981.45206796015839</v>
      </c>
      <c r="Q78" s="764"/>
      <c r="R78" s="9">
        <v>1244.1141173897599</v>
      </c>
      <c r="S78" s="9">
        <v>951.90714632999766</v>
      </c>
      <c r="T78" s="9">
        <v>1759.1603748183365</v>
      </c>
      <c r="U78" s="9">
        <v>1534.4835443676975</v>
      </c>
    </row>
    <row r="79" spans="1:21" ht="22" customHeight="1">
      <c r="A79" s="3"/>
      <c r="B79" s="45" t="s">
        <v>213</v>
      </c>
      <c r="C79" s="20" t="s">
        <v>117</v>
      </c>
      <c r="D79" s="20" t="s">
        <v>117</v>
      </c>
      <c r="E79" s="20" t="s">
        <v>117</v>
      </c>
      <c r="F79" s="20" t="s">
        <v>117</v>
      </c>
      <c r="G79" s="3"/>
      <c r="H79" s="9">
        <v>490.15703743002871</v>
      </c>
      <c r="I79" s="9">
        <v>304.1550110499636</v>
      </c>
      <c r="J79" s="9">
        <v>962.9003366173531</v>
      </c>
      <c r="K79" s="9">
        <v>579.50129755616331</v>
      </c>
      <c r="L79" s="764"/>
      <c r="M79" s="9">
        <v>834.05482623025046</v>
      </c>
      <c r="N79" s="9">
        <v>762.58745327001179</v>
      </c>
      <c r="O79" s="9">
        <v>818.66315485479481</v>
      </c>
      <c r="P79" s="9">
        <v>983.59288159742653</v>
      </c>
      <c r="Q79" s="764"/>
      <c r="R79" s="9">
        <v>1324.2292779402792</v>
      </c>
      <c r="S79" s="9">
        <v>1066.7424643199754</v>
      </c>
      <c r="T79" s="9">
        <v>1781.5634914721479</v>
      </c>
      <c r="U79" s="9">
        <v>1563.0943883154398</v>
      </c>
    </row>
    <row r="80" spans="1:21" ht="22" customHeight="1">
      <c r="A80" s="1"/>
      <c r="B80" s="45" t="s">
        <v>214</v>
      </c>
      <c r="C80" s="17">
        <v>0.43383232999984739</v>
      </c>
      <c r="D80" s="20" t="s">
        <v>117</v>
      </c>
      <c r="E80" s="20" t="s">
        <v>117</v>
      </c>
      <c r="F80" s="20" t="s">
        <v>117</v>
      </c>
      <c r="G80" s="1"/>
      <c r="H80" s="9">
        <v>509.16369401998469</v>
      </c>
      <c r="I80" s="9">
        <v>319.39474810998399</v>
      </c>
      <c r="J80" s="9">
        <v>975.81848265054623</v>
      </c>
      <c r="K80" s="9">
        <v>556.90322010251862</v>
      </c>
      <c r="L80" s="48"/>
      <c r="M80" s="9">
        <v>755.47589404012524</v>
      </c>
      <c r="N80" s="9">
        <v>719.0388857500111</v>
      </c>
      <c r="O80" s="9">
        <v>822.74953967468389</v>
      </c>
      <c r="P80" s="9">
        <v>989.5871041422015</v>
      </c>
      <c r="Q80" s="48"/>
      <c r="R80" s="9">
        <v>1265.0734203901097</v>
      </c>
      <c r="S80" s="9">
        <v>1038.4336338599951</v>
      </c>
      <c r="T80" s="9">
        <v>1798.5680223252302</v>
      </c>
      <c r="U80" s="9">
        <v>1546.4905370347101</v>
      </c>
    </row>
    <row r="81" spans="1:21" ht="22" customHeight="1">
      <c r="A81" s="1"/>
      <c r="B81" s="45" t="s">
        <v>208</v>
      </c>
      <c r="C81" s="20" t="s">
        <v>117</v>
      </c>
      <c r="D81" s="20" t="s">
        <v>117</v>
      </c>
      <c r="E81" s="20" t="s">
        <v>117</v>
      </c>
      <c r="F81" s="20" t="s">
        <v>117</v>
      </c>
      <c r="G81" s="17"/>
      <c r="H81" s="9">
        <v>455.10487253000269</v>
      </c>
      <c r="I81" s="9">
        <v>346.07550019000257</v>
      </c>
      <c r="J81" s="9">
        <v>982.44162210039394</v>
      </c>
      <c r="K81" s="9">
        <v>559.58366365375264</v>
      </c>
      <c r="L81" s="9"/>
      <c r="M81" s="9">
        <v>725.00681152001823</v>
      </c>
      <c r="N81" s="9">
        <v>708.98709392999137</v>
      </c>
      <c r="O81" s="9">
        <v>800.29278070532098</v>
      </c>
      <c r="P81" s="9">
        <v>952.55267242869138</v>
      </c>
      <c r="Q81" s="9"/>
      <c r="R81" s="9">
        <v>1180.1186786700212</v>
      </c>
      <c r="S81" s="9">
        <v>1055.0625941199939</v>
      </c>
      <c r="T81" s="9">
        <v>1782.734402805715</v>
      </c>
      <c r="U81" s="9">
        <v>1512.1363360824439</v>
      </c>
    </row>
    <row r="82" spans="1:21" ht="22" customHeight="1">
      <c r="A82" s="1"/>
      <c r="B82" s="45" t="s">
        <v>215</v>
      </c>
      <c r="C82" s="20" t="s">
        <v>117</v>
      </c>
      <c r="D82" s="20" t="s">
        <v>117</v>
      </c>
      <c r="E82" s="20" t="s">
        <v>117</v>
      </c>
      <c r="F82" s="20" t="s">
        <v>117</v>
      </c>
      <c r="G82" s="1"/>
      <c r="H82" s="9">
        <v>468.18361524001216</v>
      </c>
      <c r="I82" s="9">
        <v>292.79567442998865</v>
      </c>
      <c r="J82" s="9">
        <v>990.53048973823786</v>
      </c>
      <c r="K82" s="9">
        <v>569.24564635812658</v>
      </c>
      <c r="L82" s="48"/>
      <c r="M82" s="9">
        <v>851.42681863972621</v>
      </c>
      <c r="N82" s="9">
        <v>710.17387685998665</v>
      </c>
      <c r="O82" s="9">
        <v>800.83006431315539</v>
      </c>
      <c r="P82" s="9">
        <v>907.02689684112909</v>
      </c>
      <c r="Q82" s="48"/>
      <c r="R82" s="9">
        <v>1319.6204651697383</v>
      </c>
      <c r="S82" s="9">
        <v>1002.9695512899752</v>
      </c>
      <c r="T82" s="9">
        <v>1791.3605540513931</v>
      </c>
      <c r="U82" s="9">
        <v>1476.2739057692456</v>
      </c>
    </row>
    <row r="83" spans="1:21" ht="22" customHeight="1">
      <c r="A83" s="1"/>
      <c r="B83" s="45" t="s">
        <v>216</v>
      </c>
      <c r="C83" s="20" t="s">
        <v>117</v>
      </c>
      <c r="D83" s="20" t="s">
        <v>117</v>
      </c>
      <c r="E83" s="20" t="s">
        <v>117</v>
      </c>
      <c r="F83" s="20" t="s">
        <v>117</v>
      </c>
      <c r="G83" s="1"/>
      <c r="H83" s="9">
        <v>486.32245399998641</v>
      </c>
      <c r="I83" s="9">
        <v>367.56741489000257</v>
      </c>
      <c r="J83" s="9">
        <v>925.03619832310744</v>
      </c>
      <c r="K83" s="9">
        <v>588.02637926994953</v>
      </c>
      <c r="L83" s="48"/>
      <c r="M83" s="9">
        <v>787.5252542997282</v>
      </c>
      <c r="N83" s="9">
        <v>714.46570906001614</v>
      </c>
      <c r="O83" s="9">
        <v>811.79111561817786</v>
      </c>
      <c r="P83" s="9">
        <v>968.17631630453025</v>
      </c>
      <c r="Q83" s="48"/>
      <c r="R83" s="9">
        <v>1273.8778313597143</v>
      </c>
      <c r="S83" s="9">
        <v>1082.0331239500188</v>
      </c>
      <c r="T83" s="9">
        <v>1736.8273139412854</v>
      </c>
      <c r="U83" s="9">
        <v>1556.2040581444699</v>
      </c>
    </row>
    <row r="84" spans="1:21" ht="22" customHeight="1">
      <c r="A84" s="1"/>
      <c r="B84" s="45" t="s">
        <v>200</v>
      </c>
      <c r="C84" s="20" t="s">
        <v>117</v>
      </c>
      <c r="D84" s="20" t="s">
        <v>117</v>
      </c>
      <c r="E84" s="20" t="s">
        <v>117</v>
      </c>
      <c r="F84" s="20" t="s">
        <v>117</v>
      </c>
      <c r="G84" s="9"/>
      <c r="H84" s="9">
        <v>498.78000896999998</v>
      </c>
      <c r="I84" s="9">
        <v>247.20682074999809</v>
      </c>
      <c r="J84" s="9">
        <v>1022.0719854974114</v>
      </c>
      <c r="K84" s="9">
        <v>501.2656082883264</v>
      </c>
      <c r="L84" s="48"/>
      <c r="M84" s="9">
        <v>824.8328515799999</v>
      </c>
      <c r="N84" s="9">
        <v>725.72256334999975</v>
      </c>
      <c r="O84" s="9">
        <v>836.53159319311362</v>
      </c>
      <c r="P84" s="9">
        <v>958.7220109042479</v>
      </c>
      <c r="Q84" s="48"/>
      <c r="R84" s="9">
        <v>1323.6476379299997</v>
      </c>
      <c r="S84" s="9">
        <v>972.92938409999783</v>
      </c>
      <c r="T84" s="9">
        <v>1858.603578690525</v>
      </c>
      <c r="U84" s="9">
        <v>1459.9889817625644</v>
      </c>
    </row>
    <row r="85" spans="1:21" ht="22" customHeight="1">
      <c r="A85" s="1"/>
      <c r="B85" s="1"/>
      <c r="C85" s="1"/>
      <c r="D85" s="1"/>
      <c r="E85" s="1"/>
      <c r="F85" s="1"/>
      <c r="G85" s="1"/>
      <c r="H85" s="17"/>
      <c r="I85" s="17"/>
      <c r="J85" s="17"/>
      <c r="K85" s="17"/>
      <c r="L85" s="17"/>
      <c r="M85" s="17"/>
      <c r="N85" s="17"/>
      <c r="O85" s="17"/>
      <c r="P85" s="17"/>
      <c r="Q85" s="17"/>
      <c r="R85" s="17"/>
      <c r="S85" s="17"/>
      <c r="T85" s="17"/>
      <c r="U85" s="17"/>
    </row>
    <row r="86" spans="1:21" ht="22" customHeight="1">
      <c r="A86" s="749" t="s">
        <v>221</v>
      </c>
      <c r="B86" s="45" t="s">
        <v>209</v>
      </c>
      <c r="C86" s="20">
        <v>14.136008479999772</v>
      </c>
      <c r="D86" s="664" t="s">
        <v>117</v>
      </c>
      <c r="E86" s="664" t="s">
        <v>117</v>
      </c>
      <c r="F86" s="664" t="s">
        <v>117</v>
      </c>
      <c r="G86" s="903"/>
      <c r="H86" s="17">
        <v>477.30092853992761</v>
      </c>
      <c r="I86" s="17">
        <v>234.91535594001112</v>
      </c>
      <c r="J86" s="9">
        <v>1038.2703342775342</v>
      </c>
      <c r="K86" s="17">
        <v>580.05839352802616</v>
      </c>
      <c r="L86" s="1"/>
      <c r="M86" s="17">
        <v>844.87653806027208</v>
      </c>
      <c r="N86" s="17">
        <v>755.93324432005306</v>
      </c>
      <c r="O86" s="17">
        <v>812.17789681751208</v>
      </c>
      <c r="P86" s="17">
        <v>879.20113825345902</v>
      </c>
      <c r="Q86" s="1"/>
      <c r="R86" s="9">
        <v>1336.3134750801994</v>
      </c>
      <c r="S86" s="9">
        <v>990.84860026006413</v>
      </c>
      <c r="T86" s="9">
        <v>1850.4482310950461</v>
      </c>
      <c r="U86" s="9">
        <v>1459.2595317814853</v>
      </c>
    </row>
    <row r="87" spans="1:21" ht="22" customHeight="1">
      <c r="A87" s="1"/>
      <c r="B87" s="45" t="s">
        <v>210</v>
      </c>
      <c r="C87" s="20">
        <v>6.6368169999810767E-2</v>
      </c>
      <c r="D87" s="664">
        <v>14.183</v>
      </c>
      <c r="E87" s="664" t="s">
        <v>117</v>
      </c>
      <c r="F87" s="664" t="s">
        <v>117</v>
      </c>
      <c r="G87" s="269"/>
      <c r="H87" s="9">
        <v>716.43677485002627</v>
      </c>
      <c r="I87" s="9">
        <v>210.38266321998313</v>
      </c>
      <c r="J87" s="9">
        <v>1024.9097839516667</v>
      </c>
      <c r="K87" s="9">
        <v>582.44344636323012</v>
      </c>
      <c r="L87" s="48"/>
      <c r="M87" s="9">
        <v>1060.5453060799077</v>
      </c>
      <c r="N87" s="9">
        <v>746.17938025001422</v>
      </c>
      <c r="O87" s="9">
        <v>804.83119536531876</v>
      </c>
      <c r="P87" s="9">
        <v>957.31417571246811</v>
      </c>
      <c r="Q87" s="48"/>
      <c r="R87" s="9">
        <v>1777.0484490999338</v>
      </c>
      <c r="S87" s="9">
        <v>970.74504346999731</v>
      </c>
      <c r="T87" s="9">
        <v>1829.7409793169854</v>
      </c>
      <c r="U87" s="9">
        <v>1539.7589846456881</v>
      </c>
    </row>
    <row r="88" spans="1:21" ht="22" customHeight="1">
      <c r="A88" s="1"/>
      <c r="B88" s="45" t="s">
        <v>206</v>
      </c>
      <c r="C88" s="20" t="s">
        <v>117</v>
      </c>
      <c r="D88" s="664" t="s">
        <v>117</v>
      </c>
      <c r="E88" s="664" t="s">
        <v>117</v>
      </c>
      <c r="F88" s="664" t="s">
        <v>117</v>
      </c>
      <c r="G88" s="269"/>
      <c r="H88" s="9">
        <v>684.04728243214072</v>
      </c>
      <c r="I88" s="9">
        <v>225.00001570996625</v>
      </c>
      <c r="J88" s="9">
        <v>1042.9480188188247</v>
      </c>
      <c r="K88" s="9">
        <v>605.52819382495238</v>
      </c>
      <c r="L88" s="48"/>
      <c r="M88" s="9">
        <v>1272.5288383099885</v>
      </c>
      <c r="N88" s="9">
        <v>755.6932942399925</v>
      </c>
      <c r="O88" s="9">
        <v>833.59717467116229</v>
      </c>
      <c r="P88" s="9">
        <v>852.18827657852307</v>
      </c>
      <c r="Q88" s="48"/>
      <c r="R88" s="9">
        <v>1956.6114630521292</v>
      </c>
      <c r="S88" s="9">
        <v>980.6933099499588</v>
      </c>
      <c r="T88" s="9">
        <v>1876.545193489987</v>
      </c>
      <c r="U88" s="9">
        <v>1457.7180966534654</v>
      </c>
    </row>
    <row r="89" spans="1:21" ht="22" customHeight="1">
      <c r="A89" s="1"/>
      <c r="B89" s="45" t="s">
        <v>211</v>
      </c>
      <c r="C89" s="20" t="s">
        <v>117</v>
      </c>
      <c r="D89" s="664" t="s">
        <v>117</v>
      </c>
      <c r="E89" s="664" t="s">
        <v>117</v>
      </c>
      <c r="F89" s="664" t="s">
        <v>117</v>
      </c>
      <c r="G89" s="269"/>
      <c r="H89" s="9">
        <v>670.74014669000371</v>
      </c>
      <c r="I89" s="9">
        <v>191.28494705000116</v>
      </c>
      <c r="J89" s="9">
        <v>1111.4480234350731</v>
      </c>
      <c r="K89" s="9">
        <v>632.39286793689507</v>
      </c>
      <c r="L89" s="48"/>
      <c r="M89" s="9">
        <v>942.29295717998764</v>
      </c>
      <c r="N89" s="9">
        <v>742.39910639998152</v>
      </c>
      <c r="O89" s="9">
        <v>810.16819431901888</v>
      </c>
      <c r="P89" s="9">
        <v>858.66141045096174</v>
      </c>
      <c r="Q89" s="48"/>
      <c r="R89" s="9">
        <v>1613.0767618599914</v>
      </c>
      <c r="S89" s="9">
        <v>933.68405344998268</v>
      </c>
      <c r="T89" s="9">
        <v>1921.6162177540918</v>
      </c>
      <c r="U89" s="9">
        <v>1491.054360847857</v>
      </c>
    </row>
    <row r="90" spans="1:21" ht="22" customHeight="1">
      <c r="A90" s="1"/>
      <c r="B90" s="45" t="s">
        <v>212</v>
      </c>
      <c r="C90" s="20" t="s">
        <v>117</v>
      </c>
      <c r="D90" s="664" t="s">
        <v>117</v>
      </c>
      <c r="E90" s="664" t="s">
        <v>117</v>
      </c>
      <c r="F90" s="664" t="s">
        <v>117</v>
      </c>
      <c r="G90" s="269"/>
      <c r="H90" s="9">
        <v>676.73325810995186</v>
      </c>
      <c r="I90" s="9">
        <v>239.8721114699805</v>
      </c>
      <c r="J90" s="9">
        <v>1016.7959662683676</v>
      </c>
      <c r="K90" s="9">
        <v>639.16759950132166</v>
      </c>
      <c r="L90" s="48"/>
      <c r="M90" s="9">
        <v>1004.6669731698599</v>
      </c>
      <c r="N90" s="9">
        <v>753.74924572005125</v>
      </c>
      <c r="O90" s="9">
        <v>787.29055009008687</v>
      </c>
      <c r="P90" s="9">
        <v>872.20133209370488</v>
      </c>
      <c r="Q90" s="48"/>
      <c r="R90" s="9">
        <v>1681.4361479498132</v>
      </c>
      <c r="S90" s="9">
        <v>993.62135719003174</v>
      </c>
      <c r="T90" s="9">
        <v>1804.0865163584544</v>
      </c>
      <c r="U90" s="9">
        <v>1511.3702941650165</v>
      </c>
    </row>
    <row r="91" spans="1:21" ht="22" customHeight="1">
      <c r="A91" s="1"/>
      <c r="B91" s="45" t="s">
        <v>207</v>
      </c>
      <c r="C91" s="20" t="s">
        <v>117</v>
      </c>
      <c r="D91" s="664" t="s">
        <v>117</v>
      </c>
      <c r="E91" s="664" t="s">
        <v>117</v>
      </c>
      <c r="F91" s="664" t="s">
        <v>117</v>
      </c>
      <c r="G91" s="269"/>
      <c r="H91" s="9">
        <v>667.94549767001638</v>
      </c>
      <c r="I91" s="9">
        <v>264.79758417001494</v>
      </c>
      <c r="J91" s="9">
        <v>906.8497020008499</v>
      </c>
      <c r="K91" s="9">
        <v>609.33362688617433</v>
      </c>
      <c r="L91" s="48"/>
      <c r="M91" s="9">
        <v>1029.6826565799533</v>
      </c>
      <c r="N91" s="9">
        <v>773.29076717005057</v>
      </c>
      <c r="O91" s="9">
        <v>824.84414743027628</v>
      </c>
      <c r="P91" s="9">
        <v>899.84030398951927</v>
      </c>
      <c r="Q91" s="48"/>
      <c r="R91" s="9">
        <v>1697.6719432399698</v>
      </c>
      <c r="S91" s="9">
        <v>1038.0883513400654</v>
      </c>
      <c r="T91" s="9">
        <v>1731.6938494311262</v>
      </c>
      <c r="U91" s="9">
        <v>1509.1739312856935</v>
      </c>
    </row>
    <row r="92" spans="1:21" ht="22" customHeight="1">
      <c r="A92" s="1"/>
      <c r="B92" s="45" t="s">
        <v>213</v>
      </c>
      <c r="C92" s="20">
        <v>5.0845459999995235E-2</v>
      </c>
      <c r="D92" s="664" t="s">
        <v>117</v>
      </c>
      <c r="E92" s="664" t="s">
        <v>117</v>
      </c>
      <c r="F92" s="664" t="s">
        <v>117</v>
      </c>
      <c r="G92" s="269"/>
      <c r="H92" s="9">
        <v>671.00631728994551</v>
      </c>
      <c r="I92" s="9">
        <v>291.74484150000148</v>
      </c>
      <c r="J92" s="9">
        <v>906.85300738822059</v>
      </c>
      <c r="K92" s="9">
        <v>632.49747215786033</v>
      </c>
      <c r="L92" s="48"/>
      <c r="M92" s="9">
        <v>1662.8701986398883</v>
      </c>
      <c r="N92" s="9">
        <v>798.81275129999426</v>
      </c>
      <c r="O92" s="9">
        <v>825.78860869669541</v>
      </c>
      <c r="P92" s="9">
        <v>930.93117516075915</v>
      </c>
      <c r="Q92" s="48"/>
      <c r="R92" s="9">
        <v>2333.927361389834</v>
      </c>
      <c r="S92" s="9">
        <v>1090.5575927999957</v>
      </c>
      <c r="T92" s="9">
        <v>1732.641616084916</v>
      </c>
      <c r="U92" s="9">
        <v>1563.4286473186194</v>
      </c>
    </row>
    <row r="93" spans="1:21" ht="22" customHeight="1">
      <c r="A93" s="1"/>
      <c r="B93" s="45" t="s">
        <v>214</v>
      </c>
      <c r="C93" s="20">
        <v>5.6631290000000001E-2</v>
      </c>
      <c r="D93" s="664" t="s">
        <v>117</v>
      </c>
      <c r="E93" s="664" t="s">
        <v>117</v>
      </c>
      <c r="F93" s="664" t="s">
        <v>117</v>
      </c>
      <c r="G93" s="269"/>
      <c r="H93" s="9">
        <v>768.05006919001414</v>
      </c>
      <c r="I93" s="9">
        <v>304.21219623002139</v>
      </c>
      <c r="J93" s="9">
        <v>949.38754514930883</v>
      </c>
      <c r="K93" s="9">
        <v>680.32808260772822</v>
      </c>
      <c r="L93" s="48"/>
      <c r="M93" s="9">
        <v>1249.3677354299994</v>
      </c>
      <c r="N93" s="9">
        <v>782.62069552000037</v>
      </c>
      <c r="O93" s="9">
        <v>835.56869055182426</v>
      </c>
      <c r="P93" s="9">
        <v>939.13206053906265</v>
      </c>
      <c r="Q93" s="48"/>
      <c r="R93" s="9">
        <v>2017.4744359100137</v>
      </c>
      <c r="S93" s="9">
        <v>1086.8332396700218</v>
      </c>
      <c r="T93" s="9">
        <v>1784.9562357011332</v>
      </c>
      <c r="U93" s="9">
        <v>1619.4605271867808</v>
      </c>
    </row>
    <row r="94" spans="1:21" ht="22" customHeight="1">
      <c r="A94" s="1"/>
      <c r="B94" s="45" t="s">
        <v>208</v>
      </c>
      <c r="C94" s="20" t="s">
        <v>117</v>
      </c>
      <c r="D94" s="664" t="s">
        <v>117</v>
      </c>
      <c r="E94" s="664" t="s">
        <v>117</v>
      </c>
      <c r="F94" s="664" t="s">
        <v>117</v>
      </c>
      <c r="G94" s="269"/>
      <c r="H94" s="9">
        <v>849.42140126519996</v>
      </c>
      <c r="I94" s="9">
        <v>292.93827176199994</v>
      </c>
      <c r="J94" s="9">
        <v>959.08683611142806</v>
      </c>
      <c r="K94" s="9">
        <v>638.74829469988561</v>
      </c>
      <c r="L94" s="48"/>
      <c r="M94" s="9">
        <v>1282.2459709400002</v>
      </c>
      <c r="N94" s="9">
        <v>816.80337859999997</v>
      </c>
      <c r="O94" s="9">
        <v>846.24820411096471</v>
      </c>
      <c r="P94" s="9">
        <v>945.77522005217713</v>
      </c>
      <c r="Q94" s="48"/>
      <c r="R94" s="9">
        <v>2131.6878763452</v>
      </c>
      <c r="S94" s="9">
        <v>1109.741650362</v>
      </c>
      <c r="T94" s="9">
        <v>1805.3350402223928</v>
      </c>
      <c r="U94" s="9">
        <v>1584.5235793920629</v>
      </c>
    </row>
    <row r="95" spans="1:21" ht="22" customHeight="1">
      <c r="A95" s="1"/>
      <c r="B95" s="45" t="s">
        <v>215</v>
      </c>
      <c r="C95" s="20" t="s">
        <v>117</v>
      </c>
      <c r="D95" s="664" t="s">
        <v>117</v>
      </c>
      <c r="E95" s="664" t="s">
        <v>117</v>
      </c>
      <c r="F95" s="664" t="s">
        <v>117</v>
      </c>
      <c r="G95" s="269"/>
      <c r="H95" s="9">
        <v>997.62843309000016</v>
      </c>
      <c r="I95" s="9">
        <v>204.66019297999978</v>
      </c>
      <c r="J95" s="9">
        <v>926.62492754019604</v>
      </c>
      <c r="K95" s="9">
        <v>595.80510139192131</v>
      </c>
      <c r="L95" s="48"/>
      <c r="M95" s="9">
        <v>1122.4660124636009</v>
      </c>
      <c r="N95" s="9">
        <v>865.5599817875966</v>
      </c>
      <c r="O95" s="9">
        <v>865.07208821189079</v>
      </c>
      <c r="P95" s="9">
        <v>1062.0521567136939</v>
      </c>
      <c r="Q95" s="48"/>
      <c r="R95" s="9">
        <v>2120.1110414336581</v>
      </c>
      <c r="S95" s="9">
        <v>1070.2201747675963</v>
      </c>
      <c r="T95" s="9">
        <v>1791.6970157520868</v>
      </c>
      <c r="U95" s="9">
        <v>1657.8574343356152</v>
      </c>
    </row>
    <row r="96" spans="1:21" ht="22" customHeight="1">
      <c r="A96" s="1"/>
      <c r="B96" s="45" t="s">
        <v>216</v>
      </c>
      <c r="C96" s="20">
        <v>5.1909919999955888E-2</v>
      </c>
      <c r="D96" s="664" t="s">
        <v>117</v>
      </c>
      <c r="E96" s="664" t="s">
        <v>117</v>
      </c>
      <c r="F96" s="664" t="s">
        <v>117</v>
      </c>
      <c r="G96" s="269"/>
      <c r="H96" s="9">
        <v>928.08630573954531</v>
      </c>
      <c r="I96" s="9">
        <v>250.07290860000074</v>
      </c>
      <c r="J96" s="9">
        <v>808.18360440966569</v>
      </c>
      <c r="K96" s="9">
        <v>565.00929000899305</v>
      </c>
      <c r="L96" s="48"/>
      <c r="M96" s="9">
        <v>1135.9735525331321</v>
      </c>
      <c r="N96" s="9">
        <v>869.73527818999548</v>
      </c>
      <c r="O96" s="9">
        <v>864.12565737739669</v>
      </c>
      <c r="P96" s="9">
        <v>1142.6013062805262</v>
      </c>
      <c r="Q96" s="48"/>
      <c r="R96" s="9">
        <v>2064.1117681926771</v>
      </c>
      <c r="S96" s="9">
        <v>1119.8081867899962</v>
      </c>
      <c r="T96" s="9">
        <v>1672.3092617870625</v>
      </c>
      <c r="U96" s="9">
        <v>1707.6107768395191</v>
      </c>
    </row>
    <row r="97" spans="1:21" ht="22" customHeight="1">
      <c r="A97" s="1"/>
      <c r="B97" s="45" t="s">
        <v>200</v>
      </c>
      <c r="C97" s="20">
        <v>7.1976480000076296E-2</v>
      </c>
      <c r="D97" s="664" t="s">
        <v>117</v>
      </c>
      <c r="E97" s="664" t="s">
        <v>117</v>
      </c>
      <c r="F97" s="664" t="s">
        <v>117</v>
      </c>
      <c r="G97" s="269"/>
      <c r="H97" s="9">
        <v>937.52903136002783</v>
      </c>
      <c r="I97" s="9">
        <v>310.83183967999571</v>
      </c>
      <c r="J97" s="9">
        <v>829.94508448107513</v>
      </c>
      <c r="K97" s="9">
        <v>508.91318152394638</v>
      </c>
      <c r="L97" s="48"/>
      <c r="M97" s="9">
        <v>1371.9494306396145</v>
      </c>
      <c r="N97" s="9">
        <v>849.14009081751863</v>
      </c>
      <c r="O97" s="9">
        <v>878.44760417624002</v>
      </c>
      <c r="P97" s="9">
        <v>1166.7911087491666</v>
      </c>
      <c r="Q97" s="48"/>
      <c r="R97" s="9">
        <v>2309.5504384796423</v>
      </c>
      <c r="S97" s="9">
        <v>1159.9719304975142</v>
      </c>
      <c r="T97" s="9">
        <v>1708.3926886573151</v>
      </c>
      <c r="U97" s="9">
        <v>1675.704290273113</v>
      </c>
    </row>
    <row r="98" spans="1:21" ht="22" customHeight="1">
      <c r="A98" s="1"/>
      <c r="B98" s="45"/>
      <c r="C98" s="20"/>
      <c r="D98" s="664"/>
      <c r="E98" s="664"/>
      <c r="F98" s="664"/>
      <c r="G98" s="269"/>
      <c r="H98" s="9"/>
      <c r="I98" s="9"/>
      <c r="J98" s="9"/>
      <c r="K98" s="9"/>
      <c r="L98" s="48"/>
      <c r="M98" s="9"/>
      <c r="N98" s="9"/>
      <c r="O98" s="9"/>
      <c r="P98" s="9"/>
      <c r="Q98" s="48"/>
      <c r="R98" s="9"/>
      <c r="S98" s="9"/>
      <c r="T98" s="9"/>
      <c r="U98" s="9"/>
    </row>
    <row r="99" spans="1:21" ht="22" customHeight="1">
      <c r="A99" s="749" t="s">
        <v>223</v>
      </c>
      <c r="B99" s="45" t="s">
        <v>209</v>
      </c>
      <c r="C99" s="20">
        <v>5.4279260000000003E-2</v>
      </c>
      <c r="D99" s="664" t="s">
        <v>117</v>
      </c>
      <c r="E99" s="664" t="s">
        <v>117</v>
      </c>
      <c r="F99" s="664" t="s">
        <v>117</v>
      </c>
      <c r="G99" s="269"/>
      <c r="H99" s="9">
        <v>974.41897580001307</v>
      </c>
      <c r="I99" s="9">
        <v>301.61322642239759</v>
      </c>
      <c r="J99" s="9">
        <v>1331.514683426826</v>
      </c>
      <c r="K99" s="9">
        <v>900.85556836643343</v>
      </c>
      <c r="L99" s="48"/>
      <c r="M99" s="9">
        <v>1102.6591071203973</v>
      </c>
      <c r="N99" s="9">
        <v>851.16202224946744</v>
      </c>
      <c r="O99" s="9">
        <v>912.97461301542512</v>
      </c>
      <c r="P99" s="9">
        <v>1625.8458055474402</v>
      </c>
      <c r="Q99" s="48"/>
      <c r="R99" s="9">
        <v>2077.1323621804104</v>
      </c>
      <c r="S99" s="9">
        <v>1152.801699371865</v>
      </c>
      <c r="T99" s="9">
        <v>2244.4892964422511</v>
      </c>
      <c r="U99" s="9">
        <v>2526.7013739138738</v>
      </c>
    </row>
    <row r="100" spans="1:21" ht="22" customHeight="1">
      <c r="A100" s="1"/>
      <c r="B100" s="45" t="s">
        <v>210</v>
      </c>
      <c r="C100" s="20">
        <v>0.1237105</v>
      </c>
      <c r="D100" s="664" t="s">
        <v>117</v>
      </c>
      <c r="E100" s="664" t="s">
        <v>117</v>
      </c>
      <c r="F100" s="664" t="s">
        <v>117</v>
      </c>
      <c r="G100" s="269"/>
      <c r="H100" s="9">
        <v>869.64562015001093</v>
      </c>
      <c r="I100" s="9">
        <v>313.00033777780999</v>
      </c>
      <c r="J100" s="9">
        <v>935.43244180345266</v>
      </c>
      <c r="K100" s="9">
        <v>540.43774297940604</v>
      </c>
      <c r="L100" s="48"/>
      <c r="M100" s="9">
        <v>952.36677182026426</v>
      </c>
      <c r="N100" s="9">
        <v>883.0892727485483</v>
      </c>
      <c r="O100" s="9">
        <v>902.75280319985802</v>
      </c>
      <c r="P100" s="9">
        <v>1186.8794028860273</v>
      </c>
      <c r="Q100" s="48"/>
      <c r="R100" s="9">
        <v>1822.1361024702751</v>
      </c>
      <c r="S100" s="9">
        <v>1196.0896105263582</v>
      </c>
      <c r="T100" s="9">
        <v>1838.1852450033107</v>
      </c>
      <c r="U100" s="9">
        <v>1727.3171458654333</v>
      </c>
    </row>
    <row r="101" spans="1:21" ht="22" customHeight="1">
      <c r="A101" s="40"/>
      <c r="B101" s="747" t="s">
        <v>206</v>
      </c>
      <c r="C101" s="582">
        <v>8.4137089999999984E-2</v>
      </c>
      <c r="D101" s="904" t="s">
        <v>117</v>
      </c>
      <c r="E101" s="904" t="s">
        <v>117</v>
      </c>
      <c r="F101" s="904" t="s">
        <v>117</v>
      </c>
      <c r="G101" s="666"/>
      <c r="H101" s="409">
        <v>667.01369967998914</v>
      </c>
      <c r="I101" s="409">
        <v>377.61173937999087</v>
      </c>
      <c r="J101" s="409">
        <v>975.7194056007263</v>
      </c>
      <c r="K101" s="409">
        <v>541.82515178843801</v>
      </c>
      <c r="L101" s="766"/>
      <c r="M101" s="409">
        <v>1033.5123124297947</v>
      </c>
      <c r="N101" s="409">
        <v>894.30199389848917</v>
      </c>
      <c r="O101" s="409">
        <v>894.97938696364554</v>
      </c>
      <c r="P101" s="409">
        <v>1182.8409597429115</v>
      </c>
      <c r="Q101" s="766"/>
      <c r="R101" s="409">
        <v>1700.6101491997838</v>
      </c>
      <c r="S101" s="409">
        <v>1271.9137332784801</v>
      </c>
      <c r="T101" s="409">
        <v>1870.6987925643718</v>
      </c>
      <c r="U101" s="409">
        <v>1724.6661115313495</v>
      </c>
    </row>
    <row r="102" spans="1:21" ht="22" customHeight="1">
      <c r="A102" s="7" t="s">
        <v>797</v>
      </c>
      <c r="B102" s="7"/>
      <c r="C102" s="7"/>
      <c r="D102" s="126"/>
      <c r="E102" s="7"/>
      <c r="F102" s="7"/>
      <c r="G102" s="7"/>
      <c r="H102" s="7"/>
      <c r="I102" s="7"/>
      <c r="J102" s="7"/>
      <c r="K102" s="7"/>
      <c r="L102" s="7"/>
      <c r="M102" s="7"/>
      <c r="N102" s="7"/>
      <c r="O102" s="7"/>
      <c r="P102" s="7"/>
      <c r="Q102" s="7"/>
      <c r="R102" s="7"/>
      <c r="S102" s="7"/>
      <c r="T102" s="7"/>
      <c r="U102" s="7"/>
    </row>
    <row r="103" spans="1:21" ht="18">
      <c r="A103" s="7" t="s">
        <v>507</v>
      </c>
      <c r="B103" s="7"/>
      <c r="C103" s="7"/>
      <c r="D103" s="7"/>
      <c r="E103" s="7"/>
      <c r="F103" s="7"/>
      <c r="G103" s="7"/>
      <c r="H103" s="7"/>
      <c r="I103" s="3"/>
      <c r="J103" s="3"/>
      <c r="K103" s="3"/>
      <c r="L103" s="3"/>
      <c r="M103" s="3"/>
      <c r="N103" s="3"/>
      <c r="O103" s="3"/>
      <c r="P103" s="3"/>
      <c r="Q103" s="3"/>
      <c r="R103" s="1"/>
      <c r="S103" s="1"/>
      <c r="T103" s="1"/>
      <c r="U103" s="1"/>
    </row>
    <row r="104" spans="1:21" ht="18">
      <c r="A104" s="1"/>
      <c r="B104" s="45"/>
      <c r="C104" s="20"/>
      <c r="D104" s="20"/>
      <c r="E104" s="156"/>
      <c r="F104" s="156"/>
      <c r="G104" s="9"/>
      <c r="H104" s="9"/>
      <c r="I104" s="9"/>
      <c r="J104" s="9"/>
      <c r="K104" s="9"/>
      <c r="L104" s="48"/>
      <c r="M104" s="9"/>
      <c r="N104" s="9"/>
      <c r="O104" s="9"/>
      <c r="P104" s="9"/>
      <c r="Q104" s="48"/>
      <c r="R104" s="9"/>
      <c r="S104" s="9"/>
      <c r="T104" s="9"/>
      <c r="U104" s="9"/>
    </row>
    <row r="105" spans="1:21" ht="18">
      <c r="A105" s="1"/>
      <c r="B105" s="45"/>
      <c r="C105" s="20"/>
      <c r="D105" s="20"/>
      <c r="E105" s="156"/>
      <c r="F105" s="156"/>
      <c r="G105" s="9"/>
      <c r="H105" s="9"/>
      <c r="I105" s="9"/>
      <c r="J105" s="9"/>
      <c r="K105" s="9"/>
      <c r="L105" s="48"/>
      <c r="M105" s="9"/>
      <c r="N105" s="9"/>
      <c r="O105" s="9"/>
      <c r="P105" s="9"/>
      <c r="Q105" s="48"/>
      <c r="R105" s="9"/>
      <c r="S105" s="9"/>
      <c r="T105" s="9"/>
      <c r="U105" s="9"/>
    </row>
    <row r="106" spans="1:21" ht="18">
      <c r="A106" s="7"/>
      <c r="B106" s="7"/>
      <c r="C106" s="7"/>
      <c r="D106" s="126"/>
      <c r="E106" s="7"/>
      <c r="F106" s="7"/>
      <c r="G106" s="7"/>
      <c r="H106" s="7"/>
      <c r="I106" s="7"/>
      <c r="J106" s="7"/>
      <c r="K106" s="7"/>
      <c r="L106" s="7"/>
      <c r="M106" s="7"/>
      <c r="N106" s="7"/>
      <c r="O106" s="7"/>
      <c r="P106" s="7"/>
      <c r="Q106" s="7"/>
      <c r="R106" s="7"/>
      <c r="S106" s="7"/>
      <c r="T106" s="7"/>
      <c r="U106" s="7"/>
    </row>
    <row r="107" spans="1:21" ht="18">
      <c r="A107" s="7"/>
      <c r="B107" s="7"/>
      <c r="C107" s="7"/>
      <c r="D107" s="7"/>
      <c r="E107" s="7"/>
      <c r="F107" s="7"/>
      <c r="G107" s="7"/>
      <c r="H107" s="7"/>
      <c r="I107" s="7"/>
      <c r="J107" s="7"/>
      <c r="K107" s="7"/>
      <c r="L107" s="7"/>
      <c r="M107" s="7"/>
      <c r="N107" s="7"/>
      <c r="O107" s="7"/>
      <c r="P107" s="7"/>
      <c r="Q107" s="7"/>
      <c r="R107" s="7"/>
      <c r="S107" s="7"/>
      <c r="T107" s="7"/>
      <c r="U107" s="7"/>
    </row>
  </sheetData>
  <mergeCells count="1">
    <mergeCell ref="N6:P6"/>
  </mergeCells>
  <hyperlinks>
    <hyperlink ref="O1" location="'Contents Page'!A1" display="BACK TO CONTENTS" xr:uid="{5C714FBE-07F0-4671-8C1D-DC17524EAF1B}"/>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6"/>
  <sheetViews>
    <sheetView topLeftCell="H80" zoomScaleNormal="100" workbookViewId="0"/>
  </sheetViews>
  <sheetFormatPr baseColWidth="10" defaultColWidth="8.83203125" defaultRowHeight="15"/>
  <cols>
    <col min="1" max="1" width="12" customWidth="1"/>
    <col min="2" max="6" width="15.6640625" customWidth="1"/>
    <col min="7" max="7" width="1.83203125" customWidth="1"/>
    <col min="8" max="11" width="15.6640625" customWidth="1"/>
    <col min="12" max="12" width="1.83203125" customWidth="1"/>
    <col min="13" max="16" width="15.6640625" customWidth="1"/>
    <col min="17" max="17" width="2.33203125" customWidth="1"/>
    <col min="18" max="21" width="15.6640625" customWidth="1"/>
    <col min="22" max="22" width="2" customWidth="1"/>
    <col min="23" max="26" width="15.6640625" customWidth="1"/>
  </cols>
  <sheetData>
    <row r="1" spans="1:26" ht="22" customHeight="1">
      <c r="A1" s="42" t="s">
        <v>798</v>
      </c>
      <c r="B1" s="42"/>
      <c r="C1" s="42"/>
      <c r="D1" s="42"/>
      <c r="E1" s="42"/>
      <c r="F1" s="42"/>
      <c r="G1" s="42"/>
      <c r="H1" s="42"/>
      <c r="I1" s="42"/>
      <c r="J1" s="42"/>
      <c r="K1" s="42"/>
      <c r="L1" s="42"/>
      <c r="M1" s="42"/>
      <c r="N1" s="42"/>
      <c r="O1" s="6" t="s">
        <v>85</v>
      </c>
      <c r="P1" s="42"/>
      <c r="Q1" s="42"/>
      <c r="R1" s="42"/>
      <c r="S1" s="42"/>
      <c r="T1" s="42"/>
      <c r="U1" s="42"/>
      <c r="V1" s="42"/>
      <c r="W1" s="42"/>
      <c r="X1" s="42"/>
      <c r="Y1" s="42"/>
      <c r="Z1" s="7"/>
    </row>
    <row r="2" spans="1:26" ht="22" customHeight="1">
      <c r="A2" s="42"/>
      <c r="B2" s="42"/>
      <c r="C2" s="42"/>
      <c r="D2" s="42"/>
      <c r="E2" s="42"/>
      <c r="F2" s="42"/>
      <c r="G2" s="42"/>
      <c r="H2" s="42"/>
      <c r="I2" s="42"/>
      <c r="J2" s="42"/>
      <c r="K2" s="42"/>
      <c r="L2" s="42"/>
      <c r="M2" s="42"/>
      <c r="N2" s="42"/>
      <c r="O2" s="42"/>
      <c r="P2" s="42"/>
      <c r="Q2" s="42"/>
      <c r="R2" s="42"/>
      <c r="S2" s="42"/>
      <c r="T2" s="42"/>
      <c r="U2" s="42"/>
      <c r="V2" s="42"/>
      <c r="W2" s="42"/>
      <c r="X2" s="42"/>
      <c r="Y2" s="42"/>
      <c r="Z2" s="7"/>
    </row>
    <row r="3" spans="1:26" ht="22" customHeight="1">
      <c r="A3" s="42" t="s">
        <v>799</v>
      </c>
      <c r="B3" s="42"/>
      <c r="C3" s="42"/>
      <c r="D3" s="42"/>
      <c r="E3" s="42"/>
      <c r="F3" s="42"/>
      <c r="G3" s="42"/>
      <c r="H3" s="42"/>
      <c r="I3" s="42"/>
      <c r="J3" s="42"/>
      <c r="K3" s="42"/>
      <c r="L3" s="42"/>
      <c r="M3" s="42"/>
      <c r="N3" s="42"/>
      <c r="O3" s="42"/>
      <c r="P3" s="42"/>
      <c r="Q3" s="42"/>
      <c r="R3" s="42"/>
      <c r="S3" s="42"/>
      <c r="T3" s="42"/>
      <c r="U3" s="42"/>
      <c r="V3" s="42"/>
      <c r="W3" s="42"/>
      <c r="X3" s="42"/>
      <c r="Y3" s="42"/>
      <c r="Z3" s="7"/>
    </row>
    <row r="4" spans="1:26" ht="22" customHeight="1">
      <c r="A4" s="42" t="s">
        <v>88</v>
      </c>
      <c r="B4" s="42"/>
      <c r="C4" s="42"/>
      <c r="D4" s="42"/>
      <c r="E4" s="42"/>
      <c r="F4" s="42"/>
      <c r="G4" s="42"/>
      <c r="H4" s="42"/>
      <c r="I4" s="42"/>
      <c r="J4" s="42"/>
      <c r="K4" s="42"/>
      <c r="L4" s="42"/>
      <c r="M4" s="42"/>
      <c r="N4" s="42"/>
      <c r="O4" s="42"/>
      <c r="P4" s="42"/>
      <c r="Q4" s="42"/>
      <c r="R4" s="42"/>
      <c r="S4" s="42"/>
      <c r="T4" s="42"/>
      <c r="U4" s="42"/>
      <c r="V4" s="42"/>
      <c r="W4" s="42"/>
      <c r="X4" s="42"/>
      <c r="Y4" s="42"/>
      <c r="Z4" s="7"/>
    </row>
    <row r="5" spans="1:26" ht="22" customHeight="1">
      <c r="A5" s="412"/>
      <c r="B5" s="620"/>
      <c r="C5" s="739"/>
      <c r="D5" s="746"/>
      <c r="E5" s="746" t="s">
        <v>800</v>
      </c>
      <c r="F5" s="739"/>
      <c r="G5" s="412"/>
      <c r="H5" s="739"/>
      <c r="I5" s="699" t="s">
        <v>801</v>
      </c>
      <c r="J5" s="739"/>
      <c r="K5" s="739"/>
      <c r="L5" s="412"/>
      <c r="M5" s="739"/>
      <c r="N5" s="626"/>
      <c r="O5" s="746" t="s">
        <v>802</v>
      </c>
      <c r="P5" s="739"/>
      <c r="Q5" s="412"/>
      <c r="R5" s="739"/>
      <c r="S5" s="626"/>
      <c r="T5" s="674" t="s">
        <v>803</v>
      </c>
      <c r="U5" s="739"/>
      <c r="V5" s="412"/>
      <c r="W5" s="739"/>
      <c r="X5" s="674"/>
      <c r="Y5" s="674" t="s">
        <v>804</v>
      </c>
      <c r="Z5" s="739"/>
    </row>
    <row r="6" spans="1:26" ht="22" customHeight="1">
      <c r="A6" s="7"/>
      <c r="B6" s="45"/>
      <c r="C6" s="608" t="s">
        <v>788</v>
      </c>
      <c r="D6" s="608" t="s">
        <v>789</v>
      </c>
      <c r="E6" s="608" t="s">
        <v>790</v>
      </c>
      <c r="F6" s="106" t="s">
        <v>791</v>
      </c>
      <c r="G6" s="106"/>
      <c r="H6" s="608" t="s">
        <v>788</v>
      </c>
      <c r="I6" s="608" t="s">
        <v>789</v>
      </c>
      <c r="J6" s="608" t="s">
        <v>790</v>
      </c>
      <c r="K6" s="106" t="s">
        <v>791</v>
      </c>
      <c r="L6" s="106"/>
      <c r="M6" s="608" t="s">
        <v>788</v>
      </c>
      <c r="N6" s="608" t="s">
        <v>789</v>
      </c>
      <c r="O6" s="608" t="s">
        <v>790</v>
      </c>
      <c r="P6" s="106" t="s">
        <v>791</v>
      </c>
      <c r="Q6" s="106"/>
      <c r="R6" s="608" t="s">
        <v>788</v>
      </c>
      <c r="S6" s="608" t="s">
        <v>789</v>
      </c>
      <c r="T6" s="608" t="s">
        <v>790</v>
      </c>
      <c r="U6" s="106" t="s">
        <v>791</v>
      </c>
      <c r="V6" s="106"/>
      <c r="W6" s="608" t="s">
        <v>788</v>
      </c>
      <c r="X6" s="608" t="s">
        <v>789</v>
      </c>
      <c r="Y6" s="608" t="s">
        <v>790</v>
      </c>
      <c r="Z6" s="106" t="s">
        <v>791</v>
      </c>
    </row>
    <row r="7" spans="1:26" ht="22" customHeight="1">
      <c r="A7" s="123"/>
      <c r="B7" s="747"/>
      <c r="C7" s="748" t="s">
        <v>805</v>
      </c>
      <c r="D7" s="748" t="s">
        <v>793</v>
      </c>
      <c r="E7" s="748" t="s">
        <v>793</v>
      </c>
      <c r="F7" s="748" t="s">
        <v>794</v>
      </c>
      <c r="G7" s="748"/>
      <c r="H7" s="748" t="s">
        <v>792</v>
      </c>
      <c r="I7" s="748" t="s">
        <v>793</v>
      </c>
      <c r="J7" s="748" t="s">
        <v>793</v>
      </c>
      <c r="K7" s="748" t="s">
        <v>794</v>
      </c>
      <c r="L7" s="748"/>
      <c r="M7" s="748" t="s">
        <v>792</v>
      </c>
      <c r="N7" s="748" t="s">
        <v>795</v>
      </c>
      <c r="O7" s="748" t="s">
        <v>793</v>
      </c>
      <c r="P7" s="748" t="s">
        <v>794</v>
      </c>
      <c r="Q7" s="748"/>
      <c r="R7" s="748" t="s">
        <v>795</v>
      </c>
      <c r="S7" s="748" t="s">
        <v>793</v>
      </c>
      <c r="T7" s="748" t="s">
        <v>793</v>
      </c>
      <c r="U7" s="748" t="s">
        <v>794</v>
      </c>
      <c r="V7" s="748"/>
      <c r="W7" s="748" t="s">
        <v>795</v>
      </c>
      <c r="X7" s="748" t="s">
        <v>793</v>
      </c>
      <c r="Y7" s="748" t="s">
        <v>793</v>
      </c>
      <c r="Z7" s="748" t="s">
        <v>794</v>
      </c>
    </row>
    <row r="8" spans="1:26" ht="22" customHeight="1">
      <c r="A8" s="749" t="s">
        <v>796</v>
      </c>
      <c r="B8" s="45" t="s">
        <v>206</v>
      </c>
      <c r="C8" s="12">
        <v>21.070977830594565</v>
      </c>
      <c r="D8" s="12">
        <v>24.125587469999999</v>
      </c>
      <c r="E8" s="12">
        <v>93.514162800000008</v>
      </c>
      <c r="F8" s="12">
        <v>8.2047381581131891</v>
      </c>
      <c r="G8" s="12"/>
      <c r="H8" s="12">
        <v>12.864739400889372</v>
      </c>
      <c r="I8" s="12">
        <v>1.75022999</v>
      </c>
      <c r="J8" s="12">
        <v>33.159568835930976</v>
      </c>
      <c r="K8" s="12">
        <v>6.9009004789589348</v>
      </c>
      <c r="L8" s="12"/>
      <c r="M8" s="12">
        <v>18.624405770000003</v>
      </c>
      <c r="N8" s="12">
        <v>10.56543325</v>
      </c>
      <c r="O8" s="12">
        <v>48.023154359999999</v>
      </c>
      <c r="P8" s="12">
        <v>10.376552056614718</v>
      </c>
      <c r="Q8" s="12"/>
      <c r="R8" s="12">
        <v>69.485345914863075</v>
      </c>
      <c r="S8" s="12">
        <v>19.460755320000001</v>
      </c>
      <c r="T8" s="12">
        <v>88.266589647223412</v>
      </c>
      <c r="U8" s="12">
        <v>29.20217064527359</v>
      </c>
      <c r="V8" s="12"/>
      <c r="W8" s="12">
        <v>42.68761198</v>
      </c>
      <c r="X8" s="12">
        <v>6.2247496499999997</v>
      </c>
      <c r="Y8" s="12">
        <v>2.8607703500000001</v>
      </c>
      <c r="Z8" s="12">
        <v>1.2616943821089224</v>
      </c>
    </row>
    <row r="9" spans="1:26" ht="22" customHeight="1">
      <c r="A9" s="7"/>
      <c r="B9" s="750" t="s">
        <v>207</v>
      </c>
      <c r="C9" s="12">
        <v>28.1531137944386</v>
      </c>
      <c r="D9" s="12">
        <v>22.750257179999998</v>
      </c>
      <c r="E9" s="12">
        <v>95.680417554438591</v>
      </c>
      <c r="F9" s="12">
        <v>44.776347369603549</v>
      </c>
      <c r="G9" s="7"/>
      <c r="H9" s="12">
        <v>9.8017131500000012</v>
      </c>
      <c r="I9" s="12">
        <v>24.164828369999999</v>
      </c>
      <c r="J9" s="12">
        <v>38.019192129999993</v>
      </c>
      <c r="K9" s="12">
        <v>11.170425738919693</v>
      </c>
      <c r="L9" s="7"/>
      <c r="M9" s="12">
        <v>26.554286869999999</v>
      </c>
      <c r="N9" s="12">
        <v>11.985339359999999</v>
      </c>
      <c r="O9" s="12">
        <v>29.294291709999996</v>
      </c>
      <c r="P9" s="12">
        <v>9.0824666200000017</v>
      </c>
      <c r="Q9" s="7"/>
      <c r="R9" s="12">
        <v>127.93453311854864</v>
      </c>
      <c r="S9" s="12">
        <v>19.453620196999996</v>
      </c>
      <c r="T9" s="12">
        <v>151.62664778803045</v>
      </c>
      <c r="U9" s="12">
        <v>41.034893827370574</v>
      </c>
      <c r="V9" s="7"/>
      <c r="W9" s="12">
        <v>81.225831679999999</v>
      </c>
      <c r="X9" s="12">
        <v>48.004321480000002</v>
      </c>
      <c r="Y9" s="12">
        <v>5.1015284900000006</v>
      </c>
      <c r="Z9" s="12">
        <v>21.794578193180026</v>
      </c>
    </row>
    <row r="10" spans="1:26" ht="22" customHeight="1">
      <c r="A10" s="7"/>
      <c r="B10" s="750" t="s">
        <v>208</v>
      </c>
      <c r="C10" s="12">
        <v>25.192727420000001</v>
      </c>
      <c r="D10" s="12">
        <v>27.192086200000002</v>
      </c>
      <c r="E10" s="12">
        <v>92.837158820000013</v>
      </c>
      <c r="F10" s="12">
        <v>44.623551982536775</v>
      </c>
      <c r="G10" s="7"/>
      <c r="H10" s="12">
        <v>19.188124444252871</v>
      </c>
      <c r="I10" s="12">
        <v>23.645670500000001</v>
      </c>
      <c r="J10" s="12">
        <v>53.651491334418054</v>
      </c>
      <c r="K10" s="12">
        <v>30.650835492698501</v>
      </c>
      <c r="L10" s="7"/>
      <c r="M10" s="12">
        <v>32.009093820000004</v>
      </c>
      <c r="N10" s="12">
        <v>5.5439831699999997</v>
      </c>
      <c r="O10" s="12">
        <v>36.763007029999997</v>
      </c>
      <c r="P10" s="12">
        <v>17.73531616</v>
      </c>
      <c r="Q10" s="7"/>
      <c r="R10" s="12">
        <v>142.20349132999999</v>
      </c>
      <c r="S10" s="12">
        <v>47.371977398311479</v>
      </c>
      <c r="T10" s="12">
        <v>173.40770383370952</v>
      </c>
      <c r="U10" s="12">
        <v>50.591652143003479</v>
      </c>
      <c r="V10" s="7"/>
      <c r="W10" s="12">
        <v>70.051146339999974</v>
      </c>
      <c r="X10" s="12">
        <v>55.861504150000002</v>
      </c>
      <c r="Y10" s="12">
        <v>35.329976949999995</v>
      </c>
      <c r="Z10" s="12">
        <v>32.722930858973641</v>
      </c>
    </row>
    <row r="11" spans="1:26" ht="22" customHeight="1">
      <c r="A11" s="7"/>
      <c r="B11" s="750" t="s">
        <v>200</v>
      </c>
      <c r="C11" s="12">
        <v>26.851685611054254</v>
      </c>
      <c r="D11" s="12">
        <v>14.896899809999999</v>
      </c>
      <c r="E11" s="12">
        <v>83.44307689</v>
      </c>
      <c r="F11" s="12">
        <v>52.492447604958016</v>
      </c>
      <c r="G11" s="7"/>
      <c r="H11" s="12">
        <v>30.56346498923077</v>
      </c>
      <c r="I11" s="12">
        <v>11.907050050000002</v>
      </c>
      <c r="J11" s="12">
        <v>79.450593679999997</v>
      </c>
      <c r="K11" s="12">
        <v>34.876295695251905</v>
      </c>
      <c r="L11" s="12"/>
      <c r="M11" s="12">
        <v>37.542251740000005</v>
      </c>
      <c r="N11" s="12">
        <v>11.90588037</v>
      </c>
      <c r="O11" s="12">
        <v>38.4353373</v>
      </c>
      <c r="P11" s="12">
        <v>19.12318608</v>
      </c>
      <c r="Q11" s="12"/>
      <c r="R11" s="12">
        <v>142.42696493</v>
      </c>
      <c r="S11" s="12">
        <v>55.985246904017544</v>
      </c>
      <c r="T11" s="12">
        <v>213.28931233672535</v>
      </c>
      <c r="U11" s="12">
        <v>80.32975956245231</v>
      </c>
      <c r="V11" s="12"/>
      <c r="W11" s="12">
        <v>58.862864739999999</v>
      </c>
      <c r="X11" s="12">
        <v>22.020579559999998</v>
      </c>
      <c r="Y11" s="12">
        <v>83.716104350000009</v>
      </c>
      <c r="Z11" s="12">
        <v>30.502521543072035</v>
      </c>
    </row>
    <row r="12" spans="1:26" ht="16.75" customHeight="1">
      <c r="A12" s="7"/>
      <c r="B12" s="750"/>
      <c r="C12" s="12"/>
      <c r="D12" s="12"/>
      <c r="E12" s="12"/>
      <c r="F12" s="12"/>
      <c r="G12" s="7"/>
      <c r="H12" s="12"/>
      <c r="I12" s="12"/>
      <c r="J12" s="12"/>
      <c r="K12" s="12"/>
      <c r="L12" s="12"/>
      <c r="M12" s="12"/>
      <c r="N12" s="12"/>
      <c r="O12" s="12"/>
      <c r="P12" s="12"/>
      <c r="Q12" s="12"/>
      <c r="R12" s="12"/>
      <c r="S12" s="12"/>
      <c r="T12" s="12"/>
      <c r="U12" s="12"/>
      <c r="V12" s="12"/>
      <c r="W12" s="12"/>
      <c r="X12" s="12"/>
      <c r="Y12" s="12"/>
      <c r="Z12" s="12"/>
    </row>
    <row r="13" spans="1:26" ht="22" customHeight="1">
      <c r="A13" s="749" t="s">
        <v>203</v>
      </c>
      <c r="B13" s="45" t="s">
        <v>206</v>
      </c>
      <c r="C13" s="12">
        <v>91.829299497539992</v>
      </c>
      <c r="D13" s="12">
        <v>25.245546770000001</v>
      </c>
      <c r="E13" s="12">
        <v>81.834533350000015</v>
      </c>
      <c r="F13" s="12">
        <v>55.163448600000002</v>
      </c>
      <c r="G13" s="7"/>
      <c r="H13" s="12">
        <v>32.124329289999999</v>
      </c>
      <c r="I13" s="12">
        <v>2.6721854699999996</v>
      </c>
      <c r="J13" s="12">
        <v>117.72731156355803</v>
      </c>
      <c r="K13" s="12">
        <v>61.012680638234905</v>
      </c>
      <c r="L13" s="7"/>
      <c r="M13" s="12">
        <v>79.319654599999993</v>
      </c>
      <c r="N13" s="12">
        <v>14.04767176</v>
      </c>
      <c r="O13" s="12">
        <v>32.973381879999998</v>
      </c>
      <c r="P13" s="12">
        <v>20.493593669999999</v>
      </c>
      <c r="Q13" s="7"/>
      <c r="R13" s="12">
        <v>139.7156226161988</v>
      </c>
      <c r="S13" s="12">
        <v>48.053095820000003</v>
      </c>
      <c r="T13" s="12">
        <v>235.39094243012701</v>
      </c>
      <c r="U13" s="12">
        <v>83.974459878524513</v>
      </c>
      <c r="V13" s="7"/>
      <c r="W13" s="12">
        <v>58.442218950000012</v>
      </c>
      <c r="X13" s="12">
        <v>15.999317640000001</v>
      </c>
      <c r="Y13" s="12">
        <v>112.7993702</v>
      </c>
      <c r="Z13" s="12">
        <v>33.488207430000003</v>
      </c>
    </row>
    <row r="14" spans="1:26" ht="22" customHeight="1">
      <c r="A14" s="7"/>
      <c r="B14" s="45" t="s">
        <v>207</v>
      </c>
      <c r="C14" s="12">
        <v>95.166908840000005</v>
      </c>
      <c r="D14" s="12">
        <v>6.3093643200000002</v>
      </c>
      <c r="E14" s="12">
        <v>88.280797080000013</v>
      </c>
      <c r="F14" s="12">
        <v>49.693711645365973</v>
      </c>
      <c r="G14" s="7"/>
      <c r="H14" s="12">
        <v>28.150537069999999</v>
      </c>
      <c r="I14" s="12">
        <v>63.594512530000003</v>
      </c>
      <c r="J14" s="12">
        <v>129.12856590693571</v>
      </c>
      <c r="K14" s="12">
        <v>117.06848039422856</v>
      </c>
      <c r="L14" s="7"/>
      <c r="M14" s="12">
        <v>34.682782334675757</v>
      </c>
      <c r="N14" s="12">
        <v>17.918800417407201</v>
      </c>
      <c r="O14" s="12">
        <v>45.543363031615435</v>
      </c>
      <c r="P14" s="12">
        <v>17.974877791315418</v>
      </c>
      <c r="Q14" s="7"/>
      <c r="R14" s="12">
        <v>120.03115002013233</v>
      </c>
      <c r="S14" s="12">
        <v>60.745599178873995</v>
      </c>
      <c r="T14" s="12">
        <v>150.71140774907434</v>
      </c>
      <c r="U14" s="12">
        <v>81.657094473248577</v>
      </c>
      <c r="V14" s="7"/>
      <c r="W14" s="12">
        <v>90.697555940000001</v>
      </c>
      <c r="X14" s="12">
        <v>39.183856580000004</v>
      </c>
      <c r="Y14" s="12">
        <v>101.45695784999999</v>
      </c>
      <c r="Z14" s="12">
        <v>49.700205883878631</v>
      </c>
    </row>
    <row r="15" spans="1:26" ht="22" customHeight="1">
      <c r="A15" s="7"/>
      <c r="B15" s="45" t="s">
        <v>208</v>
      </c>
      <c r="C15" s="12">
        <v>11.376336869999999</v>
      </c>
      <c r="D15" s="12">
        <v>4.8280616399999996</v>
      </c>
      <c r="E15" s="12">
        <v>104.47810252000002</v>
      </c>
      <c r="F15" s="12">
        <v>51.910977987025326</v>
      </c>
      <c r="G15" s="7"/>
      <c r="H15" s="12">
        <v>284.27503806999999</v>
      </c>
      <c r="I15" s="12">
        <v>65.715593430000013</v>
      </c>
      <c r="J15" s="12">
        <v>146.99136848577865</v>
      </c>
      <c r="K15" s="12">
        <v>381.46725153472556</v>
      </c>
      <c r="L15" s="7"/>
      <c r="M15" s="12">
        <v>56.614263794935795</v>
      </c>
      <c r="N15" s="12">
        <v>6.8764898363259999</v>
      </c>
      <c r="O15" s="12">
        <v>61.337040118360193</v>
      </c>
      <c r="P15" s="12">
        <v>24.366215216827353</v>
      </c>
      <c r="Q15" s="7"/>
      <c r="R15" s="12">
        <v>99.014042939868446</v>
      </c>
      <c r="S15" s="12">
        <v>68.801582325544999</v>
      </c>
      <c r="T15" s="12">
        <v>141.59651964563025</v>
      </c>
      <c r="U15" s="12">
        <v>102.29142051300721</v>
      </c>
      <c r="V15" s="7"/>
      <c r="W15" s="12">
        <v>72.12877198000001</v>
      </c>
      <c r="X15" s="12">
        <v>76.459326220000008</v>
      </c>
      <c r="Y15" s="12">
        <v>100.65516647</v>
      </c>
      <c r="Z15" s="12">
        <v>33.357039580000006</v>
      </c>
    </row>
    <row r="16" spans="1:26" ht="22" customHeight="1">
      <c r="A16" s="7"/>
      <c r="B16" s="45" t="s">
        <v>200</v>
      </c>
      <c r="C16" s="12">
        <v>31.49206822</v>
      </c>
      <c r="D16" s="12">
        <v>52.641199300000011</v>
      </c>
      <c r="E16" s="12">
        <v>51.114777101999998</v>
      </c>
      <c r="F16" s="12">
        <v>46.460106471845783</v>
      </c>
      <c r="G16" s="7"/>
      <c r="H16" s="12">
        <v>33.451420069999998</v>
      </c>
      <c r="I16" s="12">
        <v>61.249812169999998</v>
      </c>
      <c r="J16" s="12">
        <v>341.66706094301861</v>
      </c>
      <c r="K16" s="12">
        <v>412.02403570440617</v>
      </c>
      <c r="L16" s="7"/>
      <c r="M16" s="12">
        <v>29.8731531889112</v>
      </c>
      <c r="N16" s="12">
        <v>31.360280254264001</v>
      </c>
      <c r="O16" s="12">
        <v>59.197041894432807</v>
      </c>
      <c r="P16" s="12">
        <v>22.183111455165403</v>
      </c>
      <c r="Q16" s="7"/>
      <c r="R16" s="12">
        <v>105.2757801203858</v>
      </c>
      <c r="S16" s="12">
        <v>101.62877191538</v>
      </c>
      <c r="T16" s="12">
        <v>121.38490454356102</v>
      </c>
      <c r="U16" s="12">
        <v>95.43053456103145</v>
      </c>
      <c r="V16" s="7"/>
      <c r="W16" s="12">
        <v>98.327171300000003</v>
      </c>
      <c r="X16" s="12">
        <v>83.850944760000004</v>
      </c>
      <c r="Y16" s="12">
        <v>100.08930482999999</v>
      </c>
      <c r="Z16" s="12">
        <v>59.554484079999995</v>
      </c>
    </row>
    <row r="17" spans="1:26" ht="22"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22" customHeight="1">
      <c r="A18" s="749" t="s">
        <v>204</v>
      </c>
      <c r="B18" s="45" t="s">
        <v>206</v>
      </c>
      <c r="C18" s="12">
        <v>13.07008225</v>
      </c>
      <c r="D18" s="12">
        <v>13.267358679999997</v>
      </c>
      <c r="E18" s="12">
        <v>101.73467170000001</v>
      </c>
      <c r="F18" s="12">
        <v>45.021095460222469</v>
      </c>
      <c r="G18" s="7"/>
      <c r="H18" s="12">
        <v>82.235011360925</v>
      </c>
      <c r="I18" s="12">
        <v>19.625011659999998</v>
      </c>
      <c r="J18" s="12">
        <v>149.84801486045677</v>
      </c>
      <c r="K18" s="12">
        <v>130.2755365559064</v>
      </c>
      <c r="L18" s="7"/>
      <c r="M18" s="12">
        <v>23.504301720000004</v>
      </c>
      <c r="N18" s="12">
        <v>37.779748349999984</v>
      </c>
      <c r="O18" s="12">
        <v>84.177460192007359</v>
      </c>
      <c r="P18" s="12">
        <v>30.224220470011865</v>
      </c>
      <c r="Q18" s="7"/>
      <c r="R18" s="12">
        <v>129.13579242092896</v>
      </c>
      <c r="S18" s="12">
        <v>47.516922999999998</v>
      </c>
      <c r="T18" s="12">
        <v>169.4115051814579</v>
      </c>
      <c r="U18" s="12">
        <v>84.310885387915491</v>
      </c>
      <c r="V18" s="7"/>
      <c r="W18" s="12">
        <v>65.081051220000006</v>
      </c>
      <c r="X18" s="12">
        <v>95.028052379999991</v>
      </c>
      <c r="Y18" s="12">
        <v>116.54968072999999</v>
      </c>
      <c r="Z18" s="12">
        <v>76.932202302370953</v>
      </c>
    </row>
    <row r="19" spans="1:26" ht="22" customHeight="1">
      <c r="A19" s="7"/>
      <c r="B19" s="45" t="s">
        <v>207</v>
      </c>
      <c r="C19" s="12">
        <v>18.606081799999998</v>
      </c>
      <c r="D19" s="12">
        <v>21.11808641</v>
      </c>
      <c r="E19" s="12">
        <v>111.73377714199999</v>
      </c>
      <c r="F19" s="12">
        <v>44.190974750564337</v>
      </c>
      <c r="G19" s="7"/>
      <c r="H19" s="12">
        <v>255.35140909</v>
      </c>
      <c r="I19" s="12">
        <v>21.185438690000002</v>
      </c>
      <c r="J19" s="12">
        <v>157.36846199999999</v>
      </c>
      <c r="K19" s="12">
        <v>141.82876371369292</v>
      </c>
      <c r="L19" s="7"/>
      <c r="M19" s="12">
        <v>54.738884099999993</v>
      </c>
      <c r="N19" s="12">
        <v>23.506256520000001</v>
      </c>
      <c r="O19" s="12">
        <v>112.658838288</v>
      </c>
      <c r="P19" s="12">
        <v>55.414268347317119</v>
      </c>
      <c r="Q19" s="7"/>
      <c r="R19" s="12">
        <v>99.657117020000001</v>
      </c>
      <c r="S19" s="12">
        <v>50.58260988</v>
      </c>
      <c r="T19" s="12">
        <v>319.25779522893998</v>
      </c>
      <c r="U19" s="12">
        <v>90.449168189569903</v>
      </c>
      <c r="V19" s="7"/>
      <c r="W19" s="12">
        <v>72.538658720000001</v>
      </c>
      <c r="X19" s="12">
        <v>77.486154770000013</v>
      </c>
      <c r="Y19" s="12">
        <v>110.50468376999999</v>
      </c>
      <c r="Z19" s="12">
        <v>82.872797265602514</v>
      </c>
    </row>
    <row r="20" spans="1:26" ht="22" customHeight="1">
      <c r="A20" s="7"/>
      <c r="B20" s="45" t="s">
        <v>208</v>
      </c>
      <c r="C20" s="12">
        <v>19.504876215263078</v>
      </c>
      <c r="D20" s="12">
        <v>19.839254429999997</v>
      </c>
      <c r="E20" s="12">
        <v>121.06248780863905</v>
      </c>
      <c r="F20" s="12">
        <v>53.881748990304203</v>
      </c>
      <c r="G20" s="7"/>
      <c r="H20" s="12">
        <v>70.651427125488908</v>
      </c>
      <c r="I20" s="12">
        <v>30.34433431112944</v>
      </c>
      <c r="J20" s="12">
        <v>386.13007725225361</v>
      </c>
      <c r="K20" s="12">
        <v>191.17722068307327</v>
      </c>
      <c r="L20" s="7"/>
      <c r="M20" s="12">
        <v>26.799206922437754</v>
      </c>
      <c r="N20" s="12">
        <v>30.138843229999999</v>
      </c>
      <c r="O20" s="12">
        <v>121.19630528524866</v>
      </c>
      <c r="P20" s="12">
        <v>99.790714129183087</v>
      </c>
      <c r="Q20" s="7"/>
      <c r="R20" s="12">
        <v>219.89611038073457</v>
      </c>
      <c r="S20" s="12">
        <v>45.737929500775486</v>
      </c>
      <c r="T20" s="12">
        <v>185.55632477478088</v>
      </c>
      <c r="U20" s="12">
        <v>88.262650568989741</v>
      </c>
      <c r="V20" s="7"/>
      <c r="W20" s="12">
        <v>68.310205961988657</v>
      </c>
      <c r="X20" s="12">
        <v>32.978728409999995</v>
      </c>
      <c r="Y20" s="12">
        <v>97.576592190000014</v>
      </c>
      <c r="Z20" s="12">
        <v>60.429153572638349</v>
      </c>
    </row>
    <row r="21" spans="1:26" ht="22" customHeight="1">
      <c r="A21" s="7"/>
      <c r="B21" s="45" t="s">
        <v>200</v>
      </c>
      <c r="C21" s="12">
        <v>38.858536630000003</v>
      </c>
      <c r="D21" s="12">
        <v>15.103482339999999</v>
      </c>
      <c r="E21" s="12">
        <v>131.62924389075505</v>
      </c>
      <c r="F21" s="12">
        <v>62.3037671030472</v>
      </c>
      <c r="G21" s="12"/>
      <c r="H21" s="12">
        <v>58.592905847218667</v>
      </c>
      <c r="I21" s="12">
        <v>38.652141441129437</v>
      </c>
      <c r="J21" s="12">
        <v>441.37096725558956</v>
      </c>
      <c r="K21" s="12">
        <v>194.33673373078656</v>
      </c>
      <c r="L21" s="12"/>
      <c r="M21" s="12">
        <v>33.109502648380783</v>
      </c>
      <c r="N21" s="12">
        <v>36.345578110000005</v>
      </c>
      <c r="O21" s="12">
        <v>121.34593291364865</v>
      </c>
      <c r="P21" s="12">
        <v>106.96445016392646</v>
      </c>
      <c r="Q21" s="12"/>
      <c r="R21" s="12">
        <v>119.89003983109352</v>
      </c>
      <c r="S21" s="12">
        <v>76.50814109077551</v>
      </c>
      <c r="T21" s="12">
        <v>203.71965142718085</v>
      </c>
      <c r="U21" s="12">
        <v>96.916688179239728</v>
      </c>
      <c r="V21" s="12"/>
      <c r="W21" s="12">
        <v>66.672410159999998</v>
      </c>
      <c r="X21" s="12">
        <v>30.581098109999999</v>
      </c>
      <c r="Y21" s="12">
        <v>108.585057101</v>
      </c>
      <c r="Z21" s="12">
        <v>57.715974593552623</v>
      </c>
    </row>
    <row r="22" spans="1:26" ht="22"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22" customHeight="1">
      <c r="A23" s="749" t="s">
        <v>205</v>
      </c>
      <c r="B23" s="45" t="s">
        <v>206</v>
      </c>
      <c r="C23" s="12">
        <v>21.092357710000002</v>
      </c>
      <c r="D23" s="12">
        <v>26.561939859999999</v>
      </c>
      <c r="E23" s="12">
        <v>135.23825826200002</v>
      </c>
      <c r="F23" s="12">
        <v>69.635739769716011</v>
      </c>
      <c r="G23" s="7"/>
      <c r="H23" s="12">
        <v>53.043286989999999</v>
      </c>
      <c r="I23" s="12">
        <v>40.811990648750992</v>
      </c>
      <c r="J23" s="12">
        <v>397.60513709686614</v>
      </c>
      <c r="K23" s="12">
        <v>176.33304408333771</v>
      </c>
      <c r="L23" s="7"/>
      <c r="M23" s="12">
        <v>36.036432909999995</v>
      </c>
      <c r="N23" s="12">
        <v>21.774392989999999</v>
      </c>
      <c r="O23" s="12">
        <v>136.01585168000003</v>
      </c>
      <c r="P23" s="12">
        <v>71.220587688672168</v>
      </c>
      <c r="Q23" s="7"/>
      <c r="R23" s="12">
        <v>134.30058069</v>
      </c>
      <c r="S23" s="12">
        <v>24.598681389999999</v>
      </c>
      <c r="T23" s="12">
        <v>230.74316088680015</v>
      </c>
      <c r="U23" s="12">
        <v>92.340165303930306</v>
      </c>
      <c r="V23" s="7"/>
      <c r="W23" s="12">
        <v>110.37499378000003</v>
      </c>
      <c r="X23" s="12">
        <v>20.63413035</v>
      </c>
      <c r="Y23" s="12">
        <v>97.210961330000003</v>
      </c>
      <c r="Z23" s="12">
        <v>52.896958152316294</v>
      </c>
    </row>
    <row r="24" spans="1:26" ht="16.25" customHeight="1">
      <c r="A24" s="7"/>
      <c r="B24" s="45" t="s">
        <v>207</v>
      </c>
      <c r="C24" s="12">
        <v>9.7865046499999995</v>
      </c>
      <c r="D24" s="12">
        <v>10.212761429320595</v>
      </c>
      <c r="E24" s="12">
        <v>144.90679428509554</v>
      </c>
      <c r="F24" s="12">
        <v>55.591583977358717</v>
      </c>
      <c r="G24" s="7"/>
      <c r="H24" s="12">
        <v>22.681020560000007</v>
      </c>
      <c r="I24" s="12">
        <v>10.279987139999998</v>
      </c>
      <c r="J24" s="12">
        <v>252.1998057633495</v>
      </c>
      <c r="K24" s="12">
        <v>201.37851019236211</v>
      </c>
      <c r="L24" s="7"/>
      <c r="M24" s="12">
        <v>28.055330709999996</v>
      </c>
      <c r="N24" s="12">
        <v>16.935592029999992</v>
      </c>
      <c r="O24" s="12">
        <v>141.48765270000001</v>
      </c>
      <c r="P24" s="12">
        <v>85.500241610098811</v>
      </c>
      <c r="Q24" s="7"/>
      <c r="R24" s="12">
        <v>109.78126777000001</v>
      </c>
      <c r="S24" s="12">
        <v>36.718819959999998</v>
      </c>
      <c r="T24" s="12">
        <v>212.9614540900001</v>
      </c>
      <c r="U24" s="12">
        <v>97.662537539974608</v>
      </c>
      <c r="V24" s="7"/>
      <c r="W24" s="12">
        <v>93.887952279999993</v>
      </c>
      <c r="X24" s="12">
        <v>14.123494280000001</v>
      </c>
      <c r="Y24" s="12">
        <v>70.278712860000013</v>
      </c>
      <c r="Z24" s="12">
        <v>43.479724113976367</v>
      </c>
    </row>
    <row r="25" spans="1:26" ht="22" customHeight="1">
      <c r="A25" s="7"/>
      <c r="B25" s="45" t="s">
        <v>208</v>
      </c>
      <c r="C25" s="12">
        <v>9.9617025900000016</v>
      </c>
      <c r="D25" s="12">
        <v>8.7586595899999988</v>
      </c>
      <c r="E25" s="12">
        <v>135.14113466192055</v>
      </c>
      <c r="F25" s="12">
        <v>56.081351732548839</v>
      </c>
      <c r="G25" s="7"/>
      <c r="H25" s="12">
        <v>139.92047694038848</v>
      </c>
      <c r="I25" s="12">
        <v>294.047517009643</v>
      </c>
      <c r="J25" s="12">
        <v>275.64156355858108</v>
      </c>
      <c r="K25" s="12">
        <v>347.95819695780222</v>
      </c>
      <c r="L25" s="7"/>
      <c r="M25" s="12">
        <v>41.757343031416156</v>
      </c>
      <c r="N25" s="12">
        <v>10.326138155083527</v>
      </c>
      <c r="O25" s="12">
        <v>147.12940639999999</v>
      </c>
      <c r="P25" s="12">
        <v>87.788514392761186</v>
      </c>
      <c r="Q25" s="7"/>
      <c r="R25" s="12">
        <v>87.793732505817587</v>
      </c>
      <c r="S25" s="12">
        <v>60.627470960034579</v>
      </c>
      <c r="T25" s="12">
        <v>317.73906644679965</v>
      </c>
      <c r="U25" s="12">
        <v>90.81682407099153</v>
      </c>
      <c r="V25" s="7"/>
      <c r="W25" s="12">
        <v>86.553817340000037</v>
      </c>
      <c r="X25" s="12">
        <v>18.4790879</v>
      </c>
      <c r="Y25" s="12">
        <v>87.639979310000001</v>
      </c>
      <c r="Z25" s="12">
        <v>46.301290527918574</v>
      </c>
    </row>
    <row r="26" spans="1:26" ht="22" customHeight="1">
      <c r="A26" s="7"/>
      <c r="B26" s="45" t="s">
        <v>200</v>
      </c>
      <c r="C26" s="12">
        <v>70.436960970000015</v>
      </c>
      <c r="D26" s="12">
        <v>15.379950170000001</v>
      </c>
      <c r="E26" s="12">
        <v>107.3164669381017</v>
      </c>
      <c r="F26" s="17">
        <v>53.517227673537825</v>
      </c>
      <c r="G26" s="17"/>
      <c r="H26" s="17">
        <v>3.1411147499999981</v>
      </c>
      <c r="I26" s="17">
        <v>262.30705496417585</v>
      </c>
      <c r="J26" s="17">
        <v>199.64850954655802</v>
      </c>
      <c r="K26" s="17">
        <v>415.47497954120115</v>
      </c>
      <c r="L26" s="17"/>
      <c r="M26" s="17">
        <v>30.885647640000052</v>
      </c>
      <c r="N26" s="17">
        <v>19.372156230000005</v>
      </c>
      <c r="O26" s="17">
        <v>146.19943471799996</v>
      </c>
      <c r="P26" s="17">
        <v>96.424470242258209</v>
      </c>
      <c r="Q26" s="17"/>
      <c r="R26" s="17">
        <v>120.19632825000002</v>
      </c>
      <c r="S26" s="17">
        <v>28.120204094459186</v>
      </c>
      <c r="T26" s="17">
        <v>352.67695089679961</v>
      </c>
      <c r="U26" s="17">
        <v>106.73462681273388</v>
      </c>
      <c r="V26" s="17"/>
      <c r="W26" s="17">
        <v>105.41591372999999</v>
      </c>
      <c r="X26" s="17">
        <v>19.096886050000002</v>
      </c>
      <c r="Y26" s="17">
        <v>80.877543739999993</v>
      </c>
      <c r="Z26" s="17">
        <v>47.430525809822576</v>
      </c>
    </row>
    <row r="27" spans="1:26" ht="22" customHeight="1">
      <c r="A27" s="1"/>
      <c r="B27" s="7"/>
      <c r="C27" s="7"/>
      <c r="D27" s="7"/>
      <c r="E27" s="7"/>
      <c r="F27" s="7"/>
      <c r="G27" s="7"/>
      <c r="H27" s="7"/>
      <c r="I27" s="7"/>
      <c r="J27" s="7"/>
      <c r="K27" s="7"/>
      <c r="L27" s="7"/>
      <c r="M27" s="7"/>
      <c r="N27" s="7"/>
      <c r="O27" s="7"/>
      <c r="P27" s="7"/>
      <c r="Q27" s="7"/>
      <c r="R27" s="7"/>
      <c r="S27" s="7"/>
      <c r="T27" s="7"/>
      <c r="U27" s="7"/>
      <c r="V27" s="7"/>
      <c r="W27" s="7"/>
      <c r="X27" s="7"/>
      <c r="Y27" s="7"/>
      <c r="Z27" s="7"/>
    </row>
    <row r="28" spans="1:26" ht="22" customHeight="1">
      <c r="A28" s="749" t="s">
        <v>90</v>
      </c>
      <c r="B28" s="45" t="s">
        <v>206</v>
      </c>
      <c r="C28" s="12">
        <v>36.946364250000002</v>
      </c>
      <c r="D28" s="12">
        <v>13.918278089999998</v>
      </c>
      <c r="E28" s="12">
        <v>94.742466489016707</v>
      </c>
      <c r="F28" s="12">
        <v>50.28333849233136</v>
      </c>
      <c r="G28" s="7"/>
      <c r="H28" s="12">
        <v>22.849911620000011</v>
      </c>
      <c r="I28" s="12">
        <v>269.27095530999998</v>
      </c>
      <c r="J28" s="12">
        <v>187.29687245482484</v>
      </c>
      <c r="K28" s="12">
        <v>392.98282534392746</v>
      </c>
      <c r="L28" s="7"/>
      <c r="M28" s="12">
        <v>17.291115279331695</v>
      </c>
      <c r="N28" s="12">
        <v>7.0868072800000004</v>
      </c>
      <c r="O28" s="12">
        <v>146.267530698</v>
      </c>
      <c r="P28" s="12">
        <v>98.404254516782245</v>
      </c>
      <c r="Q28" s="7"/>
      <c r="R28" s="12">
        <v>57.232373060000079</v>
      </c>
      <c r="S28" s="12">
        <v>27.718673020000001</v>
      </c>
      <c r="T28" s="12">
        <v>194.26722167515041</v>
      </c>
      <c r="U28" s="12">
        <v>98.292659719039833</v>
      </c>
      <c r="V28" s="7"/>
      <c r="W28" s="12">
        <v>119.85442877000001</v>
      </c>
      <c r="X28" s="12">
        <v>28.85663658</v>
      </c>
      <c r="Y28" s="12">
        <v>95.920490999999998</v>
      </c>
      <c r="Z28" s="12">
        <v>74.297092926917628</v>
      </c>
    </row>
    <row r="29" spans="1:26" ht="19.75" customHeight="1">
      <c r="A29" s="7"/>
      <c r="B29" s="45" t="s">
        <v>207</v>
      </c>
      <c r="C29" s="12">
        <v>20.007895960000006</v>
      </c>
      <c r="D29" s="12">
        <v>7.92988684</v>
      </c>
      <c r="E29" s="12">
        <v>74.200214861400241</v>
      </c>
      <c r="F29" s="12">
        <v>44.686042283422282</v>
      </c>
      <c r="G29" s="7"/>
      <c r="H29" s="12">
        <v>14.171189109486381</v>
      </c>
      <c r="I29" s="12">
        <v>6.0690434848212007</v>
      </c>
      <c r="J29" s="12">
        <v>226.51337344036543</v>
      </c>
      <c r="K29" s="12">
        <v>189.40384735603612</v>
      </c>
      <c r="L29" s="7"/>
      <c r="M29" s="12">
        <v>32.089991833333691</v>
      </c>
      <c r="N29" s="12">
        <v>12.097995690000015</v>
      </c>
      <c r="O29" s="12">
        <v>159.87140429999997</v>
      </c>
      <c r="P29" s="12">
        <v>86.686266565473474</v>
      </c>
      <c r="Q29" s="7"/>
      <c r="R29" s="12">
        <v>99.423665150000019</v>
      </c>
      <c r="S29" s="12">
        <v>29.043619110000019</v>
      </c>
      <c r="T29" s="12">
        <v>231.73891865700014</v>
      </c>
      <c r="U29" s="12">
        <v>122.40463992825477</v>
      </c>
      <c r="V29" s="7"/>
      <c r="W29" s="12">
        <v>105.93188918999999</v>
      </c>
      <c r="X29" s="12">
        <v>27.247576809999998</v>
      </c>
      <c r="Y29" s="12">
        <v>101.75129204999998</v>
      </c>
      <c r="Z29" s="12">
        <v>80.406496451601853</v>
      </c>
    </row>
    <row r="30" spans="1:26" ht="22" customHeight="1">
      <c r="A30" s="7"/>
      <c r="B30" s="45" t="s">
        <v>208</v>
      </c>
      <c r="C30" s="12">
        <v>18.473595349999997</v>
      </c>
      <c r="D30" s="12">
        <v>11.52352997</v>
      </c>
      <c r="E30" s="12">
        <v>79.675147820465128</v>
      </c>
      <c r="F30" s="12">
        <v>47.891659447085431</v>
      </c>
      <c r="G30" s="7"/>
      <c r="H30" s="12">
        <v>10.386061579999998</v>
      </c>
      <c r="I30" s="12">
        <v>5.7752013299999998</v>
      </c>
      <c r="J30" s="12">
        <v>214.93124810077705</v>
      </c>
      <c r="K30" s="12">
        <v>168.35901248648318</v>
      </c>
      <c r="L30" s="7"/>
      <c r="M30" s="12">
        <v>30.376553079999997</v>
      </c>
      <c r="N30" s="12">
        <v>16.250468560000002</v>
      </c>
      <c r="O30" s="12">
        <v>157.13305539999996</v>
      </c>
      <c r="P30" s="12">
        <v>113.20849490828041</v>
      </c>
      <c r="Q30" s="7"/>
      <c r="R30" s="12">
        <v>68.979715049999996</v>
      </c>
      <c r="S30" s="12">
        <v>43.748957649999994</v>
      </c>
      <c r="T30" s="12">
        <v>224.72616028000004</v>
      </c>
      <c r="U30" s="12">
        <v>123.71449976172735</v>
      </c>
      <c r="V30" s="7"/>
      <c r="W30" s="12">
        <v>120.5748327</v>
      </c>
      <c r="X30" s="12">
        <v>35.028456000000006</v>
      </c>
      <c r="Y30" s="12">
        <v>81.340599400000002</v>
      </c>
      <c r="Z30" s="12">
        <v>78.389786324246174</v>
      </c>
    </row>
    <row r="31" spans="1:26" ht="22" customHeight="1">
      <c r="A31" s="7"/>
      <c r="B31" s="45" t="s">
        <v>200</v>
      </c>
      <c r="C31" s="12">
        <v>16.031711929999997</v>
      </c>
      <c r="D31" s="12">
        <v>17.019757979999998</v>
      </c>
      <c r="E31" s="12">
        <v>78.125101718660886</v>
      </c>
      <c r="F31" s="12">
        <v>52.314123557132753</v>
      </c>
      <c r="G31" s="7"/>
      <c r="H31" s="12">
        <v>7.4307731700000001</v>
      </c>
      <c r="I31" s="12">
        <v>12.333084699999999</v>
      </c>
      <c r="J31" s="12">
        <v>179.36367272112858</v>
      </c>
      <c r="K31" s="12">
        <v>101.19984069134487</v>
      </c>
      <c r="L31" s="7"/>
      <c r="M31" s="12">
        <v>29.824972569999996</v>
      </c>
      <c r="N31" s="12">
        <v>23.708394850000001</v>
      </c>
      <c r="O31" s="12">
        <v>150.16959964999998</v>
      </c>
      <c r="P31" s="12">
        <v>96.639563974852123</v>
      </c>
      <c r="Q31" s="7"/>
      <c r="R31" s="12">
        <v>56.201990839999993</v>
      </c>
      <c r="S31" s="12">
        <v>34.657032079999993</v>
      </c>
      <c r="T31" s="12">
        <v>198.08961986999998</v>
      </c>
      <c r="U31" s="12">
        <v>128.62684429172788</v>
      </c>
      <c r="V31" s="7"/>
      <c r="W31" s="12">
        <v>148.15387042000003</v>
      </c>
      <c r="X31" s="12">
        <v>8.5218587500000016</v>
      </c>
      <c r="Y31" s="12">
        <v>103.58609237000002</v>
      </c>
      <c r="Z31" s="12">
        <v>91.843427594280456</v>
      </c>
    </row>
    <row r="32" spans="1:26" ht="22"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22" customHeight="1">
      <c r="A33" s="749" t="s">
        <v>217</v>
      </c>
      <c r="B33" s="45" t="s">
        <v>209</v>
      </c>
      <c r="C33" s="12">
        <v>34.123997620000004</v>
      </c>
      <c r="D33" s="12">
        <v>17.658778410000004</v>
      </c>
      <c r="E33" s="12">
        <v>78.438707332087901</v>
      </c>
      <c r="F33" s="12">
        <v>52.956808102094406</v>
      </c>
      <c r="G33" s="7"/>
      <c r="H33" s="12">
        <v>8.8538735000000024</v>
      </c>
      <c r="I33" s="12">
        <v>14.023475749999998</v>
      </c>
      <c r="J33" s="12">
        <v>179.95649709218608</v>
      </c>
      <c r="K33" s="12">
        <v>101.43327320172199</v>
      </c>
      <c r="L33" s="7"/>
      <c r="M33" s="12">
        <v>14.865419859999999</v>
      </c>
      <c r="N33" s="12">
        <v>14.95176114</v>
      </c>
      <c r="O33" s="12">
        <v>157.15876132999992</v>
      </c>
      <c r="P33" s="12">
        <v>95.231488777878127</v>
      </c>
      <c r="Q33" s="7"/>
      <c r="R33" s="12">
        <v>93.733022089887911</v>
      </c>
      <c r="S33" s="12">
        <v>27.822316199999999</v>
      </c>
      <c r="T33" s="12">
        <v>226.20065643000001</v>
      </c>
      <c r="U33" s="12">
        <v>129.90374097609609</v>
      </c>
      <c r="V33" s="7"/>
      <c r="W33" s="12">
        <v>113.45329996000001</v>
      </c>
      <c r="X33" s="12">
        <v>42.745078330000005</v>
      </c>
      <c r="Y33" s="12">
        <v>105.05282257</v>
      </c>
      <c r="Z33" s="12">
        <v>92.870804645053923</v>
      </c>
    </row>
    <row r="34" spans="1:26" ht="21.5" customHeight="1">
      <c r="A34" s="7"/>
      <c r="B34" s="45" t="s">
        <v>210</v>
      </c>
      <c r="C34" s="17">
        <v>13.957644000000002</v>
      </c>
      <c r="D34" s="17">
        <v>8.2300131399999987</v>
      </c>
      <c r="E34" s="17">
        <v>88.893803579999982</v>
      </c>
      <c r="F34" s="17">
        <v>53.0368687983729</v>
      </c>
      <c r="G34" s="7"/>
      <c r="H34" s="17">
        <v>3.8495732200000004</v>
      </c>
      <c r="I34" s="17">
        <v>13.23552415</v>
      </c>
      <c r="J34" s="17">
        <v>182.65315297000001</v>
      </c>
      <c r="K34" s="17">
        <v>105.23584913966535</v>
      </c>
      <c r="L34" s="7"/>
      <c r="M34" s="17">
        <v>22.282199549999998</v>
      </c>
      <c r="N34" s="17">
        <v>11.369898970000001</v>
      </c>
      <c r="O34" s="17">
        <v>150.42049618000004</v>
      </c>
      <c r="P34" s="17">
        <v>94.104243907421377</v>
      </c>
      <c r="Q34" s="7"/>
      <c r="R34" s="17">
        <v>66.460654800000015</v>
      </c>
      <c r="S34" s="17">
        <v>24.574702389999999</v>
      </c>
      <c r="T34" s="17">
        <v>196.24215947200003</v>
      </c>
      <c r="U34" s="17">
        <v>129.12402492583396</v>
      </c>
      <c r="V34" s="7"/>
      <c r="W34" s="17">
        <v>132.11653191000002</v>
      </c>
      <c r="X34" s="17">
        <v>55.641830550000002</v>
      </c>
      <c r="Y34" s="17">
        <v>94.106857049999988</v>
      </c>
      <c r="Z34" s="17">
        <v>91.501070605865877</v>
      </c>
    </row>
    <row r="35" spans="1:26" ht="22" customHeight="1">
      <c r="A35" s="7"/>
      <c r="B35" s="45" t="s">
        <v>206</v>
      </c>
      <c r="C35" s="12">
        <v>93.813232320000012</v>
      </c>
      <c r="D35" s="12">
        <v>8.4362514399999995</v>
      </c>
      <c r="E35" s="12">
        <v>87.533983691920511</v>
      </c>
      <c r="F35" s="12">
        <v>55.421597032371643</v>
      </c>
      <c r="G35" s="7"/>
      <c r="H35" s="12">
        <v>5.3842257199999999</v>
      </c>
      <c r="I35" s="12">
        <v>8.9370382599999996</v>
      </c>
      <c r="J35" s="12">
        <v>185.04552103999998</v>
      </c>
      <c r="K35" s="12">
        <v>106.2467514096075</v>
      </c>
      <c r="L35" s="7"/>
      <c r="M35" s="12">
        <v>20.569726469999999</v>
      </c>
      <c r="N35" s="12">
        <v>8.9846717800000011</v>
      </c>
      <c r="O35" s="12">
        <v>158.46214219999993</v>
      </c>
      <c r="P35" s="12">
        <v>117.46064783868086</v>
      </c>
      <c r="Q35" s="7"/>
      <c r="R35" s="12">
        <v>101.69425156381897</v>
      </c>
      <c r="S35" s="12">
        <v>39.425632770000007</v>
      </c>
      <c r="T35" s="12">
        <v>233.77144178000003</v>
      </c>
      <c r="U35" s="12">
        <v>147.93040898860369</v>
      </c>
      <c r="V35" s="7"/>
      <c r="W35" s="12">
        <v>176.73433003000002</v>
      </c>
      <c r="X35" s="12">
        <v>25.851564249999999</v>
      </c>
      <c r="Y35" s="12">
        <v>48.818238179999994</v>
      </c>
      <c r="Z35" s="12">
        <v>62.620165065596225</v>
      </c>
    </row>
    <row r="36" spans="1:26" ht="22" customHeight="1">
      <c r="A36" s="7"/>
      <c r="B36" s="45" t="s">
        <v>211</v>
      </c>
      <c r="C36" s="12">
        <v>42.897116029999999</v>
      </c>
      <c r="D36" s="12">
        <v>15.707064559999999</v>
      </c>
      <c r="E36" s="12">
        <v>106.33997270819958</v>
      </c>
      <c r="F36" s="12">
        <v>71.362669726113651</v>
      </c>
      <c r="G36" s="7"/>
      <c r="H36" s="12">
        <v>5.8475568600000019</v>
      </c>
      <c r="I36" s="12">
        <v>4.5128989299999995</v>
      </c>
      <c r="J36" s="12">
        <v>154.76496961999996</v>
      </c>
      <c r="K36" s="12">
        <v>91.579673698429389</v>
      </c>
      <c r="L36" s="7"/>
      <c r="M36" s="12">
        <v>11.639304699999995</v>
      </c>
      <c r="N36" s="12">
        <v>17.366974370000005</v>
      </c>
      <c r="O36" s="12">
        <v>163.39979048999993</v>
      </c>
      <c r="P36" s="12">
        <v>97.718969733062252</v>
      </c>
      <c r="Q36" s="7"/>
      <c r="R36" s="12">
        <v>77.593175441930583</v>
      </c>
      <c r="S36" s="12">
        <v>20.39474646</v>
      </c>
      <c r="T36" s="12">
        <v>222.02184342999999</v>
      </c>
      <c r="U36" s="12">
        <v>133.87460509584773</v>
      </c>
      <c r="V36" s="7"/>
      <c r="W36" s="12">
        <v>137.41986928</v>
      </c>
      <c r="X36" s="12">
        <v>12.43526183</v>
      </c>
      <c r="Y36" s="12">
        <v>49.525561149999994</v>
      </c>
      <c r="Z36" s="12">
        <v>63.310331404923247</v>
      </c>
    </row>
    <row r="37" spans="1:26" ht="22" customHeight="1">
      <c r="A37" s="7"/>
      <c r="B37" s="45" t="s">
        <v>212</v>
      </c>
      <c r="C37" s="12">
        <v>24.1782486</v>
      </c>
      <c r="D37" s="12">
        <v>34.049395980000007</v>
      </c>
      <c r="E37" s="12">
        <v>87.282562625176084</v>
      </c>
      <c r="F37" s="12">
        <v>56.842080032108825</v>
      </c>
      <c r="G37" s="7"/>
      <c r="H37" s="12">
        <v>3.6968539394647326</v>
      </c>
      <c r="I37" s="12">
        <v>13.60126968</v>
      </c>
      <c r="J37" s="12">
        <v>148.49383624999999</v>
      </c>
      <c r="K37" s="12">
        <v>84.596220702985917</v>
      </c>
      <c r="L37" s="7"/>
      <c r="M37" s="12">
        <v>13.76210307</v>
      </c>
      <c r="N37" s="12">
        <v>17.035828300000002</v>
      </c>
      <c r="O37" s="12">
        <v>141.17859525999998</v>
      </c>
      <c r="P37" s="12">
        <v>80.451553585904776</v>
      </c>
      <c r="Q37" s="7"/>
      <c r="R37" s="12">
        <v>63.262430910000013</v>
      </c>
      <c r="S37" s="12">
        <v>29.049588990000004</v>
      </c>
      <c r="T37" s="12">
        <v>207.60183345999999</v>
      </c>
      <c r="U37" s="12">
        <v>122.32406124948506</v>
      </c>
      <c r="V37" s="7"/>
      <c r="W37" s="12">
        <v>92.764140879999985</v>
      </c>
      <c r="X37" s="12">
        <v>24.783489839999994</v>
      </c>
      <c r="Y37" s="12">
        <v>39.886632779999999</v>
      </c>
      <c r="Z37" s="12">
        <v>41.969893990197001</v>
      </c>
    </row>
    <row r="38" spans="1:26" ht="22" customHeight="1">
      <c r="A38" s="7"/>
      <c r="B38" s="45" t="s">
        <v>207</v>
      </c>
      <c r="C38" s="12">
        <v>13.996655220000001</v>
      </c>
      <c r="D38" s="12">
        <v>89.015542870000004</v>
      </c>
      <c r="E38" s="12">
        <v>32.228546309999992</v>
      </c>
      <c r="F38" s="12">
        <v>45.641670649906125</v>
      </c>
      <c r="G38" s="7"/>
      <c r="H38" s="12">
        <v>2.9088534475305501</v>
      </c>
      <c r="I38" s="12">
        <v>82.527545150000009</v>
      </c>
      <c r="J38" s="12">
        <v>72.494589399999967</v>
      </c>
      <c r="K38" s="12">
        <v>84.501673829635834</v>
      </c>
      <c r="L38" s="7"/>
      <c r="M38" s="12">
        <v>14.77455773</v>
      </c>
      <c r="N38" s="12">
        <v>22.103265640000004</v>
      </c>
      <c r="O38" s="12">
        <v>119.48252487000001</v>
      </c>
      <c r="P38" s="12">
        <v>70.12081431229808</v>
      </c>
      <c r="Q38" s="7"/>
      <c r="R38" s="12">
        <v>44.104344629999993</v>
      </c>
      <c r="S38" s="12">
        <v>79.523414439999996</v>
      </c>
      <c r="T38" s="12">
        <v>152.10095373000001</v>
      </c>
      <c r="U38" s="12">
        <v>119.6305118268148</v>
      </c>
      <c r="V38" s="7"/>
      <c r="W38" s="12">
        <v>88.177114189999998</v>
      </c>
      <c r="X38" s="12">
        <v>50.950842459999997</v>
      </c>
      <c r="Y38" s="12">
        <v>31.690539279999992</v>
      </c>
      <c r="Z38" s="12">
        <v>54.719379542780558</v>
      </c>
    </row>
    <row r="39" spans="1:26" ht="19.75" customHeight="1">
      <c r="A39" s="7"/>
      <c r="B39" s="45" t="s">
        <v>213</v>
      </c>
      <c r="C39" s="12">
        <v>10.84216638</v>
      </c>
      <c r="D39" s="12">
        <v>32.110220950000006</v>
      </c>
      <c r="E39" s="12">
        <v>71.168907380000022</v>
      </c>
      <c r="F39" s="12">
        <v>45.222048181282823</v>
      </c>
      <c r="G39" s="7"/>
      <c r="H39" s="12">
        <v>1.3375929975305503</v>
      </c>
      <c r="I39" s="12">
        <v>8.7635136499999984</v>
      </c>
      <c r="J39" s="12">
        <v>145.79557252000001</v>
      </c>
      <c r="K39" s="12">
        <v>85.327483159784776</v>
      </c>
      <c r="L39" s="7"/>
      <c r="M39" s="12">
        <v>24.025400179999998</v>
      </c>
      <c r="N39" s="12">
        <v>19.416250560000002</v>
      </c>
      <c r="O39" s="12">
        <v>126.21850973000001</v>
      </c>
      <c r="P39" s="12">
        <v>70.589739155903587</v>
      </c>
      <c r="Q39" s="7"/>
      <c r="R39" s="12">
        <v>62.977652699999993</v>
      </c>
      <c r="S39" s="12">
        <v>32.138589189999998</v>
      </c>
      <c r="T39" s="12">
        <v>192.69634737999999</v>
      </c>
      <c r="U39" s="12">
        <v>116.13140885538276</v>
      </c>
      <c r="V39" s="7"/>
      <c r="W39" s="12">
        <v>83.483353509999986</v>
      </c>
      <c r="X39" s="12">
        <v>61.26103172318907</v>
      </c>
      <c r="Y39" s="12">
        <v>32.727126460000001</v>
      </c>
      <c r="Z39" s="12">
        <v>57.054527009371739</v>
      </c>
    </row>
    <row r="40" spans="1:26" ht="22" customHeight="1">
      <c r="A40" s="7"/>
      <c r="B40" s="45" t="s">
        <v>214</v>
      </c>
      <c r="C40" s="12">
        <v>16.825427950000002</v>
      </c>
      <c r="D40" s="12">
        <v>23.437565460000002</v>
      </c>
      <c r="E40" s="12">
        <v>82.978454139999997</v>
      </c>
      <c r="F40" s="12">
        <v>44.834678984932097</v>
      </c>
      <c r="G40" s="7"/>
      <c r="H40" s="12">
        <v>5.4093856675305503</v>
      </c>
      <c r="I40" s="12">
        <v>9.5183111499999988</v>
      </c>
      <c r="J40" s="12">
        <v>143.83223070999998</v>
      </c>
      <c r="K40" s="12">
        <v>122.48989382206986</v>
      </c>
      <c r="L40" s="7"/>
      <c r="M40" s="12">
        <v>35.442429899999993</v>
      </c>
      <c r="N40" s="12">
        <v>9.1800707600000013</v>
      </c>
      <c r="O40" s="12">
        <v>130.25961543000003</v>
      </c>
      <c r="P40" s="12">
        <v>92.530312209819868</v>
      </c>
      <c r="Q40" s="7"/>
      <c r="R40" s="12">
        <v>78.035141260000003</v>
      </c>
      <c r="S40" s="12">
        <v>34.863022100000002</v>
      </c>
      <c r="T40" s="12">
        <v>183.2494413</v>
      </c>
      <c r="U40" s="12">
        <v>115.05152892509381</v>
      </c>
      <c r="V40" s="7"/>
      <c r="W40" s="12">
        <v>157.22960320999996</v>
      </c>
      <c r="X40" s="12">
        <v>57.829702230000009</v>
      </c>
      <c r="Y40" s="12">
        <v>48.799670108444808</v>
      </c>
      <c r="Z40" s="12">
        <v>56.806243393052583</v>
      </c>
    </row>
    <row r="41" spans="1:26" ht="22" customHeight="1">
      <c r="A41" s="7"/>
      <c r="B41" s="45" t="s">
        <v>208</v>
      </c>
      <c r="C41" s="12">
        <v>87.18862356999999</v>
      </c>
      <c r="D41" s="12">
        <v>19.216122250000002</v>
      </c>
      <c r="E41" s="12">
        <v>89.777914159999995</v>
      </c>
      <c r="F41" s="12">
        <v>43.513231465086044</v>
      </c>
      <c r="G41" s="7"/>
      <c r="H41" s="12">
        <v>3.8800191200000005</v>
      </c>
      <c r="I41" s="12">
        <v>12.756533729999999</v>
      </c>
      <c r="J41" s="12">
        <v>143.28836081999998</v>
      </c>
      <c r="K41" s="12">
        <v>119.01086417562291</v>
      </c>
      <c r="L41" s="7"/>
      <c r="M41" s="12">
        <v>27.133833180000003</v>
      </c>
      <c r="N41" s="12">
        <v>17.142078390000002</v>
      </c>
      <c r="O41" s="12">
        <v>133.76983609000001</v>
      </c>
      <c r="P41" s="12">
        <v>73.13553536138069</v>
      </c>
      <c r="Q41" s="7"/>
      <c r="R41" s="12">
        <v>48.589630623782561</v>
      </c>
      <c r="S41" s="12">
        <v>45.380091319999998</v>
      </c>
      <c r="T41" s="12">
        <v>184.6667157245175</v>
      </c>
      <c r="U41" s="12">
        <v>125.18444294744438</v>
      </c>
      <c r="V41" s="7"/>
      <c r="W41" s="12">
        <v>128.69948955999999</v>
      </c>
      <c r="X41" s="12">
        <v>62.998891679999993</v>
      </c>
      <c r="Y41" s="12">
        <v>57.348513235162031</v>
      </c>
      <c r="Z41" s="12">
        <v>49.53854160677318</v>
      </c>
    </row>
    <row r="42" spans="1:26" ht="22" customHeight="1">
      <c r="A42" s="7"/>
      <c r="B42" s="45" t="s">
        <v>215</v>
      </c>
      <c r="C42" s="12">
        <v>109.73739087999999</v>
      </c>
      <c r="D42" s="12">
        <v>23.935395419999999</v>
      </c>
      <c r="E42" s="12">
        <v>98.735891949999996</v>
      </c>
      <c r="F42" s="12">
        <v>43.226458524295388</v>
      </c>
      <c r="G42" s="7"/>
      <c r="H42" s="12">
        <v>5.2927591000000005</v>
      </c>
      <c r="I42" s="12">
        <v>9.7440198000000002</v>
      </c>
      <c r="J42" s="12">
        <v>143.30200013999999</v>
      </c>
      <c r="K42" s="12">
        <v>119.3388587836331</v>
      </c>
      <c r="L42" s="7"/>
      <c r="M42" s="12">
        <v>14.720799189999997</v>
      </c>
      <c r="N42" s="12">
        <v>20.14728762</v>
      </c>
      <c r="O42" s="12">
        <v>128.06193527000002</v>
      </c>
      <c r="P42" s="12">
        <v>74.79389577768579</v>
      </c>
      <c r="Q42" s="7"/>
      <c r="R42" s="12">
        <v>50.281977797425981</v>
      </c>
      <c r="S42" s="12">
        <v>39.600671109999993</v>
      </c>
      <c r="T42" s="12">
        <v>181.15194116999999</v>
      </c>
      <c r="U42" s="12">
        <v>114.10549532561176</v>
      </c>
      <c r="V42" s="7"/>
      <c r="W42" s="12">
        <v>63.889006799999997</v>
      </c>
      <c r="X42" s="12">
        <v>79.248024860000001</v>
      </c>
      <c r="Y42" s="12">
        <v>60.559817373641607</v>
      </c>
      <c r="Z42" s="12">
        <v>49.939572364559076</v>
      </c>
    </row>
    <row r="43" spans="1:26" ht="22" customHeight="1">
      <c r="A43" s="7"/>
      <c r="B43" s="45" t="s">
        <v>216</v>
      </c>
      <c r="C43" s="12">
        <v>76.79001959</v>
      </c>
      <c r="D43" s="12">
        <v>23.750148249999999</v>
      </c>
      <c r="E43" s="12">
        <v>78.778556419999987</v>
      </c>
      <c r="F43" s="12">
        <v>42.305412115300392</v>
      </c>
      <c r="G43" s="7"/>
      <c r="H43" s="12">
        <v>2.3272327100000001</v>
      </c>
      <c r="I43" s="12">
        <v>11.236313560000001</v>
      </c>
      <c r="J43" s="12">
        <v>129.30316546</v>
      </c>
      <c r="K43" s="12">
        <v>109.01506818714385</v>
      </c>
      <c r="L43" s="7"/>
      <c r="M43" s="12">
        <v>8.4524539299999972</v>
      </c>
      <c r="N43" s="12">
        <v>18.432526859999999</v>
      </c>
      <c r="O43" s="12">
        <v>96.143108060000017</v>
      </c>
      <c r="P43" s="12">
        <v>51.44876448916618</v>
      </c>
      <c r="Q43" s="7"/>
      <c r="R43" s="12">
        <v>38.571022370000001</v>
      </c>
      <c r="S43" s="12">
        <v>28.516779899999992</v>
      </c>
      <c r="T43" s="12">
        <v>169.46923762</v>
      </c>
      <c r="U43" s="12">
        <v>103.41471868286698</v>
      </c>
      <c r="V43" s="7"/>
      <c r="W43" s="12">
        <v>47.578198799999996</v>
      </c>
      <c r="X43" s="12">
        <v>68.581988870000004</v>
      </c>
      <c r="Y43" s="12">
        <v>62.599221424368899</v>
      </c>
      <c r="Z43" s="12">
        <v>49.45505018027233</v>
      </c>
    </row>
    <row r="44" spans="1:26" ht="22" customHeight="1">
      <c r="A44" s="17"/>
      <c r="B44" s="45" t="s">
        <v>200</v>
      </c>
      <c r="C44" s="17">
        <v>85.956256100000004</v>
      </c>
      <c r="D44" s="17">
        <v>23.222518620000002</v>
      </c>
      <c r="E44" s="17">
        <v>78.603218009999992</v>
      </c>
      <c r="F44" s="17">
        <v>41.065917527021867</v>
      </c>
      <c r="G44" s="7"/>
      <c r="H44" s="17">
        <v>8.9700889600000018</v>
      </c>
      <c r="I44" s="17">
        <v>12.619385620000001</v>
      </c>
      <c r="J44" s="17">
        <v>125.77387683999999</v>
      </c>
      <c r="K44" s="17">
        <v>48.285371144759665</v>
      </c>
      <c r="L44" s="7"/>
      <c r="M44" s="17">
        <v>29.484438659999995</v>
      </c>
      <c r="N44" s="17">
        <v>17.676461400000001</v>
      </c>
      <c r="O44" s="17">
        <v>94.322386559999998</v>
      </c>
      <c r="P44" s="17">
        <v>43.987625677043098</v>
      </c>
      <c r="Q44" s="7"/>
      <c r="R44" s="17">
        <v>43.313486259999998</v>
      </c>
      <c r="S44" s="17">
        <v>19.402200790000002</v>
      </c>
      <c r="T44" s="17">
        <v>179.04861160999999</v>
      </c>
      <c r="U44" s="17">
        <v>99.49368305226632</v>
      </c>
      <c r="V44" s="7"/>
      <c r="W44" s="17">
        <v>69.453675939999982</v>
      </c>
      <c r="X44" s="17">
        <v>74.396806040000016</v>
      </c>
      <c r="Y44" s="17">
        <v>68.09846585437127</v>
      </c>
      <c r="Z44" s="17">
        <v>57.276659986578146</v>
      </c>
    </row>
    <row r="45" spans="1:26" ht="22"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22" customHeight="1">
      <c r="A46" s="749" t="s">
        <v>218</v>
      </c>
      <c r="B46" s="45" t="s">
        <v>209</v>
      </c>
      <c r="C46" s="12">
        <v>100.56332069999999</v>
      </c>
      <c r="D46" s="12">
        <v>15.683923030000001</v>
      </c>
      <c r="E46" s="12">
        <v>76.669877720000002</v>
      </c>
      <c r="F46" s="12">
        <v>35.51125468036345</v>
      </c>
      <c r="G46" s="7"/>
      <c r="H46" s="12">
        <v>34.846274392919099</v>
      </c>
      <c r="I46" s="12">
        <v>12.797366259999999</v>
      </c>
      <c r="J46" s="12">
        <v>66.488780540000008</v>
      </c>
      <c r="K46" s="12">
        <v>45.751394665131002</v>
      </c>
      <c r="L46" s="7"/>
      <c r="M46" s="12">
        <v>26.999921069999999</v>
      </c>
      <c r="N46" s="12">
        <v>10.368337740000001</v>
      </c>
      <c r="O46" s="12">
        <v>107.77069082</v>
      </c>
      <c r="P46" s="12">
        <v>67.677898181294296</v>
      </c>
      <c r="Q46" s="7"/>
      <c r="R46" s="12">
        <v>63.119479370000008</v>
      </c>
      <c r="S46" s="12">
        <v>35.779156100000002</v>
      </c>
      <c r="T46" s="12">
        <v>179.83685893000001</v>
      </c>
      <c r="U46" s="12">
        <v>95.243785887958836</v>
      </c>
      <c r="V46" s="7"/>
      <c r="W46" s="12">
        <v>189.85518972</v>
      </c>
      <c r="X46" s="12">
        <v>39.92483292</v>
      </c>
      <c r="Y46" s="12">
        <v>55.507656434966307</v>
      </c>
      <c r="Z46" s="12">
        <v>52.372140170451317</v>
      </c>
    </row>
    <row r="47" spans="1:26" ht="22" customHeight="1">
      <c r="A47" s="7"/>
      <c r="B47" s="45" t="s">
        <v>210</v>
      </c>
      <c r="C47" s="12">
        <v>67.621654699999993</v>
      </c>
      <c r="D47" s="12">
        <v>40.032667570000008</v>
      </c>
      <c r="E47" s="12">
        <v>80.861194100000006</v>
      </c>
      <c r="F47" s="12">
        <v>39.15115486804666</v>
      </c>
      <c r="G47" s="7"/>
      <c r="H47" s="12">
        <v>31.401554749999999</v>
      </c>
      <c r="I47" s="12">
        <v>10.449893210000001</v>
      </c>
      <c r="J47" s="12">
        <v>76.020023649999999</v>
      </c>
      <c r="K47" s="12">
        <v>45.064721692188968</v>
      </c>
      <c r="L47" s="7"/>
      <c r="M47" s="12">
        <v>16.784616679999999</v>
      </c>
      <c r="N47" s="12">
        <v>20.194697039999994</v>
      </c>
      <c r="O47" s="12">
        <v>113.67878901</v>
      </c>
      <c r="P47" s="12">
        <v>43.781826606408423</v>
      </c>
      <c r="Q47" s="7"/>
      <c r="R47" s="12">
        <v>51.809594127579999</v>
      </c>
      <c r="S47" s="12">
        <v>17.668237209999997</v>
      </c>
      <c r="T47" s="12">
        <v>130.08745302</v>
      </c>
      <c r="U47" s="12">
        <v>77.790487483647794</v>
      </c>
      <c r="V47" s="7"/>
      <c r="W47" s="12">
        <v>154.09412726000002</v>
      </c>
      <c r="X47" s="12">
        <v>65.322365909999988</v>
      </c>
      <c r="Y47" s="12">
        <v>103.38943204540602</v>
      </c>
      <c r="Z47" s="12">
        <v>46.18725576075655</v>
      </c>
    </row>
    <row r="48" spans="1:26" ht="22" customHeight="1">
      <c r="A48" s="7"/>
      <c r="B48" s="45" t="s">
        <v>206</v>
      </c>
      <c r="C48" s="17">
        <v>47.820908443377</v>
      </c>
      <c r="D48" s="17">
        <v>63.77057082000001</v>
      </c>
      <c r="E48" s="17">
        <v>79.261697190000007</v>
      </c>
      <c r="F48" s="17">
        <v>38.241110385478152</v>
      </c>
      <c r="G48" s="7"/>
      <c r="H48" s="17">
        <v>34.610528670000001</v>
      </c>
      <c r="I48" s="17">
        <v>16.159726580000001</v>
      </c>
      <c r="J48" s="17">
        <v>66.520609400000012</v>
      </c>
      <c r="K48" s="17">
        <v>46.600194206084751</v>
      </c>
      <c r="L48" s="7"/>
      <c r="M48" s="17">
        <v>6.5337108300000013</v>
      </c>
      <c r="N48" s="17">
        <v>30.410331660000001</v>
      </c>
      <c r="O48" s="17">
        <v>105.44098378999999</v>
      </c>
      <c r="P48" s="17">
        <v>68.253194963917409</v>
      </c>
      <c r="Q48" s="7"/>
      <c r="R48" s="17">
        <v>63.219319670000004</v>
      </c>
      <c r="S48" s="17">
        <v>28.533621280000002</v>
      </c>
      <c r="T48" s="17">
        <v>140.18936457000001</v>
      </c>
      <c r="U48" s="17">
        <v>79.627513838583283</v>
      </c>
      <c r="V48" s="7"/>
      <c r="W48" s="17">
        <v>105.73619681</v>
      </c>
      <c r="X48" s="17">
        <v>67.316586259999994</v>
      </c>
      <c r="Y48" s="17">
        <v>103.7777515772373</v>
      </c>
      <c r="Z48" s="17">
        <v>50.976971892047281</v>
      </c>
    </row>
    <row r="49" spans="1:26" ht="22" customHeight="1">
      <c r="A49" s="7"/>
      <c r="B49" s="45" t="s">
        <v>211</v>
      </c>
      <c r="C49" s="17">
        <v>36.247086370000005</v>
      </c>
      <c r="D49" s="17">
        <v>59.54370634</v>
      </c>
      <c r="E49" s="17">
        <v>77.149329590000008</v>
      </c>
      <c r="F49" s="17">
        <v>39.937045056343806</v>
      </c>
      <c r="G49" s="7"/>
      <c r="H49" s="17">
        <v>37.096465549999998</v>
      </c>
      <c r="I49" s="17">
        <v>5.6484826699999999</v>
      </c>
      <c r="J49" s="17">
        <v>103.25404210000001</v>
      </c>
      <c r="K49" s="17">
        <v>47.344684867727871</v>
      </c>
      <c r="L49" s="7"/>
      <c r="M49" s="17">
        <v>11.769089510000001</v>
      </c>
      <c r="N49" s="17">
        <v>31.003423899999998</v>
      </c>
      <c r="O49" s="17">
        <v>75.355395320000014</v>
      </c>
      <c r="P49" s="17">
        <v>41.211904124031548</v>
      </c>
      <c r="Q49" s="7"/>
      <c r="R49" s="17">
        <v>57.312737660000003</v>
      </c>
      <c r="S49" s="17">
        <v>15.403091739999995</v>
      </c>
      <c r="T49" s="17">
        <v>111.46561985999999</v>
      </c>
      <c r="U49" s="17">
        <v>67.081242197562773</v>
      </c>
      <c r="V49" s="7"/>
      <c r="W49" s="17">
        <v>120.10382000999999</v>
      </c>
      <c r="X49" s="17">
        <v>26.98184045</v>
      </c>
      <c r="Y49" s="17">
        <v>117.22319923098921</v>
      </c>
      <c r="Z49" s="17">
        <v>51.712047204778585</v>
      </c>
    </row>
    <row r="50" spans="1:26" ht="22" customHeight="1">
      <c r="A50" s="7"/>
      <c r="B50" s="45" t="s">
        <v>212</v>
      </c>
      <c r="C50" s="12">
        <v>36.781648469999318</v>
      </c>
      <c r="D50" s="12">
        <v>62.587318990000007</v>
      </c>
      <c r="E50" s="12">
        <v>75.415689130000217</v>
      </c>
      <c r="F50" s="12">
        <v>43.756220983988008</v>
      </c>
      <c r="G50" s="7"/>
      <c r="H50" s="12">
        <v>34.462295990000584</v>
      </c>
      <c r="I50" s="12">
        <v>6.8830229099999993</v>
      </c>
      <c r="J50" s="12">
        <v>100.7890661900007</v>
      </c>
      <c r="K50" s="12">
        <v>49.022908118120434</v>
      </c>
      <c r="L50" s="7"/>
      <c r="M50" s="12">
        <v>5.3115990199996377</v>
      </c>
      <c r="N50" s="12">
        <v>24.476082659999996</v>
      </c>
      <c r="O50" s="12">
        <v>69.182745199998365</v>
      </c>
      <c r="P50" s="12">
        <v>40.557695540281337</v>
      </c>
      <c r="Q50" s="7"/>
      <c r="R50" s="12">
        <v>65.615971320003112</v>
      </c>
      <c r="S50" s="12">
        <v>16.253461649980888</v>
      </c>
      <c r="T50" s="12">
        <v>107.69120531993414</v>
      </c>
      <c r="U50" s="12">
        <v>65.229333377729489</v>
      </c>
      <c r="V50" s="7"/>
      <c r="W50" s="12">
        <v>105.49639788</v>
      </c>
      <c r="X50" s="12">
        <v>49.882957920000003</v>
      </c>
      <c r="Y50" s="12">
        <v>115.14300157737168</v>
      </c>
      <c r="Z50" s="12">
        <v>51.699405823840046</v>
      </c>
    </row>
    <row r="51" spans="1:26" ht="22" customHeight="1">
      <c r="A51" s="7"/>
      <c r="B51" s="45" t="s">
        <v>207</v>
      </c>
      <c r="C51" s="12">
        <v>34.383471519992071</v>
      </c>
      <c r="D51" s="12">
        <v>25.568092429999851</v>
      </c>
      <c r="E51" s="12">
        <v>43.995877129997488</v>
      </c>
      <c r="F51" s="12">
        <v>27.850114840628564</v>
      </c>
      <c r="G51" s="7"/>
      <c r="H51" s="12">
        <v>34.41558323899163</v>
      </c>
      <c r="I51" s="12">
        <v>4.6950473199999996</v>
      </c>
      <c r="J51" s="12">
        <v>97.831049990000864</v>
      </c>
      <c r="K51" s="12">
        <v>59.589845261488492</v>
      </c>
      <c r="L51" s="7"/>
      <c r="M51" s="12">
        <v>12.191662880000859</v>
      </c>
      <c r="N51" s="12">
        <v>12.315546959999999</v>
      </c>
      <c r="O51" s="12">
        <v>79.344916599997987</v>
      </c>
      <c r="P51" s="12">
        <v>43.973298474480849</v>
      </c>
      <c r="Q51" s="7"/>
      <c r="R51" s="12">
        <v>63.89097056998574</v>
      </c>
      <c r="S51" s="12">
        <v>114.09943362998631</v>
      </c>
      <c r="T51" s="12">
        <v>94.424410200084822</v>
      </c>
      <c r="U51" s="12">
        <v>64.096798572927312</v>
      </c>
      <c r="V51" s="7"/>
      <c r="W51" s="12">
        <v>99.821573770000001</v>
      </c>
      <c r="X51" s="12">
        <v>27.796897110000003</v>
      </c>
      <c r="Y51" s="12">
        <v>98.515895733735874</v>
      </c>
      <c r="Z51" s="12">
        <v>59.541698289671501</v>
      </c>
    </row>
    <row r="52" spans="1:26" ht="22" customHeight="1">
      <c r="A52" s="7"/>
      <c r="B52" s="45" t="s">
        <v>213</v>
      </c>
      <c r="C52" s="141">
        <v>45.752826200028089</v>
      </c>
      <c r="D52" s="141">
        <v>19.134417009999957</v>
      </c>
      <c r="E52" s="141">
        <v>50.194620529998247</v>
      </c>
      <c r="F52" s="141">
        <v>30.357116663047069</v>
      </c>
      <c r="G52" s="7"/>
      <c r="H52" s="141">
        <v>38.833063639995004</v>
      </c>
      <c r="I52" s="141">
        <v>4.9384531400000009</v>
      </c>
      <c r="J52" s="141">
        <v>97.624422210000304</v>
      </c>
      <c r="K52" s="141">
        <v>61.090063492933325</v>
      </c>
      <c r="L52" s="7"/>
      <c r="M52" s="141">
        <v>10.668333030004407</v>
      </c>
      <c r="N52" s="141">
        <v>17.652425279999996</v>
      </c>
      <c r="O52" s="141">
        <v>64.080561559997832</v>
      </c>
      <c r="P52" s="141">
        <v>30.014667609789097</v>
      </c>
      <c r="Q52" s="7"/>
      <c r="R52" s="141">
        <v>67.492231422878476</v>
      </c>
      <c r="S52" s="141">
        <v>15.765389649999348</v>
      </c>
      <c r="T52" s="141">
        <v>95.486266479888698</v>
      </c>
      <c r="U52" s="141">
        <v>65.460125829567119</v>
      </c>
      <c r="V52" s="7"/>
      <c r="W52" s="141">
        <v>103.88565204</v>
      </c>
      <c r="X52" s="141">
        <v>33.409189250000004</v>
      </c>
      <c r="Y52" s="141">
        <v>98.482842547733881</v>
      </c>
      <c r="Z52" s="141">
        <v>59.73368510438231</v>
      </c>
    </row>
    <row r="53" spans="1:26" ht="22" customHeight="1">
      <c r="A53" s="7"/>
      <c r="B53" s="45" t="s">
        <v>214</v>
      </c>
      <c r="C53" s="141">
        <v>26.720437469985356</v>
      </c>
      <c r="D53" s="141">
        <v>15.116244260000077</v>
      </c>
      <c r="E53" s="141">
        <v>56.117029239997713</v>
      </c>
      <c r="F53" s="141">
        <v>25.149049512955759</v>
      </c>
      <c r="G53" s="7"/>
      <c r="H53" s="141">
        <v>42.161627980213424</v>
      </c>
      <c r="I53" s="141">
        <v>4.5185323900000007</v>
      </c>
      <c r="J53" s="141">
        <v>97.379947470000289</v>
      </c>
      <c r="K53" s="141">
        <v>60.318850123112746</v>
      </c>
      <c r="L53" s="7"/>
      <c r="M53" s="141">
        <v>24.14144464999849</v>
      </c>
      <c r="N53" s="141">
        <v>5.9592885599999992</v>
      </c>
      <c r="O53" s="141">
        <v>60.486024000006203</v>
      </c>
      <c r="P53" s="141">
        <v>29.225763998850677</v>
      </c>
      <c r="Q53" s="7"/>
      <c r="R53" s="141">
        <v>58.570917616338008</v>
      </c>
      <c r="S53" s="141">
        <v>17.227014240011123</v>
      </c>
      <c r="T53" s="141">
        <v>94.62888508996717</v>
      </c>
      <c r="U53" s="141">
        <v>64.903176166019477</v>
      </c>
      <c r="V53" s="7"/>
      <c r="W53" s="141">
        <v>79.539485960000007</v>
      </c>
      <c r="X53" s="141">
        <v>27.585555120000002</v>
      </c>
      <c r="Y53" s="141">
        <v>99.626229836830831</v>
      </c>
      <c r="Z53" s="141">
        <v>56.390593245848514</v>
      </c>
    </row>
    <row r="54" spans="1:26" ht="22" customHeight="1">
      <c r="A54" s="7"/>
      <c r="B54" s="45" t="s">
        <v>208</v>
      </c>
      <c r="C54" s="141">
        <v>103.75546189000001</v>
      </c>
      <c r="D54" s="141">
        <v>4.0798556700000006</v>
      </c>
      <c r="E54" s="141">
        <v>60.549856519995338</v>
      </c>
      <c r="F54" s="141">
        <v>25.301410646104333</v>
      </c>
      <c r="G54" s="7"/>
      <c r="H54" s="141">
        <v>8.5654429829876193</v>
      </c>
      <c r="I54" s="141">
        <v>11.885785710000917</v>
      </c>
      <c r="J54" s="141">
        <v>97.201850580000581</v>
      </c>
      <c r="K54" s="141">
        <v>64.224947568755169</v>
      </c>
      <c r="L54" s="7"/>
      <c r="M54" s="141">
        <v>23.972952499994506</v>
      </c>
      <c r="N54" s="141">
        <v>4.4421062299999994</v>
      </c>
      <c r="O54" s="141">
        <v>54.143501159990883</v>
      </c>
      <c r="P54" s="141">
        <v>27.403255063021025</v>
      </c>
      <c r="Q54" s="7"/>
      <c r="R54" s="141">
        <v>106.68824608524204</v>
      </c>
      <c r="S54" s="141">
        <v>23.393727459961145</v>
      </c>
      <c r="T54" s="141">
        <v>92.667912450001083</v>
      </c>
      <c r="U54" s="141">
        <v>69.098140640519787</v>
      </c>
      <c r="V54" s="7"/>
      <c r="W54" s="141">
        <v>71.681767190000002</v>
      </c>
      <c r="X54" s="141">
        <v>32.232431130000002</v>
      </c>
      <c r="Y54" s="141">
        <v>100.93410883854871</v>
      </c>
      <c r="Z54" s="141">
        <v>57.557426032361271</v>
      </c>
    </row>
    <row r="55" spans="1:26" ht="22" customHeight="1">
      <c r="A55" s="7"/>
      <c r="B55" s="45" t="s">
        <v>215</v>
      </c>
      <c r="C55" s="17">
        <v>116.10601567000055</v>
      </c>
      <c r="D55" s="17">
        <v>9.9675651599999995</v>
      </c>
      <c r="E55" s="17">
        <v>60.890387540012952</v>
      </c>
      <c r="F55" s="17">
        <v>24.84338383872046</v>
      </c>
      <c r="G55" s="7"/>
      <c r="H55" s="17">
        <v>3.640067170004226</v>
      </c>
      <c r="I55" s="17">
        <v>12.429335239998169</v>
      </c>
      <c r="J55" s="17">
        <v>97.521504589999381</v>
      </c>
      <c r="K55" s="17">
        <v>64.622200091222481</v>
      </c>
      <c r="L55" s="7"/>
      <c r="M55" s="17">
        <v>8.8002988799989126</v>
      </c>
      <c r="N55" s="17">
        <v>23.297256099999998</v>
      </c>
      <c r="O55" s="17">
        <v>49.894803819996064</v>
      </c>
      <c r="P55" s="17">
        <v>29.775493923067927</v>
      </c>
      <c r="Q55" s="7"/>
      <c r="R55" s="17">
        <v>126.22396685868986</v>
      </c>
      <c r="S55" s="17">
        <v>17.859804289991558</v>
      </c>
      <c r="T55" s="17">
        <v>88.27788594000701</v>
      </c>
      <c r="U55" s="17">
        <v>65.736718677554478</v>
      </c>
      <c r="V55" s="7"/>
      <c r="W55" s="17">
        <v>78.125364720000007</v>
      </c>
      <c r="X55" s="17">
        <v>35.664517019999998</v>
      </c>
      <c r="Y55" s="17">
        <v>101.90251420836407</v>
      </c>
      <c r="Z55" s="17">
        <v>58.237431296833471</v>
      </c>
    </row>
    <row r="56" spans="1:26" ht="22" customHeight="1">
      <c r="A56" s="7"/>
      <c r="B56" s="45" t="s">
        <v>216</v>
      </c>
      <c r="C56" s="17">
        <v>28.804837968730006</v>
      </c>
      <c r="D56" s="17">
        <v>10.215311259999998</v>
      </c>
      <c r="E56" s="17">
        <v>50.742193499999999</v>
      </c>
      <c r="F56" s="17">
        <v>25.818252877668222</v>
      </c>
      <c r="G56" s="7"/>
      <c r="H56" s="17">
        <v>8.5328931899999994</v>
      </c>
      <c r="I56" s="17">
        <v>26.972072629999996</v>
      </c>
      <c r="J56" s="17">
        <v>98.013088469999985</v>
      </c>
      <c r="K56" s="17">
        <v>61.78609976308703</v>
      </c>
      <c r="L56" s="7"/>
      <c r="M56" s="17">
        <v>10.438297919999998</v>
      </c>
      <c r="N56" s="17">
        <v>22.50022495</v>
      </c>
      <c r="O56" s="17">
        <v>43.115069660000003</v>
      </c>
      <c r="P56" s="17">
        <v>28.843950075684194</v>
      </c>
      <c r="Q56" s="7"/>
      <c r="R56" s="17">
        <v>40.572238990000002</v>
      </c>
      <c r="S56" s="17">
        <v>21.92344090337</v>
      </c>
      <c r="T56" s="17">
        <v>84.839645259999983</v>
      </c>
      <c r="U56" s="17">
        <v>63.295234898967479</v>
      </c>
      <c r="V56" s="7"/>
      <c r="W56" s="17">
        <v>68.268393459999999</v>
      </c>
      <c r="X56" s="17">
        <v>69.437533500000001</v>
      </c>
      <c r="Y56" s="17">
        <v>107.75314315896401</v>
      </c>
      <c r="Z56" s="17">
        <v>57.299016256281298</v>
      </c>
    </row>
    <row r="57" spans="1:26" ht="22" customHeight="1">
      <c r="A57" s="7"/>
      <c r="B57" s="45" t="s">
        <v>200</v>
      </c>
      <c r="C57" s="141">
        <v>40.053750296730001</v>
      </c>
      <c r="D57" s="141">
        <v>10.6698642799998</v>
      </c>
      <c r="E57" s="141">
        <v>50.837673670003603</v>
      </c>
      <c r="F57" s="141">
        <v>27.112263801702422</v>
      </c>
      <c r="G57" s="141"/>
      <c r="H57" s="141">
        <v>7.7955475800020784</v>
      </c>
      <c r="I57" s="141">
        <v>7.7357920199999999</v>
      </c>
      <c r="J57" s="141">
        <v>100.59266940999908</v>
      </c>
      <c r="K57" s="141">
        <v>60.221829041428968</v>
      </c>
      <c r="L57" s="7"/>
      <c r="M57" s="141">
        <v>9.4232681000007084</v>
      </c>
      <c r="N57" s="141">
        <v>21.479374370000002</v>
      </c>
      <c r="O57" s="141">
        <v>41.339503909996161</v>
      </c>
      <c r="P57" s="141">
        <v>27.261212195168493</v>
      </c>
      <c r="Q57" s="7"/>
      <c r="R57" s="141">
        <v>138.57275028999916</v>
      </c>
      <c r="S57" s="141">
        <v>24.167930193049965</v>
      </c>
      <c r="T57" s="141">
        <v>87.239254329978834</v>
      </c>
      <c r="U57" s="141">
        <v>63.536805200114003</v>
      </c>
      <c r="V57" s="141"/>
      <c r="W57" s="141">
        <v>42.220683550000004</v>
      </c>
      <c r="X57" s="141">
        <v>77.309441390000003</v>
      </c>
      <c r="Y57" s="141">
        <v>107.53214534613664</v>
      </c>
      <c r="Z57" s="141">
        <v>60.293839830337035</v>
      </c>
    </row>
    <row r="58" spans="1:26" ht="22" customHeight="1">
      <c r="A58" s="7"/>
      <c r="B58" s="7"/>
      <c r="C58" s="19"/>
      <c r="D58" s="19"/>
      <c r="E58" s="19"/>
      <c r="F58" s="19"/>
      <c r="G58" s="7"/>
      <c r="H58" s="19"/>
      <c r="I58" s="19"/>
      <c r="J58" s="19"/>
      <c r="K58" s="19"/>
      <c r="L58" s="7"/>
      <c r="M58" s="19"/>
      <c r="N58" s="19"/>
      <c r="O58" s="19"/>
      <c r="P58" s="19"/>
      <c r="Q58" s="7"/>
      <c r="R58" s="19"/>
      <c r="S58" s="19"/>
      <c r="T58" s="19"/>
      <c r="U58" s="19"/>
      <c r="V58" s="7"/>
      <c r="W58" s="19"/>
      <c r="X58" s="19"/>
      <c r="Y58" s="19"/>
      <c r="Z58" s="19"/>
    </row>
    <row r="59" spans="1:26" ht="22" customHeight="1">
      <c r="A59" s="749" t="s">
        <v>219</v>
      </c>
      <c r="B59" s="45" t="s">
        <v>209</v>
      </c>
      <c r="C59" s="17">
        <v>71.584605519999997</v>
      </c>
      <c r="D59" s="17">
        <v>11.408248899999762</v>
      </c>
      <c r="E59" s="17">
        <v>52.090146080000615</v>
      </c>
      <c r="F59" s="17">
        <v>27.914312720832775</v>
      </c>
      <c r="G59" s="17"/>
      <c r="H59" s="17">
        <v>28.541185849998222</v>
      </c>
      <c r="I59" s="17">
        <v>5.4405409900000006</v>
      </c>
      <c r="J59" s="17">
        <v>102.96624309000045</v>
      </c>
      <c r="K59" s="17">
        <v>60.385682336968017</v>
      </c>
      <c r="L59" s="17"/>
      <c r="M59" s="17">
        <v>13.913900130000576</v>
      </c>
      <c r="N59" s="17">
        <v>42.246642699999995</v>
      </c>
      <c r="O59" s="17">
        <v>42.058916090001041</v>
      </c>
      <c r="P59" s="17">
        <v>27.178162860780279</v>
      </c>
      <c r="Q59" s="17"/>
      <c r="R59" s="17">
        <v>158.76139417000002</v>
      </c>
      <c r="S59" s="17">
        <v>29.815142213759909</v>
      </c>
      <c r="T59" s="17">
        <v>88.215404129984435</v>
      </c>
      <c r="U59" s="17">
        <v>65.201999113029103</v>
      </c>
      <c r="V59" s="17"/>
      <c r="W59" s="17">
        <v>168.04301445000002</v>
      </c>
      <c r="X59" s="17">
        <v>52.037114099999989</v>
      </c>
      <c r="Y59" s="17">
        <v>117.37715724072</v>
      </c>
      <c r="Z59" s="17">
        <v>61.155073977527238</v>
      </c>
    </row>
    <row r="60" spans="1:26" ht="22" customHeight="1">
      <c r="A60" s="7"/>
      <c r="B60" s="45" t="s">
        <v>210</v>
      </c>
      <c r="C60" s="17">
        <v>103.53011635</v>
      </c>
      <c r="D60" s="17">
        <v>4.9406875799999996</v>
      </c>
      <c r="E60" s="17">
        <v>46.35770201999977</v>
      </c>
      <c r="F60" s="17">
        <v>23.990409485721159</v>
      </c>
      <c r="G60" s="17"/>
      <c r="H60" s="17">
        <v>28.882799450001272</v>
      </c>
      <c r="I60" s="17">
        <v>2.0064260699999998</v>
      </c>
      <c r="J60" s="17">
        <v>103.95787412000001</v>
      </c>
      <c r="K60" s="17">
        <v>54.513277748002949</v>
      </c>
      <c r="L60" s="17"/>
      <c r="M60" s="17">
        <v>7.4442272099931523</v>
      </c>
      <c r="N60" s="17">
        <v>49.095142080000002</v>
      </c>
      <c r="O60" s="17">
        <v>41.433331959999997</v>
      </c>
      <c r="P60" s="17">
        <v>26.612262147791547</v>
      </c>
      <c r="Q60" s="17"/>
      <c r="R60" s="17">
        <v>152.41136671384001</v>
      </c>
      <c r="S60" s="17">
        <v>24.937840190000003</v>
      </c>
      <c r="T60" s="17">
        <v>88.678912511598043</v>
      </c>
      <c r="U60" s="17">
        <v>63.435870919278287</v>
      </c>
      <c r="V60" s="17"/>
      <c r="W60" s="17">
        <v>142.26152115000002</v>
      </c>
      <c r="X60" s="17">
        <v>47.223005419999986</v>
      </c>
      <c r="Y60" s="17">
        <v>124.2522688412684</v>
      </c>
      <c r="Z60" s="17">
        <v>61.340310784810619</v>
      </c>
    </row>
    <row r="61" spans="1:26" ht="22" customHeight="1">
      <c r="A61" s="7"/>
      <c r="B61" s="45" t="s">
        <v>206</v>
      </c>
      <c r="C61" s="17">
        <v>131.34572761999999</v>
      </c>
      <c r="D61" s="17">
        <v>8.90813451</v>
      </c>
      <c r="E61" s="17">
        <v>44.791038030000109</v>
      </c>
      <c r="F61" s="17">
        <v>25.487777317967382</v>
      </c>
      <c r="G61" s="7"/>
      <c r="H61" s="17">
        <v>52.461827280001664</v>
      </c>
      <c r="I61" s="17">
        <v>1.0234362199999998</v>
      </c>
      <c r="J61" s="17">
        <v>98.324020670000152</v>
      </c>
      <c r="K61" s="17">
        <v>51.814505814563219</v>
      </c>
      <c r="L61" s="7"/>
      <c r="M61" s="17">
        <v>12.571529580000366</v>
      </c>
      <c r="N61" s="17">
        <v>50.774627649999999</v>
      </c>
      <c r="O61" s="17">
        <v>34.689783859998634</v>
      </c>
      <c r="P61" s="17">
        <v>23.157760894688494</v>
      </c>
      <c r="Q61" s="7"/>
      <c r="R61" s="17">
        <v>57.140382333666665</v>
      </c>
      <c r="S61" s="17">
        <v>33.522181879999387</v>
      </c>
      <c r="T61" s="17">
        <v>86.982241111081436</v>
      </c>
      <c r="U61" s="17">
        <v>62.174065523964821</v>
      </c>
      <c r="V61" s="7"/>
      <c r="W61" s="17">
        <v>109.73093088</v>
      </c>
      <c r="X61" s="17">
        <v>47.959461949999991</v>
      </c>
      <c r="Y61" s="17">
        <v>127.33707374999969</v>
      </c>
      <c r="Z61" s="17">
        <v>63.745972080294663</v>
      </c>
    </row>
    <row r="62" spans="1:26" ht="22" customHeight="1">
      <c r="A62" s="7"/>
      <c r="B62" s="45" t="s">
        <v>211</v>
      </c>
      <c r="C62" s="17">
        <v>78.479860090000003</v>
      </c>
      <c r="D62" s="17">
        <v>50.971497470000003</v>
      </c>
      <c r="E62" s="17">
        <v>46.514608270000465</v>
      </c>
      <c r="F62" s="17">
        <v>14.589750482264437</v>
      </c>
      <c r="G62" s="7"/>
      <c r="H62" s="17">
        <v>5.3944427400012849</v>
      </c>
      <c r="I62" s="17">
        <v>1.0882099099999998</v>
      </c>
      <c r="J62" s="17">
        <v>94.22928173999999</v>
      </c>
      <c r="K62" s="17">
        <v>47.724349535365825</v>
      </c>
      <c r="L62" s="7"/>
      <c r="M62" s="17">
        <v>11.159858129999922</v>
      </c>
      <c r="N62" s="17">
        <v>49.256166260000001</v>
      </c>
      <c r="O62" s="17">
        <v>29.822394380000002</v>
      </c>
      <c r="P62" s="17">
        <v>20.327286732949759</v>
      </c>
      <c r="Q62" s="7"/>
      <c r="R62" s="17">
        <v>176.74457907999999</v>
      </c>
      <c r="S62" s="17">
        <v>25.920112110000002</v>
      </c>
      <c r="T62" s="17">
        <v>79.585692740032286</v>
      </c>
      <c r="U62" s="17">
        <v>54.436632099036551</v>
      </c>
      <c r="V62" s="7"/>
      <c r="W62" s="17">
        <v>94.294120699999993</v>
      </c>
      <c r="X62" s="17">
        <v>55.497997039999994</v>
      </c>
      <c r="Y62" s="17">
        <v>114.78382482999997</v>
      </c>
      <c r="Z62" s="17">
        <v>59.472776993461054</v>
      </c>
    </row>
    <row r="63" spans="1:26" ht="22" customHeight="1">
      <c r="A63" s="7"/>
      <c r="B63" s="45" t="s">
        <v>212</v>
      </c>
      <c r="C63" s="17">
        <v>41.500305670000003</v>
      </c>
      <c r="D63" s="17">
        <v>97.832729809999989</v>
      </c>
      <c r="E63" s="17">
        <v>50.219853709994361</v>
      </c>
      <c r="F63" s="17">
        <v>23.006190649199546</v>
      </c>
      <c r="G63" s="7"/>
      <c r="H63" s="17">
        <v>33.268026229998839</v>
      </c>
      <c r="I63" s="17">
        <v>8.0184329800000018</v>
      </c>
      <c r="J63" s="17">
        <v>99.033636900001255</v>
      </c>
      <c r="K63" s="17">
        <v>52.312035676642843</v>
      </c>
      <c r="L63" s="7"/>
      <c r="M63" s="17">
        <v>13.975938389999836</v>
      </c>
      <c r="N63" s="17">
        <v>37.812636699999274</v>
      </c>
      <c r="O63" s="17">
        <v>47.473426259996316</v>
      </c>
      <c r="P63" s="17">
        <v>26.58798973302013</v>
      </c>
      <c r="Q63" s="7"/>
      <c r="R63" s="17">
        <v>197.53254375999347</v>
      </c>
      <c r="S63" s="17">
        <v>22.590046029999428</v>
      </c>
      <c r="T63" s="17">
        <v>84.558729000118106</v>
      </c>
      <c r="U63" s="17">
        <v>61.878702239884412</v>
      </c>
      <c r="V63" s="7"/>
      <c r="W63" s="17">
        <v>144.20762751000001</v>
      </c>
      <c r="X63" s="17">
        <v>60.575805079999995</v>
      </c>
      <c r="Y63" s="17">
        <v>116.07867545000006</v>
      </c>
      <c r="Z63" s="17">
        <v>58.977880615130438</v>
      </c>
    </row>
    <row r="64" spans="1:26" ht="22" customHeight="1">
      <c r="A64" s="7"/>
      <c r="B64" s="45" t="s">
        <v>207</v>
      </c>
      <c r="C64" s="12">
        <v>23.167842259999997</v>
      </c>
      <c r="D64" s="12">
        <v>39.072962490000002</v>
      </c>
      <c r="E64" s="12">
        <v>50.382159870000002</v>
      </c>
      <c r="F64" s="12">
        <v>22.985792109667049</v>
      </c>
      <c r="G64" s="7"/>
      <c r="H64" s="12">
        <v>34.327824590000006</v>
      </c>
      <c r="I64" s="12">
        <v>2.7838671699999997</v>
      </c>
      <c r="J64" s="12">
        <v>99.745618210000004</v>
      </c>
      <c r="K64" s="12">
        <v>51.973788663532815</v>
      </c>
      <c r="L64" s="7"/>
      <c r="M64" s="12">
        <v>89.309971350000012</v>
      </c>
      <c r="N64" s="12">
        <v>31.003392030000004</v>
      </c>
      <c r="O64" s="12">
        <v>54.961629289999998</v>
      </c>
      <c r="P64" s="12">
        <v>27.264412156892426</v>
      </c>
      <c r="Q64" s="7"/>
      <c r="R64" s="12">
        <v>75.161377340000001</v>
      </c>
      <c r="S64" s="12">
        <v>15.489844940000001</v>
      </c>
      <c r="T64" s="12">
        <v>86.854092879999996</v>
      </c>
      <c r="U64" s="12">
        <v>66.861643603032761</v>
      </c>
      <c r="V64" s="7"/>
      <c r="W64" s="12">
        <v>122.54516441999999</v>
      </c>
      <c r="X64" s="12">
        <v>51.497233350000002</v>
      </c>
      <c r="Y64" s="12">
        <v>121.37153543999999</v>
      </c>
      <c r="Z64" s="12">
        <v>55.622726010700468</v>
      </c>
    </row>
    <row r="65" spans="1:26" ht="19.25" customHeight="1">
      <c r="A65" s="7"/>
      <c r="B65" s="45" t="s">
        <v>213</v>
      </c>
      <c r="C65" s="17">
        <v>47.337561000000001</v>
      </c>
      <c r="D65" s="17">
        <v>36.898892960000005</v>
      </c>
      <c r="E65" s="17">
        <v>46.011356369994999</v>
      </c>
      <c r="F65" s="17">
        <v>22.782433711566394</v>
      </c>
      <c r="G65" s="7"/>
      <c r="H65" s="17">
        <v>34.381493129999306</v>
      </c>
      <c r="I65" s="17">
        <v>3.1013342099981687</v>
      </c>
      <c r="J65" s="17">
        <v>99.63195756000151</v>
      </c>
      <c r="K65" s="17">
        <v>51.213973610964381</v>
      </c>
      <c r="L65" s="7"/>
      <c r="M65" s="17">
        <v>96.298276070000171</v>
      </c>
      <c r="N65" s="17">
        <v>30.831556369999657</v>
      </c>
      <c r="O65" s="17">
        <v>47.150347810006039</v>
      </c>
      <c r="P65" s="17">
        <v>26.883275282500001</v>
      </c>
      <c r="Q65" s="7"/>
      <c r="R65" s="17">
        <v>145.81897036999447</v>
      </c>
      <c r="S65" s="17">
        <v>23.132833120000193</v>
      </c>
      <c r="T65" s="17">
        <v>86.194232369988143</v>
      </c>
      <c r="U65" s="17">
        <v>67.23105669513842</v>
      </c>
      <c r="V65" s="7"/>
      <c r="W65" s="17">
        <v>90.629444480000004</v>
      </c>
      <c r="X65" s="17">
        <v>47.636312629999999</v>
      </c>
      <c r="Y65" s="17">
        <v>61.25469506000092</v>
      </c>
      <c r="Z65" s="17">
        <v>33.609839041439059</v>
      </c>
    </row>
    <row r="66" spans="1:26" ht="22" customHeight="1">
      <c r="A66" s="7"/>
      <c r="B66" s="45" t="s">
        <v>214</v>
      </c>
      <c r="C66" s="17">
        <v>29.835543949999387</v>
      </c>
      <c r="D66" s="17">
        <v>22.204422009999998</v>
      </c>
      <c r="E66" s="17">
        <v>60.104554550002788</v>
      </c>
      <c r="F66" s="17">
        <v>26.37143143714145</v>
      </c>
      <c r="G66" s="7"/>
      <c r="H66" s="17">
        <v>33.201711020002861</v>
      </c>
      <c r="I66" s="17">
        <v>3.5274368799975586</v>
      </c>
      <c r="J66" s="17">
        <v>100.41596956000076</v>
      </c>
      <c r="K66" s="17">
        <v>52.056805071867608</v>
      </c>
      <c r="L66" s="7"/>
      <c r="M66" s="17">
        <v>19.748420159999231</v>
      </c>
      <c r="N66" s="17">
        <v>32.481804929999996</v>
      </c>
      <c r="O66" s="17">
        <v>47.313633379995011</v>
      </c>
      <c r="P66" s="17">
        <v>26.724931933128936</v>
      </c>
      <c r="Q66" s="7"/>
      <c r="R66" s="17">
        <v>137.5952296800005</v>
      </c>
      <c r="S66" s="17">
        <v>21.133988430000187</v>
      </c>
      <c r="T66" s="17">
        <v>87.477756860146556</v>
      </c>
      <c r="U66" s="17">
        <v>67.16909908397902</v>
      </c>
      <c r="V66" s="7"/>
      <c r="W66" s="17">
        <v>98.024742320000001</v>
      </c>
      <c r="X66" s="17">
        <v>26.863466370000001</v>
      </c>
      <c r="Y66" s="17">
        <v>81.825078389999675</v>
      </c>
      <c r="Z66" s="17">
        <v>34.708113539071547</v>
      </c>
    </row>
    <row r="67" spans="1:26" ht="22" customHeight="1">
      <c r="A67" s="7"/>
      <c r="B67" s="45" t="s">
        <v>208</v>
      </c>
      <c r="C67" s="17">
        <v>27.967362899999952</v>
      </c>
      <c r="D67" s="17">
        <v>19.517102120000001</v>
      </c>
      <c r="E67" s="17">
        <v>57.549637280000077</v>
      </c>
      <c r="F67" s="17">
        <v>25.767601919277091</v>
      </c>
      <c r="G67" s="7"/>
      <c r="H67" s="17">
        <v>30.755278239998741</v>
      </c>
      <c r="I67" s="17">
        <v>5.0656226899999997</v>
      </c>
      <c r="J67" s="17">
        <v>100.81354473000424</v>
      </c>
      <c r="K67" s="17">
        <v>51.152430399571308</v>
      </c>
      <c r="L67" s="7"/>
      <c r="M67" s="17">
        <v>6.5660072000005902</v>
      </c>
      <c r="N67" s="17">
        <v>40.733828020000004</v>
      </c>
      <c r="O67" s="17">
        <v>48.164038769993269</v>
      </c>
      <c r="P67" s="17">
        <v>27.544883161861296</v>
      </c>
      <c r="Q67" s="7"/>
      <c r="R67" s="17">
        <v>74.327188289998929</v>
      </c>
      <c r="S67" s="17">
        <v>146.53265059000023</v>
      </c>
      <c r="T67" s="17">
        <v>85.827006919811765</v>
      </c>
      <c r="U67" s="17">
        <v>137.25834749145722</v>
      </c>
      <c r="V67" s="7"/>
      <c r="W67" s="17">
        <v>95.722801620000013</v>
      </c>
      <c r="X67" s="17">
        <v>50.972051719999996</v>
      </c>
      <c r="Y67" s="17">
        <v>71.611252840000304</v>
      </c>
      <c r="Z67" s="17">
        <v>36.59727611410441</v>
      </c>
    </row>
    <row r="68" spans="1:26" ht="22" customHeight="1">
      <c r="A68" s="7"/>
      <c r="B68" s="45" t="s">
        <v>215</v>
      </c>
      <c r="C68" s="17">
        <v>59.041608629999992</v>
      </c>
      <c r="D68" s="17">
        <v>19.030821639999999</v>
      </c>
      <c r="E68" s="17">
        <v>59.157971570000022</v>
      </c>
      <c r="F68" s="17">
        <v>24.496279438244621</v>
      </c>
      <c r="G68" s="7"/>
      <c r="H68" s="17">
        <v>10.193067620001372</v>
      </c>
      <c r="I68" s="17">
        <v>4.9368084699999999</v>
      </c>
      <c r="J68" s="17">
        <v>100.75886211000326</v>
      </c>
      <c r="K68" s="17">
        <v>52.569184511044902</v>
      </c>
      <c r="L68" s="7"/>
      <c r="M68" s="17">
        <v>15.463394570000458</v>
      </c>
      <c r="N68" s="17">
        <v>36.684561629999997</v>
      </c>
      <c r="O68" s="17">
        <v>48.911311809999432</v>
      </c>
      <c r="P68" s="17">
        <v>27.36649490367445</v>
      </c>
      <c r="Q68" s="7"/>
      <c r="R68" s="17">
        <v>61.601958180002654</v>
      </c>
      <c r="S68" s="17">
        <v>124.86287303000002</v>
      </c>
      <c r="T68" s="17">
        <v>86.131143489875029</v>
      </c>
      <c r="U68" s="17">
        <v>134.3824145551057</v>
      </c>
      <c r="V68" s="7"/>
      <c r="W68" s="17">
        <v>96.020320310000017</v>
      </c>
      <c r="X68" s="17">
        <v>36.939456329999999</v>
      </c>
      <c r="Y68" s="17">
        <v>71.851597650000002</v>
      </c>
      <c r="Z68" s="17">
        <v>32.797834143563179</v>
      </c>
    </row>
    <row r="69" spans="1:26" ht="22" customHeight="1">
      <c r="A69" s="7"/>
      <c r="B69" s="45" t="s">
        <v>216</v>
      </c>
      <c r="C69" s="17">
        <v>56.959216459999993</v>
      </c>
      <c r="D69" s="17">
        <v>20.76550258</v>
      </c>
      <c r="E69" s="17">
        <v>57.658065889996905</v>
      </c>
      <c r="F69" s="17">
        <v>24.463436872008003</v>
      </c>
      <c r="G69" s="7"/>
      <c r="H69" s="17">
        <v>31.31272061000039</v>
      </c>
      <c r="I69" s="17">
        <v>3.3538992399999996</v>
      </c>
      <c r="J69" s="17">
        <v>100.85872388999834</v>
      </c>
      <c r="K69" s="17">
        <v>53.307656271596656</v>
      </c>
      <c r="L69" s="7"/>
      <c r="M69" s="17">
        <v>13.760865899999898</v>
      </c>
      <c r="N69" s="17">
        <v>37.738029339999997</v>
      </c>
      <c r="O69" s="17">
        <v>47.674896959993177</v>
      </c>
      <c r="P69" s="17">
        <v>25.866039689122083</v>
      </c>
      <c r="Q69" s="7"/>
      <c r="R69" s="17">
        <v>102.07427962000145</v>
      </c>
      <c r="S69" s="17">
        <v>123.03835194000001</v>
      </c>
      <c r="T69" s="17">
        <v>86.548715839922295</v>
      </c>
      <c r="U69" s="17">
        <v>136.6019643167312</v>
      </c>
      <c r="V69" s="7"/>
      <c r="W69" s="17">
        <v>108.17078729000001</v>
      </c>
      <c r="X69" s="17">
        <v>88.349163559999994</v>
      </c>
      <c r="Y69" s="17">
        <v>74.110638990000155</v>
      </c>
      <c r="Z69" s="17">
        <v>32.328140191409801</v>
      </c>
    </row>
    <row r="70" spans="1:26" ht="22" customHeight="1">
      <c r="A70" s="7"/>
      <c r="B70" s="45" t="s">
        <v>200</v>
      </c>
      <c r="C70" s="17">
        <v>68.295259080000079</v>
      </c>
      <c r="D70" s="17">
        <v>30.681905690000004</v>
      </c>
      <c r="E70" s="17">
        <v>54.585460679996892</v>
      </c>
      <c r="F70" s="17">
        <v>33.672773124978363</v>
      </c>
      <c r="G70" s="7"/>
      <c r="H70" s="17">
        <v>26.962608669998662</v>
      </c>
      <c r="I70" s="17">
        <v>4.5609635399999995</v>
      </c>
      <c r="J70" s="17">
        <v>72.547283492042823</v>
      </c>
      <c r="K70" s="17">
        <v>45.88450781318376</v>
      </c>
      <c r="L70" s="7"/>
      <c r="M70" s="17">
        <v>7.3423103300001715</v>
      </c>
      <c r="N70" s="17">
        <v>3.2982420600000002</v>
      </c>
      <c r="O70" s="17">
        <v>72.586560335179314</v>
      </c>
      <c r="P70" s="17">
        <v>38.468102628326257</v>
      </c>
      <c r="Q70" s="7"/>
      <c r="R70" s="17">
        <v>104.28531588000423</v>
      </c>
      <c r="S70" s="17">
        <v>48.608532079999968</v>
      </c>
      <c r="T70" s="17">
        <v>153.82468603397584</v>
      </c>
      <c r="U70" s="17">
        <v>132.52349166316108</v>
      </c>
      <c r="V70" s="7"/>
      <c r="W70" s="17">
        <v>159.19804294999997</v>
      </c>
      <c r="X70" s="17">
        <v>41.707062350000001</v>
      </c>
      <c r="Y70" s="17">
        <v>57.532604600000298</v>
      </c>
      <c r="Z70" s="17">
        <v>33.741080414549444</v>
      </c>
    </row>
    <row r="71" spans="1:26" ht="22" customHeight="1">
      <c r="A71" s="7"/>
      <c r="B71" s="7"/>
      <c r="C71" s="41"/>
      <c r="D71" s="41"/>
      <c r="E71" s="41"/>
      <c r="F71" s="41"/>
      <c r="G71" s="7"/>
      <c r="H71" s="41"/>
      <c r="I71" s="41"/>
      <c r="J71" s="41"/>
      <c r="K71" s="41"/>
      <c r="L71" s="7"/>
      <c r="M71" s="41"/>
      <c r="N71" s="41"/>
      <c r="O71" s="41"/>
      <c r="P71" s="41"/>
      <c r="Q71" s="7"/>
      <c r="R71" s="41"/>
      <c r="S71" s="41"/>
      <c r="T71" s="41"/>
      <c r="U71" s="41"/>
      <c r="V71" s="7"/>
      <c r="W71" s="41"/>
      <c r="X71" s="41"/>
      <c r="Y71" s="41"/>
      <c r="Z71" s="41"/>
    </row>
    <row r="72" spans="1:26" ht="22" customHeight="1">
      <c r="A72" s="749" t="s">
        <v>220</v>
      </c>
      <c r="B72" s="45" t="s">
        <v>209</v>
      </c>
      <c r="C72" s="17">
        <v>42.064191599999972</v>
      </c>
      <c r="D72" s="17">
        <v>28.61901289</v>
      </c>
      <c r="E72" s="17">
        <v>37.097344809999846</v>
      </c>
      <c r="F72" s="17">
        <v>20.356588775952972</v>
      </c>
      <c r="G72" s="7"/>
      <c r="H72" s="17">
        <v>13.773235819998858</v>
      </c>
      <c r="I72" s="17">
        <v>3.4347876599999996</v>
      </c>
      <c r="J72" s="17">
        <v>100.63306692279662</v>
      </c>
      <c r="K72" s="17">
        <v>58.829778556736372</v>
      </c>
      <c r="L72" s="7"/>
      <c r="M72" s="17">
        <v>14.107140389999525</v>
      </c>
      <c r="N72" s="17">
        <v>1.5894900500000235</v>
      </c>
      <c r="O72" s="17">
        <v>100.14925496319894</v>
      </c>
      <c r="P72" s="17">
        <v>57.84100072014941</v>
      </c>
      <c r="Q72" s="7"/>
      <c r="R72" s="17">
        <v>95.261986929989803</v>
      </c>
      <c r="S72" s="17">
        <v>53.798859209994994</v>
      </c>
      <c r="T72" s="17">
        <v>158.18893554928687</v>
      </c>
      <c r="U72" s="17">
        <v>133.19142789266684</v>
      </c>
      <c r="V72" s="7"/>
      <c r="W72" s="17">
        <v>162.57074142000002</v>
      </c>
      <c r="X72" s="17">
        <v>44.518641170000002</v>
      </c>
      <c r="Y72" s="17">
        <v>59.020401990000195</v>
      </c>
      <c r="Z72" s="17">
        <v>33.566848013176056</v>
      </c>
    </row>
    <row r="73" spans="1:26" ht="22" customHeight="1">
      <c r="A73" s="7"/>
      <c r="B73" s="45" t="s">
        <v>210</v>
      </c>
      <c r="C73" s="17">
        <v>53.896518690000008</v>
      </c>
      <c r="D73" s="17">
        <v>40.410888309999997</v>
      </c>
      <c r="E73" s="17">
        <v>43.182623150000531</v>
      </c>
      <c r="F73" s="17">
        <v>23.186011586028496</v>
      </c>
      <c r="G73" s="7"/>
      <c r="H73" s="17">
        <v>30.170926269998549</v>
      </c>
      <c r="I73" s="17">
        <v>3.3342506900000002</v>
      </c>
      <c r="J73" s="17">
        <v>91.190971832796009</v>
      </c>
      <c r="K73" s="17">
        <v>52.939027475520653</v>
      </c>
      <c r="L73" s="7"/>
      <c r="M73" s="17">
        <v>8.1972874500004966</v>
      </c>
      <c r="N73" s="17">
        <v>1.0962888699999953</v>
      </c>
      <c r="O73" s="17">
        <v>107.52801244319586</v>
      </c>
      <c r="P73" s="17">
        <v>65.626989074470416</v>
      </c>
      <c r="Q73" s="7"/>
      <c r="R73" s="17">
        <v>89.089025800007406</v>
      </c>
      <c r="S73" s="17">
        <v>19.786116679995363</v>
      </c>
      <c r="T73" s="17">
        <v>235.63775148940422</v>
      </c>
      <c r="U73" s="17">
        <v>141.95559804155906</v>
      </c>
      <c r="V73" s="7"/>
      <c r="W73" s="17">
        <v>86.42121929000001</v>
      </c>
      <c r="X73" s="17">
        <v>83.79124508000001</v>
      </c>
      <c r="Y73" s="17">
        <v>78.874365740000357</v>
      </c>
      <c r="Z73" s="17">
        <v>38.71646173374176</v>
      </c>
    </row>
    <row r="74" spans="1:26" ht="22" customHeight="1">
      <c r="A74" s="7"/>
      <c r="B74" s="45" t="s">
        <v>206</v>
      </c>
      <c r="C74" s="17">
        <v>37.681777309999525</v>
      </c>
      <c r="D74" s="17">
        <v>31.403080090000007</v>
      </c>
      <c r="E74" s="17">
        <v>37.299944089998853</v>
      </c>
      <c r="F74" s="17">
        <v>19.361120418512158</v>
      </c>
      <c r="G74" s="7"/>
      <c r="H74" s="17">
        <v>66.533943110002596</v>
      </c>
      <c r="I74" s="17">
        <v>3.5246364000000003</v>
      </c>
      <c r="J74" s="17">
        <v>111.33502985224631</v>
      </c>
      <c r="K74" s="17">
        <v>62.706018531718485</v>
      </c>
      <c r="L74" s="7"/>
      <c r="M74" s="17">
        <v>29.546582820000516</v>
      </c>
      <c r="N74" s="17">
        <v>6.1368523499999714</v>
      </c>
      <c r="O74" s="17">
        <v>107.44770048798173</v>
      </c>
      <c r="P74" s="17">
        <v>59.395093363001585</v>
      </c>
      <c r="Q74" s="7"/>
      <c r="R74" s="17">
        <v>71.089509810001687</v>
      </c>
      <c r="S74" s="17">
        <v>17.246016829985198</v>
      </c>
      <c r="T74" s="17">
        <v>195.53150673363385</v>
      </c>
      <c r="U74" s="17">
        <v>135.21123594754701</v>
      </c>
      <c r="V74" s="7"/>
      <c r="W74" s="17">
        <v>73.670738519999986</v>
      </c>
      <c r="X74" s="17">
        <v>78.488062869999979</v>
      </c>
      <c r="Y74" s="17">
        <v>122.47660943999931</v>
      </c>
      <c r="Z74" s="17">
        <v>27.977013705524918</v>
      </c>
    </row>
    <row r="75" spans="1:26" ht="22" customHeight="1">
      <c r="A75" s="7"/>
      <c r="B75" s="45" t="s">
        <v>211</v>
      </c>
      <c r="C75" s="17">
        <v>92.249654639999946</v>
      </c>
      <c r="D75" s="17">
        <v>17.487008789999997</v>
      </c>
      <c r="E75" s="17">
        <v>47.19122760999786</v>
      </c>
      <c r="F75" s="17">
        <v>19.125006524688938</v>
      </c>
      <c r="G75" s="7"/>
      <c r="H75" s="17">
        <v>31.874374460003171</v>
      </c>
      <c r="I75" s="17">
        <v>80.286037679999993</v>
      </c>
      <c r="J75" s="17">
        <v>88.328337332249646</v>
      </c>
      <c r="K75" s="17">
        <v>79.370806880920952</v>
      </c>
      <c r="L75" s="7"/>
      <c r="M75" s="17">
        <v>47.857095509999617</v>
      </c>
      <c r="N75" s="17">
        <v>19.755196639999845</v>
      </c>
      <c r="O75" s="17">
        <v>108.76973803796601</v>
      </c>
      <c r="P75" s="17">
        <v>73.852611285972088</v>
      </c>
      <c r="Q75" s="7"/>
      <c r="R75" s="17">
        <v>92.97761264000593</v>
      </c>
      <c r="S75" s="17">
        <v>36.704967389997613</v>
      </c>
      <c r="T75" s="17">
        <v>207.2798071438022</v>
      </c>
      <c r="U75" s="17">
        <v>135.38421195734824</v>
      </c>
      <c r="V75" s="7"/>
      <c r="W75" s="17">
        <v>319.88917750000002</v>
      </c>
      <c r="X75" s="17">
        <v>80.135635600000001</v>
      </c>
      <c r="Y75" s="17">
        <v>61.063069040000101</v>
      </c>
      <c r="Z75" s="17">
        <v>34.04415693505517</v>
      </c>
    </row>
    <row r="76" spans="1:26" ht="22" customHeight="1">
      <c r="A76" s="7"/>
      <c r="B76" s="45" t="s">
        <v>212</v>
      </c>
      <c r="C76" s="17">
        <v>39.872673399999996</v>
      </c>
      <c r="D76" s="17">
        <v>33.997471649999994</v>
      </c>
      <c r="E76" s="17">
        <v>32.27537818000156</v>
      </c>
      <c r="F76" s="17">
        <v>19.829806656361761</v>
      </c>
      <c r="G76" s="7"/>
      <c r="H76" s="17">
        <v>30.189830319997469</v>
      </c>
      <c r="I76" s="17">
        <v>1.5087948800000002</v>
      </c>
      <c r="J76" s="17">
        <v>95.860852438546658</v>
      </c>
      <c r="K76" s="17">
        <v>51.10956272315962</v>
      </c>
      <c r="L76" s="7"/>
      <c r="M76" s="17">
        <v>26.988743879999898</v>
      </c>
      <c r="N76" s="17">
        <v>34.601756839999972</v>
      </c>
      <c r="O76" s="17">
        <v>108.07924439057004</v>
      </c>
      <c r="P76" s="17">
        <v>64.134032633363546</v>
      </c>
      <c r="Q76" s="7"/>
      <c r="R76" s="17">
        <v>121.41550458000737</v>
      </c>
      <c r="S76" s="17">
        <v>52.856585280007799</v>
      </c>
      <c r="T76" s="17">
        <v>197.34901182308101</v>
      </c>
      <c r="U76" s="17">
        <v>137.17984451356978</v>
      </c>
      <c r="V76" s="7"/>
      <c r="W76" s="17">
        <v>101.97288592</v>
      </c>
      <c r="X76" s="17">
        <v>26.126088150000005</v>
      </c>
      <c r="Y76" s="17">
        <v>50.788358440000238</v>
      </c>
      <c r="Z76" s="17">
        <v>45.176346944337759</v>
      </c>
    </row>
    <row r="77" spans="1:26" ht="22" customHeight="1">
      <c r="A77" s="7"/>
      <c r="B77" s="45" t="s">
        <v>207</v>
      </c>
      <c r="C77" s="17">
        <v>59.077485029999806</v>
      </c>
      <c r="D77" s="17">
        <v>32.896009159999991</v>
      </c>
      <c r="E77" s="17">
        <v>42.32142032999981</v>
      </c>
      <c r="F77" s="17">
        <v>20.358441143472309</v>
      </c>
      <c r="G77" s="7"/>
      <c r="H77" s="17">
        <v>28.972735530000648</v>
      </c>
      <c r="I77" s="17">
        <v>2.60647026</v>
      </c>
      <c r="J77" s="17">
        <v>93.336734840000048</v>
      </c>
      <c r="K77" s="17">
        <v>57.868789175022016</v>
      </c>
      <c r="L77" s="7"/>
      <c r="M77" s="17">
        <v>12.702061219999441</v>
      </c>
      <c r="N77" s="17">
        <v>34.412614650000002</v>
      </c>
      <c r="O77" s="17">
        <v>95.643393300002373</v>
      </c>
      <c r="P77" s="17">
        <v>67.662064857382987</v>
      </c>
      <c r="Q77" s="7"/>
      <c r="R77" s="17">
        <v>105.26283699000248</v>
      </c>
      <c r="S77" s="17">
        <v>52.635400370001264</v>
      </c>
      <c r="T77" s="17">
        <v>204.60912759001673</v>
      </c>
      <c r="U77" s="17">
        <v>143.33726218184339</v>
      </c>
      <c r="V77" s="7"/>
      <c r="W77" s="17">
        <v>69.711878369999994</v>
      </c>
      <c r="X77" s="17">
        <v>15.635292509999999</v>
      </c>
      <c r="Y77" s="17">
        <v>42.449795930000107</v>
      </c>
      <c r="Z77" s="17">
        <v>35.949182267725398</v>
      </c>
    </row>
    <row r="78" spans="1:26" ht="19.25" customHeight="1">
      <c r="A78" s="7"/>
      <c r="B78" s="45" t="s">
        <v>213</v>
      </c>
      <c r="C78" s="17">
        <v>68.553515609999991</v>
      </c>
      <c r="D78" s="17">
        <v>30.142005669999772</v>
      </c>
      <c r="E78" s="17">
        <v>35.003167009996915</v>
      </c>
      <c r="F78" s="17">
        <v>17.995591111742048</v>
      </c>
      <c r="G78" s="7"/>
      <c r="H78" s="17">
        <v>51.234580659998592</v>
      </c>
      <c r="I78" s="17">
        <v>4.3578504700001899</v>
      </c>
      <c r="J78" s="17">
        <v>99.419896670673268</v>
      </c>
      <c r="K78" s="17">
        <v>54.23482677630232</v>
      </c>
      <c r="L78" s="7"/>
      <c r="M78" s="17">
        <v>14.16617597999681</v>
      </c>
      <c r="N78" s="17">
        <v>34.736762510000005</v>
      </c>
      <c r="O78" s="17">
        <v>96.248587974942438</v>
      </c>
      <c r="P78" s="17">
        <v>75.369786799284299</v>
      </c>
      <c r="Q78" s="7"/>
      <c r="R78" s="17">
        <v>92.415417519999082</v>
      </c>
      <c r="S78" s="17">
        <v>56.817352270000995</v>
      </c>
      <c r="T78" s="17">
        <v>206.81471202584697</v>
      </c>
      <c r="U78" s="17">
        <v>149.37002127007497</v>
      </c>
      <c r="V78" s="7"/>
      <c r="W78" s="17">
        <v>81.523463109999994</v>
      </c>
      <c r="X78" s="17">
        <v>14.772618940000001</v>
      </c>
      <c r="Y78" s="17">
        <v>38.555470940000191</v>
      </c>
      <c r="Z78" s="17">
        <v>38.668124174109721</v>
      </c>
    </row>
    <row r="79" spans="1:26" ht="22" customHeight="1">
      <c r="A79" s="1"/>
      <c r="B79" s="45" t="s">
        <v>214</v>
      </c>
      <c r="C79" s="17">
        <v>50.449687250000046</v>
      </c>
      <c r="D79" s="17">
        <v>30.041685319999996</v>
      </c>
      <c r="E79" s="17">
        <v>35.901796079996458</v>
      </c>
      <c r="F79" s="17">
        <v>18.552862952258518</v>
      </c>
      <c r="G79" s="1"/>
      <c r="H79" s="17">
        <v>47.678259480001103</v>
      </c>
      <c r="I79" s="17">
        <v>5.8648837500000006</v>
      </c>
      <c r="J79" s="17">
        <v>93.126132349136412</v>
      </c>
      <c r="K79" s="17">
        <v>53.340300009951193</v>
      </c>
      <c r="L79" s="1"/>
      <c r="M79" s="17">
        <v>25.659520219973551</v>
      </c>
      <c r="N79" s="17">
        <v>28.2571324</v>
      </c>
      <c r="O79" s="17">
        <v>106.43419864504402</v>
      </c>
      <c r="P79" s="17">
        <v>76.211158543815188</v>
      </c>
      <c r="Q79" s="1"/>
      <c r="R79" s="17">
        <v>120.3795082299995</v>
      </c>
      <c r="S79" s="17">
        <v>57.57272789000001</v>
      </c>
      <c r="T79" s="17">
        <v>207.28641812664418</v>
      </c>
      <c r="U79" s="17">
        <v>148.1431422483528</v>
      </c>
      <c r="V79" s="1"/>
      <c r="W79" s="17">
        <v>61.019427109999995</v>
      </c>
      <c r="X79" s="17">
        <v>16.582431450000001</v>
      </c>
      <c r="Y79" s="17">
        <v>34.778783980000043</v>
      </c>
      <c r="Z79" s="17">
        <v>30.269248571624775</v>
      </c>
    </row>
    <row r="80" spans="1:26" ht="22" customHeight="1">
      <c r="A80" s="1"/>
      <c r="B80" s="45" t="s">
        <v>208</v>
      </c>
      <c r="C80" s="17">
        <v>48.241005859999845</v>
      </c>
      <c r="D80" s="17">
        <v>28.020768739999998</v>
      </c>
      <c r="E80" s="17">
        <v>30.51433183000427</v>
      </c>
      <c r="F80" s="17">
        <v>18.239394759868315</v>
      </c>
      <c r="G80" s="17"/>
      <c r="H80" s="17">
        <v>22.089246040000358</v>
      </c>
      <c r="I80" s="17">
        <v>4.2791977000000001</v>
      </c>
      <c r="J80" s="17">
        <v>93.32977532970817</v>
      </c>
      <c r="K80" s="17">
        <v>51.146087307892593</v>
      </c>
      <c r="L80" s="17"/>
      <c r="M80" s="17">
        <v>14.17252827999878</v>
      </c>
      <c r="N80" s="17">
        <v>27.926451569988707</v>
      </c>
      <c r="O80" s="17">
        <v>94.701842440079218</v>
      </c>
      <c r="P80" s="17">
        <v>61.193123767027224</v>
      </c>
      <c r="Q80" s="17"/>
      <c r="R80" s="17">
        <v>103.88296720999971</v>
      </c>
      <c r="S80" s="17">
        <v>70.67843839999999</v>
      </c>
      <c r="T80" s="17">
        <v>210.59163431946729</v>
      </c>
      <c r="U80" s="17">
        <v>157.61133427130429</v>
      </c>
      <c r="V80" s="17"/>
      <c r="W80" s="17">
        <v>65.847331179999998</v>
      </c>
      <c r="X80" s="17">
        <v>18.009658650000002</v>
      </c>
      <c r="Y80" s="17">
        <v>34.209144829999772</v>
      </c>
      <c r="Z80" s="17">
        <v>29.44034604106356</v>
      </c>
    </row>
    <row r="81" spans="1:26" ht="22" customHeight="1">
      <c r="A81" s="1"/>
      <c r="B81" s="45" t="s">
        <v>215</v>
      </c>
      <c r="C81" s="17">
        <v>43.774844960000003</v>
      </c>
      <c r="D81" s="17">
        <v>39.413303030000307</v>
      </c>
      <c r="E81" s="17">
        <v>41.136121899996105</v>
      </c>
      <c r="F81" s="17">
        <v>19.914780190863279</v>
      </c>
      <c r="G81" s="1"/>
      <c r="H81" s="17">
        <v>33.565134789988925</v>
      </c>
      <c r="I81" s="17">
        <v>3.9739505099999999</v>
      </c>
      <c r="J81" s="17">
        <v>86.259778724284175</v>
      </c>
      <c r="K81" s="17">
        <v>51.406110316766949</v>
      </c>
      <c r="L81" s="1"/>
      <c r="M81" s="17">
        <v>31.490058880001911</v>
      </c>
      <c r="N81" s="17">
        <v>6.7616213599792498</v>
      </c>
      <c r="O81" s="17">
        <v>95.210774747873131</v>
      </c>
      <c r="P81" s="17">
        <v>70.67359346856361</v>
      </c>
      <c r="Q81" s="1"/>
      <c r="R81" s="17">
        <v>110.81590739000359</v>
      </c>
      <c r="S81" s="17">
        <v>54.931290350000609</v>
      </c>
      <c r="T81" s="17">
        <v>211.22572169067439</v>
      </c>
      <c r="U81" s="17">
        <v>162.09594802003627</v>
      </c>
      <c r="V81" s="1"/>
      <c r="W81" s="17">
        <v>97.34800165</v>
      </c>
      <c r="X81" s="17">
        <v>14.36048871</v>
      </c>
      <c r="Y81" s="17">
        <v>33.123927830000689</v>
      </c>
      <c r="Z81" s="17">
        <v>28.375203400651763</v>
      </c>
    </row>
    <row r="82" spans="1:26" ht="22" customHeight="1">
      <c r="A82" s="1"/>
      <c r="B82" s="45" t="s">
        <v>216</v>
      </c>
      <c r="C82" s="17">
        <v>85.06920787</v>
      </c>
      <c r="D82" s="17">
        <v>34.997497549999693</v>
      </c>
      <c r="E82" s="17">
        <v>40.851377659999848</v>
      </c>
      <c r="F82" s="17">
        <v>20.412582962924368</v>
      </c>
      <c r="G82" s="1"/>
      <c r="H82" s="17">
        <v>24.877169419997557</v>
      </c>
      <c r="I82" s="17">
        <v>1.422081530000419</v>
      </c>
      <c r="J82" s="17">
        <v>87.855428934266783</v>
      </c>
      <c r="K82" s="17">
        <v>52.520654951410421</v>
      </c>
      <c r="L82" s="1"/>
      <c r="M82" s="17">
        <v>21.158247199997891</v>
      </c>
      <c r="N82" s="17">
        <v>47.205440460000005</v>
      </c>
      <c r="O82" s="17">
        <v>82.405794316954854</v>
      </c>
      <c r="P82" s="17">
        <v>76.33438682479796</v>
      </c>
      <c r="Q82" s="1"/>
      <c r="R82" s="17">
        <v>87.420535659997526</v>
      </c>
      <c r="S82" s="17">
        <v>79.638692530000355</v>
      </c>
      <c r="T82" s="17">
        <v>210.22388148019877</v>
      </c>
      <c r="U82" s="17">
        <v>162.65346918215488</v>
      </c>
      <c r="V82" s="1"/>
      <c r="W82" s="17">
        <v>88.233610059987797</v>
      </c>
      <c r="X82" s="17">
        <v>15.40751828</v>
      </c>
      <c r="Y82" s="17">
        <v>31.391768380000038</v>
      </c>
      <c r="Z82" s="17">
        <v>23.863999315548345</v>
      </c>
    </row>
    <row r="83" spans="1:26" ht="22" customHeight="1">
      <c r="A83" s="1"/>
      <c r="B83" s="45" t="s">
        <v>200</v>
      </c>
      <c r="C83" s="17">
        <v>90.328458780000005</v>
      </c>
      <c r="D83" s="17">
        <v>29.952730659999997</v>
      </c>
      <c r="E83" s="17">
        <v>44.625512880000002</v>
      </c>
      <c r="F83" s="17">
        <v>21.583080918844754</v>
      </c>
      <c r="G83" s="1"/>
      <c r="H83" s="17">
        <v>23.962375129999998</v>
      </c>
      <c r="I83" s="17">
        <v>1.36146542</v>
      </c>
      <c r="J83" s="17">
        <v>88.210184036667627</v>
      </c>
      <c r="K83" s="17">
        <v>30.579202339488965</v>
      </c>
      <c r="L83" s="1"/>
      <c r="M83" s="17">
        <v>14.279007830000001</v>
      </c>
      <c r="N83" s="17">
        <v>19.7021306</v>
      </c>
      <c r="O83" s="17">
        <v>85.485705819834934</v>
      </c>
      <c r="P83" s="17">
        <v>37.23417878335475</v>
      </c>
      <c r="Q83" s="1"/>
      <c r="R83" s="17">
        <v>125.30266915</v>
      </c>
      <c r="S83" s="17">
        <v>74.828469750000011</v>
      </c>
      <c r="T83" s="17">
        <v>219.82429611978381</v>
      </c>
      <c r="U83" s="17">
        <v>158.14239841680052</v>
      </c>
      <c r="V83" s="1"/>
      <c r="W83" s="17">
        <v>76.477430249999983</v>
      </c>
      <c r="X83" s="17">
        <v>21.872606409999999</v>
      </c>
      <c r="Y83" s="17">
        <v>30.065194229999992</v>
      </c>
      <c r="Z83" s="17">
        <v>18.294907272112098</v>
      </c>
    </row>
    <row r="84" spans="1:26" ht="22" customHeight="1">
      <c r="A84" s="1"/>
      <c r="B84" s="1"/>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22" customHeight="1">
      <c r="A85" s="749" t="s">
        <v>221</v>
      </c>
      <c r="B85" s="45" t="s">
        <v>209</v>
      </c>
      <c r="C85" s="17">
        <v>34.447199429999834</v>
      </c>
      <c r="D85" s="17">
        <v>39.398901750000007</v>
      </c>
      <c r="E85" s="17">
        <v>46.196989699999889</v>
      </c>
      <c r="F85" s="17">
        <v>22.616178540865924</v>
      </c>
      <c r="G85" s="1"/>
      <c r="H85" s="17">
        <v>24.794322459996174</v>
      </c>
      <c r="I85" s="17">
        <v>2.7107529100000001</v>
      </c>
      <c r="J85" s="17">
        <v>89.100376370313626</v>
      </c>
      <c r="K85" s="17">
        <v>53.511734352290951</v>
      </c>
      <c r="L85" s="1"/>
      <c r="M85" s="17">
        <v>18.165040809999699</v>
      </c>
      <c r="N85" s="17">
        <v>19.927626500008547</v>
      </c>
      <c r="O85" s="17">
        <v>84.056799560993909</v>
      </c>
      <c r="P85" s="17">
        <v>76.665871427295286</v>
      </c>
      <c r="Q85" s="1"/>
      <c r="R85" s="17">
        <v>128.22241501994338</v>
      </c>
      <c r="S85" s="17">
        <v>58.195814390002511</v>
      </c>
      <c r="T85" s="17">
        <v>308.24892068016914</v>
      </c>
      <c r="U85" s="17">
        <v>173.84416232844751</v>
      </c>
      <c r="V85" s="1"/>
      <c r="W85" s="17">
        <v>85.728800189999305</v>
      </c>
      <c r="X85" s="17">
        <v>18.578704400000003</v>
      </c>
      <c r="Y85" s="17">
        <v>32.392351989999852</v>
      </c>
      <c r="Z85" s="17">
        <v>25.629490802882788</v>
      </c>
    </row>
    <row r="86" spans="1:26" ht="22" customHeight="1">
      <c r="A86" s="1"/>
      <c r="B86" s="45" t="s">
        <v>210</v>
      </c>
      <c r="C86" s="17">
        <v>49.453352450000423</v>
      </c>
      <c r="D86" s="17">
        <v>22.166472030000001</v>
      </c>
      <c r="E86" s="17">
        <v>53.092349400007478</v>
      </c>
      <c r="F86" s="17">
        <v>18.3724891147947</v>
      </c>
      <c r="G86" s="1"/>
      <c r="H86" s="17">
        <v>23.20101271000151</v>
      </c>
      <c r="I86" s="17">
        <v>3.3797661900000002</v>
      </c>
      <c r="J86" s="17">
        <v>86.392173894798859</v>
      </c>
      <c r="K86" s="17">
        <v>53.922076709374707</v>
      </c>
      <c r="L86" s="1"/>
      <c r="M86" s="17">
        <v>42.080140680006537</v>
      </c>
      <c r="N86" s="17">
        <v>19.59548225</v>
      </c>
      <c r="O86" s="17">
        <v>82.934532080506841</v>
      </c>
      <c r="P86" s="17">
        <v>75.684321461266194</v>
      </c>
      <c r="Q86" s="1"/>
      <c r="R86" s="17">
        <v>158.14433863004831</v>
      </c>
      <c r="S86" s="17">
        <v>65.23181896999904</v>
      </c>
      <c r="T86" s="17">
        <v>228.01385680267498</v>
      </c>
      <c r="U86" s="17">
        <v>169.00248181035519</v>
      </c>
      <c r="V86" s="1"/>
      <c r="W86" s="17">
        <v>181.1399294</v>
      </c>
      <c r="X86" s="17">
        <v>15.760822860000001</v>
      </c>
      <c r="Y86" s="17">
        <v>25.96580552000168</v>
      </c>
      <c r="Z86" s="17">
        <v>17.24851812873538</v>
      </c>
    </row>
    <row r="87" spans="1:26" ht="22" customHeight="1">
      <c r="A87" s="1"/>
      <c r="B87" s="45" t="s">
        <v>206</v>
      </c>
      <c r="C87" s="17">
        <v>54.300197620000006</v>
      </c>
      <c r="D87" s="17">
        <v>8.5744713899999994</v>
      </c>
      <c r="E87" s="17">
        <v>46.282769789996024</v>
      </c>
      <c r="F87" s="17">
        <v>20.330983069590793</v>
      </c>
      <c r="G87" s="1"/>
      <c r="H87" s="17">
        <v>25.55151482000084</v>
      </c>
      <c r="I87" s="17">
        <v>3.3071551100000001</v>
      </c>
      <c r="J87" s="17">
        <v>92.054820187680207</v>
      </c>
      <c r="K87" s="17">
        <v>52.99586389896934</v>
      </c>
      <c r="L87" s="1"/>
      <c r="M87" s="17">
        <v>37.443643359996202</v>
      </c>
      <c r="N87" s="17">
        <v>20.02780066</v>
      </c>
      <c r="O87" s="17">
        <v>83.988634734595934</v>
      </c>
      <c r="P87" s="17">
        <v>80.137066454662985</v>
      </c>
      <c r="Q87" s="1"/>
      <c r="R87" s="17">
        <v>107.1146360521698</v>
      </c>
      <c r="S87" s="17">
        <v>61.043351869999221</v>
      </c>
      <c r="T87" s="17">
        <v>236.35747979081253</v>
      </c>
      <c r="U87" s="17">
        <v>174.62181795145332</v>
      </c>
      <c r="V87" s="1"/>
      <c r="W87" s="17">
        <v>164.60241992000002</v>
      </c>
      <c r="X87" s="17">
        <v>10.980860849999996</v>
      </c>
      <c r="Y87" s="17">
        <v>30.190608379998697</v>
      </c>
      <c r="Z87" s="17">
        <v>17.246555562229993</v>
      </c>
    </row>
    <row r="88" spans="1:26" ht="22" customHeight="1">
      <c r="A88" s="1"/>
      <c r="B88" s="45" t="s">
        <v>211</v>
      </c>
      <c r="C88" s="17">
        <v>74.888902049999984</v>
      </c>
      <c r="D88" s="17">
        <v>6.5358964300000002</v>
      </c>
      <c r="E88" s="17">
        <v>49.950219819997635</v>
      </c>
      <c r="F88" s="17">
        <v>21.609212734499291</v>
      </c>
      <c r="G88" s="1"/>
      <c r="H88" s="17">
        <v>26.520276339999828</v>
      </c>
      <c r="I88" s="17">
        <v>2.27433825</v>
      </c>
      <c r="J88" s="17">
        <v>76.011720558100166</v>
      </c>
      <c r="K88" s="17">
        <v>53.304227352017442</v>
      </c>
      <c r="L88" s="1"/>
      <c r="M88" s="17">
        <v>87.550630870000987</v>
      </c>
      <c r="N88" s="17">
        <v>25.091800189999997</v>
      </c>
      <c r="O88" s="17">
        <v>81.312416694727432</v>
      </c>
      <c r="P88" s="17">
        <v>78.313816374866704</v>
      </c>
      <c r="Q88" s="1"/>
      <c r="R88" s="17">
        <v>113.0640520600015</v>
      </c>
      <c r="S88" s="17">
        <v>21.494054699999882</v>
      </c>
      <c r="T88" s="17">
        <v>226.5090212669233</v>
      </c>
      <c r="U88" s="17">
        <v>171.98562205150154</v>
      </c>
      <c r="V88" s="1"/>
      <c r="W88" s="17">
        <v>153.36621916999999</v>
      </c>
      <c r="X88" s="17">
        <v>12.95130101</v>
      </c>
      <c r="Y88" s="17">
        <v>29.175225679999805</v>
      </c>
      <c r="Z88" s="17">
        <v>17.104401116778515</v>
      </c>
    </row>
    <row r="89" spans="1:26" ht="22" customHeight="1">
      <c r="A89" s="1"/>
      <c r="B89" s="45" t="s">
        <v>212</v>
      </c>
      <c r="C89" s="17">
        <v>104.98842593000001</v>
      </c>
      <c r="D89" s="17">
        <v>13.74720999</v>
      </c>
      <c r="E89" s="17">
        <v>48.854459499991151</v>
      </c>
      <c r="F89" s="17">
        <v>17.63413613150545</v>
      </c>
      <c r="G89" s="1"/>
      <c r="H89" s="17">
        <v>29.986396849999991</v>
      </c>
      <c r="I89" s="17">
        <v>3.3980012200000402</v>
      </c>
      <c r="J89" s="17">
        <v>73.985139269387915</v>
      </c>
      <c r="K89" s="17">
        <v>52.840487500540029</v>
      </c>
      <c r="L89" s="1"/>
      <c r="M89" s="17">
        <v>39.068517019998588</v>
      </c>
      <c r="N89" s="17">
        <v>11.205545580000049</v>
      </c>
      <c r="O89" s="17">
        <v>95.453252031961824</v>
      </c>
      <c r="P89" s="17">
        <v>96.014274794894447</v>
      </c>
      <c r="Q89" s="1"/>
      <c r="R89" s="17">
        <v>124.4782478599943</v>
      </c>
      <c r="S89" s="17">
        <v>60.443879369999806</v>
      </c>
      <c r="T89" s="17">
        <v>226.42561969890826</v>
      </c>
      <c r="U89" s="17">
        <v>169.89497847159129</v>
      </c>
      <c r="V89" s="1"/>
      <c r="W89" s="17">
        <v>133.4597377199992</v>
      </c>
      <c r="X89" s="17">
        <v>19.901183449999998</v>
      </c>
      <c r="Y89" s="17">
        <v>26.283020500000987</v>
      </c>
      <c r="Z89" s="17">
        <v>16.425837256860611</v>
      </c>
    </row>
    <row r="90" spans="1:26" ht="22" customHeight="1">
      <c r="A90" s="1"/>
      <c r="B90" s="45" t="s">
        <v>207</v>
      </c>
      <c r="C90" s="17">
        <v>131.81234566000001</v>
      </c>
      <c r="D90" s="17">
        <v>35.618822869999995</v>
      </c>
      <c r="E90" s="17">
        <v>50.293802550000152</v>
      </c>
      <c r="F90" s="17">
        <v>20.112383237330054</v>
      </c>
      <c r="G90" s="1"/>
      <c r="H90" s="17">
        <v>25.155159279999914</v>
      </c>
      <c r="I90" s="17">
        <v>3.1575817799999504</v>
      </c>
      <c r="J90" s="17">
        <v>73.873125603317078</v>
      </c>
      <c r="K90" s="17">
        <v>51.403867422166762</v>
      </c>
      <c r="L90" s="1"/>
      <c r="M90" s="17">
        <v>21.060516439998661</v>
      </c>
      <c r="N90" s="17">
        <v>20.350940199999886</v>
      </c>
      <c r="O90" s="17">
        <v>93.323292454775569</v>
      </c>
      <c r="P90" s="17">
        <v>97.619787871953633</v>
      </c>
      <c r="Q90" s="1"/>
      <c r="R90" s="17">
        <v>83.525686620000926</v>
      </c>
      <c r="S90" s="17">
        <v>60.168073370000059</v>
      </c>
      <c r="T90" s="17">
        <v>227.23940323204891</v>
      </c>
      <c r="U90" s="17">
        <v>162.64399946667339</v>
      </c>
      <c r="V90" s="1"/>
      <c r="W90" s="17">
        <v>170.41654865999999</v>
      </c>
      <c r="X90" s="17">
        <v>21.684983840000001</v>
      </c>
      <c r="Y90" s="17">
        <v>23.201177019999239</v>
      </c>
      <c r="Z90" s="17">
        <v>15.905642589812038</v>
      </c>
    </row>
    <row r="91" spans="1:26" ht="19.75" customHeight="1">
      <c r="A91" s="1"/>
      <c r="B91" s="45" t="s">
        <v>213</v>
      </c>
      <c r="C91" s="17">
        <v>75.254311699999988</v>
      </c>
      <c r="D91" s="17">
        <v>53.816399750000002</v>
      </c>
      <c r="E91" s="17">
        <v>49.373853459992823</v>
      </c>
      <c r="F91" s="17">
        <v>16.916935678231077</v>
      </c>
      <c r="G91" s="1"/>
      <c r="H91" s="17">
        <v>27.356198659970349</v>
      </c>
      <c r="I91" s="17">
        <v>3.5968481900000002</v>
      </c>
      <c r="J91" s="17">
        <v>73.179641984394394</v>
      </c>
      <c r="K91" s="17">
        <v>51.286619863049317</v>
      </c>
      <c r="L91" s="1"/>
      <c r="M91" s="17">
        <v>49.919341209998599</v>
      </c>
      <c r="N91" s="17">
        <v>16.946619299999924</v>
      </c>
      <c r="O91" s="17">
        <v>97.58545120320926</v>
      </c>
      <c r="P91" s="17">
        <v>101.32896892658655</v>
      </c>
      <c r="Q91" s="1"/>
      <c r="R91" s="17">
        <v>74.991821650006202</v>
      </c>
      <c r="S91" s="17">
        <v>64.406201050000135</v>
      </c>
      <c r="T91" s="17">
        <v>230.53858213310886</v>
      </c>
      <c r="U91" s="17">
        <v>165.92098605030728</v>
      </c>
      <c r="V91" s="1"/>
      <c r="W91" s="17">
        <v>116.55822627999999</v>
      </c>
      <c r="X91" s="17">
        <v>17.112024140000003</v>
      </c>
      <c r="Y91" s="17">
        <v>26.723614190001367</v>
      </c>
      <c r="Z91" s="17">
        <v>17.817057971686978</v>
      </c>
    </row>
    <row r="92" spans="1:26" ht="22" customHeight="1">
      <c r="A92" s="1"/>
      <c r="B92" s="45" t="s">
        <v>214</v>
      </c>
      <c r="C92" s="17">
        <v>74.938020390000005</v>
      </c>
      <c r="D92" s="17">
        <v>84.271890370000008</v>
      </c>
      <c r="E92" s="17">
        <v>55.290200739988023</v>
      </c>
      <c r="F92" s="17">
        <v>19.963491062598841</v>
      </c>
      <c r="G92" s="1"/>
      <c r="H92" s="17">
        <v>30.713300970000162</v>
      </c>
      <c r="I92" s="17">
        <v>3.6312772</v>
      </c>
      <c r="J92" s="17">
        <v>67.237172634776201</v>
      </c>
      <c r="K92" s="17">
        <v>50.083848614971046</v>
      </c>
      <c r="L92" s="1"/>
      <c r="M92" s="17">
        <v>54.262122150004743</v>
      </c>
      <c r="N92" s="17">
        <v>15.95719938000023</v>
      </c>
      <c r="O92" s="17">
        <v>96.145356091183331</v>
      </c>
      <c r="P92" s="17">
        <v>100.91768157396857</v>
      </c>
      <c r="Q92" s="1"/>
      <c r="R92" s="17">
        <v>119.28916270000191</v>
      </c>
      <c r="S92" s="17">
        <v>50.978088599999964</v>
      </c>
      <c r="T92" s="17">
        <v>239.28075745566326</v>
      </c>
      <c r="U92" s="17">
        <v>167.37293751763124</v>
      </c>
      <c r="V92" s="1"/>
      <c r="W92" s="17">
        <v>209.55444507999999</v>
      </c>
      <c r="X92" s="17">
        <v>21.681883070000001</v>
      </c>
      <c r="Y92" s="17">
        <v>34.234913519999346</v>
      </c>
      <c r="Z92" s="17">
        <v>16.404236309408976</v>
      </c>
    </row>
    <row r="93" spans="1:26" ht="22" customHeight="1">
      <c r="A93" s="1"/>
      <c r="B93" s="45" t="s">
        <v>208</v>
      </c>
      <c r="C93" s="17">
        <v>146.52929046119999</v>
      </c>
      <c r="D93" s="17">
        <v>48.102665039999991</v>
      </c>
      <c r="E93" s="17">
        <v>75.938668719999981</v>
      </c>
      <c r="F93" s="17">
        <v>20.485208634536402</v>
      </c>
      <c r="G93" s="1"/>
      <c r="H93" s="17">
        <v>45.046890540200003</v>
      </c>
      <c r="I93" s="17">
        <v>3.6343755500000001</v>
      </c>
      <c r="J93" s="17">
        <v>68.113529022310004</v>
      </c>
      <c r="K93" s="17">
        <v>51.235400162072636</v>
      </c>
      <c r="L93" s="1"/>
      <c r="M93" s="17">
        <v>101.91021166</v>
      </c>
      <c r="N93" s="17">
        <v>9.7671944000000011</v>
      </c>
      <c r="O93" s="17">
        <v>105.595024207066</v>
      </c>
      <c r="P93" s="17">
        <v>51.415804780838471</v>
      </c>
      <c r="Q93" s="1"/>
      <c r="R93" s="17">
        <v>119.10205009000001</v>
      </c>
      <c r="S93" s="17">
        <v>79.206359989999996</v>
      </c>
      <c r="T93" s="17">
        <v>246.05827006372797</v>
      </c>
      <c r="U93" s="17">
        <v>172.99421854734092</v>
      </c>
      <c r="V93" s="1"/>
      <c r="W93" s="17">
        <v>120.86172687000001</v>
      </c>
      <c r="X93" s="17">
        <v>19.111346856000001</v>
      </c>
      <c r="Y93" s="17">
        <v>34.983491076999996</v>
      </c>
      <c r="Z93" s="17">
        <v>16.898273812282689</v>
      </c>
    </row>
    <row r="94" spans="1:26" ht="22" customHeight="1">
      <c r="A94" s="1"/>
      <c r="B94" s="45" t="s">
        <v>215</v>
      </c>
      <c r="C94" s="17">
        <v>100.54107734999999</v>
      </c>
      <c r="D94" s="17">
        <v>29.785558179999992</v>
      </c>
      <c r="E94" s="17">
        <v>89.993562989999987</v>
      </c>
      <c r="F94" s="17">
        <v>19.239545270346564</v>
      </c>
      <c r="G94" s="1"/>
      <c r="H94" s="17">
        <v>28.432082139999999</v>
      </c>
      <c r="I94" s="17">
        <v>6.1951509199999997</v>
      </c>
      <c r="J94" s="17">
        <v>65.697847749482833</v>
      </c>
      <c r="K94" s="17">
        <v>47.940666644583203</v>
      </c>
      <c r="L94" s="1"/>
      <c r="M94" s="17">
        <v>61.691390460000001</v>
      </c>
      <c r="N94" s="17">
        <v>7.3870779100000004</v>
      </c>
      <c r="O94" s="17">
        <v>63.977862452607994</v>
      </c>
      <c r="P94" s="17">
        <v>49.904687080314076</v>
      </c>
      <c r="Q94" s="1"/>
      <c r="R94" s="17">
        <v>145.08230784</v>
      </c>
      <c r="S94" s="17">
        <v>34.174890139999832</v>
      </c>
      <c r="T94" s="17">
        <v>241.36551562482396</v>
      </c>
      <c r="U94" s="17">
        <v>168.95544865829035</v>
      </c>
      <c r="V94" s="1"/>
      <c r="W94" s="17">
        <v>143.24629941999999</v>
      </c>
      <c r="X94" s="17">
        <v>14.526439209999999</v>
      </c>
      <c r="Y94" s="17">
        <v>35.540521629999986</v>
      </c>
      <c r="Z94" s="17">
        <v>16.39200562412978</v>
      </c>
    </row>
    <row r="95" spans="1:26" ht="22" customHeight="1">
      <c r="A95" s="1"/>
      <c r="B95" s="45" t="s">
        <v>216</v>
      </c>
      <c r="C95" s="17">
        <v>69.810877479999959</v>
      </c>
      <c r="D95" s="17">
        <v>42.078877819999995</v>
      </c>
      <c r="E95" s="17">
        <v>62.416061570000075</v>
      </c>
      <c r="F95" s="17">
        <v>12.310781064855959</v>
      </c>
      <c r="G95" s="1"/>
      <c r="H95" s="17">
        <v>39.316865589998166</v>
      </c>
      <c r="I95" s="17">
        <v>9.3226275899999997</v>
      </c>
      <c r="J95" s="17">
        <v>57.358392336101844</v>
      </c>
      <c r="K95" s="17">
        <v>31.796402259490527</v>
      </c>
      <c r="L95" s="1"/>
      <c r="M95" s="17">
        <v>33.133076280000004</v>
      </c>
      <c r="N95" s="17">
        <v>34.53188171</v>
      </c>
      <c r="O95" s="17">
        <v>53.429552416689113</v>
      </c>
      <c r="P95" s="17">
        <v>31.608235424113786</v>
      </c>
      <c r="Q95" s="1"/>
      <c r="R95" s="17">
        <v>134.56609223952719</v>
      </c>
      <c r="S95" s="17">
        <v>35.198068880000143</v>
      </c>
      <c r="T95" s="17">
        <v>237.83124626097961</v>
      </c>
      <c r="U95" s="17">
        <v>161.28133278697385</v>
      </c>
      <c r="V95" s="1"/>
      <c r="W95" s="17">
        <v>135.89326595000003</v>
      </c>
      <c r="X95" s="17">
        <v>12.520150490000001</v>
      </c>
      <c r="Y95" s="17">
        <v>30.561811069999266</v>
      </c>
      <c r="Z95" s="17">
        <v>19.607696537685669</v>
      </c>
    </row>
    <row r="96" spans="1:26" ht="22" customHeight="1">
      <c r="A96" s="1"/>
      <c r="B96" s="45" t="s">
        <v>200</v>
      </c>
      <c r="C96" s="17">
        <v>104.60969824</v>
      </c>
      <c r="D96" s="17">
        <v>41.996095760000031</v>
      </c>
      <c r="E96" s="17">
        <v>62.170019099983513</v>
      </c>
      <c r="F96" s="17">
        <v>13.432534593145023</v>
      </c>
      <c r="G96" s="1"/>
      <c r="H96" s="17">
        <v>29.402974750008728</v>
      </c>
      <c r="I96" s="17">
        <v>10.91312755</v>
      </c>
      <c r="J96" s="17">
        <v>57.850723966467342</v>
      </c>
      <c r="K96" s="17">
        <v>35.729738989068558</v>
      </c>
      <c r="L96" s="1"/>
      <c r="M96" s="17">
        <v>54.878563670000339</v>
      </c>
      <c r="N96" s="17">
        <v>39.675857860000008</v>
      </c>
      <c r="O96" s="17">
        <v>53.958103944780724</v>
      </c>
      <c r="P96" s="17">
        <v>30.66830987445821</v>
      </c>
      <c r="Q96" s="1"/>
      <c r="R96" s="17">
        <v>108.69126526000029</v>
      </c>
      <c r="S96" s="17">
        <v>45.524677879999423</v>
      </c>
      <c r="T96" s="17">
        <v>241.41926927679975</v>
      </c>
      <c r="U96" s="17">
        <v>158.05694799890463</v>
      </c>
      <c r="V96" s="1"/>
      <c r="W96" s="17">
        <v>103.92518212000002</v>
      </c>
      <c r="X96" s="17">
        <v>21.318302589999998</v>
      </c>
      <c r="Y96" s="17">
        <v>27.552659300001071</v>
      </c>
      <c r="Z96" s="17">
        <v>22.46412665016036</v>
      </c>
    </row>
    <row r="97" spans="1:26" ht="22" customHeight="1">
      <c r="A97" s="1"/>
      <c r="B97" s="45"/>
      <c r="C97" s="17"/>
      <c r="D97" s="17"/>
      <c r="E97" s="17"/>
      <c r="F97" s="17"/>
      <c r="G97" s="1"/>
      <c r="H97" s="17"/>
      <c r="I97" s="17"/>
      <c r="J97" s="17"/>
      <c r="K97" s="17"/>
      <c r="L97" s="1"/>
      <c r="M97" s="17"/>
      <c r="N97" s="17"/>
      <c r="O97" s="17"/>
      <c r="P97" s="17"/>
      <c r="Q97" s="1"/>
      <c r="R97" s="17"/>
      <c r="S97" s="17"/>
      <c r="T97" s="17"/>
      <c r="U97" s="17"/>
      <c r="V97" s="1"/>
      <c r="W97" s="17"/>
      <c r="X97" s="17"/>
      <c r="Y97" s="17"/>
      <c r="Z97" s="17"/>
    </row>
    <row r="98" spans="1:26" ht="22" customHeight="1">
      <c r="A98" s="749" t="s">
        <v>223</v>
      </c>
      <c r="B98" s="45" t="s">
        <v>209</v>
      </c>
      <c r="C98" s="17">
        <v>174.98810752999984</v>
      </c>
      <c r="D98" s="17">
        <v>30.149843670000003</v>
      </c>
      <c r="E98" s="17">
        <v>89.347303260495593</v>
      </c>
      <c r="F98" s="17">
        <v>18.174413869551717</v>
      </c>
      <c r="G98" s="1"/>
      <c r="H98" s="17">
        <v>28.649000889999801</v>
      </c>
      <c r="I98" s="17">
        <v>16.001615519999998</v>
      </c>
      <c r="J98" s="17">
        <v>61.302092668919691</v>
      </c>
      <c r="K98" s="17">
        <v>37.361685860358428</v>
      </c>
      <c r="L98" s="1"/>
      <c r="M98" s="17">
        <v>67.067492809999905</v>
      </c>
      <c r="N98" s="17">
        <v>39.219700710000005</v>
      </c>
      <c r="O98" s="17">
        <v>506.06850723273766</v>
      </c>
      <c r="P98" s="17">
        <v>422.16376132615522</v>
      </c>
      <c r="Q98" s="1"/>
      <c r="R98" s="17">
        <v>105.16678227</v>
      </c>
      <c r="S98" s="17">
        <v>30.046061299999916</v>
      </c>
      <c r="T98" s="17">
        <v>250.70460241246255</v>
      </c>
      <c r="U98" s="17">
        <v>159.49386429391217</v>
      </c>
      <c r="V98" s="1"/>
      <c r="W98" s="17">
        <v>124.08453922000001</v>
      </c>
      <c r="X98" s="17">
        <v>22.299402659999998</v>
      </c>
      <c r="Y98" s="17">
        <v>37.332585798100453</v>
      </c>
      <c r="Z98" s="17">
        <v>23.256369130582339</v>
      </c>
    </row>
    <row r="99" spans="1:26" ht="22" customHeight="1">
      <c r="A99" s="1"/>
      <c r="B99" s="1" t="s">
        <v>210</v>
      </c>
      <c r="C99" s="17">
        <v>87.251831119999991</v>
      </c>
      <c r="D99" s="17">
        <v>26.984352669999996</v>
      </c>
      <c r="E99" s="17">
        <v>78.03978998408607</v>
      </c>
      <c r="F99" s="17">
        <v>13.371276889939335</v>
      </c>
      <c r="G99" s="1"/>
      <c r="H99" s="17">
        <v>20.028123840000212</v>
      </c>
      <c r="I99" s="17">
        <v>10.40371539</v>
      </c>
      <c r="J99" s="17">
        <v>61.762848989942327</v>
      </c>
      <c r="K99" s="17">
        <v>37.211274547794844</v>
      </c>
      <c r="L99" s="1"/>
      <c r="M99" s="17">
        <v>72.517798390000408</v>
      </c>
      <c r="N99" s="17">
        <v>18.032894539999539</v>
      </c>
      <c r="O99" s="17">
        <v>80.27551869392525</v>
      </c>
      <c r="P99" s="17">
        <v>34.160737895415075</v>
      </c>
      <c r="Q99" s="1"/>
      <c r="R99" s="17">
        <v>128.4549068200015</v>
      </c>
      <c r="S99" s="17">
        <v>33.54013604840015</v>
      </c>
      <c r="T99" s="17">
        <v>252.74065452997175</v>
      </c>
      <c r="U99" s="17">
        <v>157.93074924259636</v>
      </c>
      <c r="V99" s="1"/>
      <c r="W99" s="17">
        <v>106.98362367999999</v>
      </c>
      <c r="X99" s="17">
        <v>26.546908849999998</v>
      </c>
      <c r="Y99" s="17">
        <v>29.595610758099703</v>
      </c>
      <c r="Z99" s="17">
        <v>22.521073399023706</v>
      </c>
    </row>
    <row r="100" spans="1:26" ht="18">
      <c r="A100" s="40"/>
      <c r="B100" s="747" t="s">
        <v>206</v>
      </c>
      <c r="C100" s="690">
        <v>92.455185600000007</v>
      </c>
      <c r="D100" s="690">
        <v>140.51385159999998</v>
      </c>
      <c r="E100" s="690">
        <v>79.927913664090255</v>
      </c>
      <c r="F100" s="690">
        <v>9.7541944796373627</v>
      </c>
      <c r="G100" s="40"/>
      <c r="H100" s="690">
        <v>36.991713089999891</v>
      </c>
      <c r="I100" s="690">
        <v>6.7399006300000002</v>
      </c>
      <c r="J100" s="690">
        <v>67.537426320700163</v>
      </c>
      <c r="K100" s="690">
        <v>41.155774128173277</v>
      </c>
      <c r="L100" s="40"/>
      <c r="M100" s="690">
        <v>51.809502520001608</v>
      </c>
      <c r="N100" s="690">
        <v>13.250586220000001</v>
      </c>
      <c r="O100" s="690">
        <v>73.919408954737293</v>
      </c>
      <c r="P100" s="690">
        <v>32.872278328997766</v>
      </c>
      <c r="Q100" s="40"/>
      <c r="R100" s="690">
        <v>92.38846803000007</v>
      </c>
      <c r="S100" s="690">
        <v>24.409945479999998</v>
      </c>
      <c r="T100" s="690">
        <v>263.20253463061181</v>
      </c>
      <c r="U100" s="690">
        <v>165.87383676836222</v>
      </c>
      <c r="V100" s="40"/>
      <c r="W100" s="690">
        <v>86.626078570000004</v>
      </c>
      <c r="X100" s="690">
        <v>28.978382669999998</v>
      </c>
      <c r="Y100" s="690">
        <v>23.788431182299725</v>
      </c>
      <c r="Z100" s="690">
        <v>22.042465542383848</v>
      </c>
    </row>
    <row r="101" spans="1:26" ht="18">
      <c r="A101" s="7" t="s">
        <v>1771</v>
      </c>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8">
      <c r="A102" s="61" t="s">
        <v>281</v>
      </c>
      <c r="B102" s="7" t="s">
        <v>522</v>
      </c>
      <c r="C102" s="7"/>
      <c r="D102" s="7"/>
      <c r="E102" s="7"/>
      <c r="F102" s="7"/>
      <c r="G102" s="7"/>
      <c r="H102" s="7"/>
      <c r="I102" s="1"/>
      <c r="J102" s="1"/>
      <c r="K102" s="1"/>
      <c r="L102" s="1"/>
      <c r="M102" s="1"/>
      <c r="N102" s="1"/>
      <c r="O102" s="1"/>
      <c r="P102" s="1"/>
      <c r="Q102" s="1"/>
      <c r="R102" s="1"/>
      <c r="S102" s="1"/>
      <c r="T102" s="1"/>
      <c r="U102" s="1"/>
      <c r="V102" s="1"/>
      <c r="W102" s="1"/>
      <c r="X102" s="1"/>
      <c r="Y102" s="1"/>
      <c r="Z102" s="1"/>
    </row>
    <row r="103" spans="1:26" ht="18">
      <c r="A103" s="1"/>
      <c r="B103" s="45"/>
      <c r="C103" s="17"/>
      <c r="D103" s="17"/>
      <c r="E103" s="17"/>
      <c r="F103" s="17"/>
      <c r="G103" s="1"/>
      <c r="H103" s="17"/>
      <c r="I103" s="17"/>
      <c r="J103" s="17"/>
      <c r="K103" s="17"/>
      <c r="L103" s="1"/>
      <c r="M103" s="17"/>
      <c r="N103" s="17"/>
      <c r="O103" s="17"/>
      <c r="P103" s="17"/>
      <c r="Q103" s="1"/>
      <c r="R103" s="17"/>
      <c r="S103" s="17"/>
      <c r="T103" s="17"/>
      <c r="U103" s="17"/>
      <c r="V103" s="1"/>
      <c r="W103" s="17"/>
      <c r="X103" s="17"/>
      <c r="Y103" s="17"/>
      <c r="Z103" s="17"/>
    </row>
    <row r="104" spans="1:26" ht="18">
      <c r="A104" s="1"/>
      <c r="B104" s="45"/>
      <c r="C104" s="17"/>
      <c r="D104" s="17"/>
      <c r="E104" s="17"/>
      <c r="F104" s="17"/>
      <c r="G104" s="1"/>
      <c r="H104" s="17"/>
      <c r="I104" s="17"/>
      <c r="J104" s="17"/>
      <c r="K104" s="17"/>
      <c r="L104" s="1"/>
      <c r="M104" s="17"/>
      <c r="N104" s="17"/>
      <c r="O104" s="17"/>
      <c r="P104" s="17"/>
      <c r="Q104" s="1"/>
      <c r="R104" s="17"/>
      <c r="S104" s="17"/>
      <c r="T104" s="17"/>
      <c r="U104" s="17"/>
      <c r="V104" s="1"/>
      <c r="W104" s="17"/>
      <c r="X104" s="17"/>
      <c r="Y104" s="17"/>
      <c r="Z104" s="17"/>
    </row>
    <row r="105" spans="1:26" ht="1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8">
      <c r="A106" s="61"/>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sheetData>
  <hyperlinks>
    <hyperlink ref="O1" location="'Contents Page'!A1" display="BACK TO CONTENTS" xr:uid="{1E675908-081D-4984-BF8E-C54E54250484}"/>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topLeftCell="A53" zoomScaleNormal="100" workbookViewId="0"/>
  </sheetViews>
  <sheetFormatPr baseColWidth="10" defaultColWidth="8.83203125" defaultRowHeight="15"/>
  <cols>
    <col min="1" max="1" width="18.6640625" customWidth="1"/>
    <col min="2" max="2" width="10.5" customWidth="1"/>
    <col min="3" max="3" width="19.5" customWidth="1"/>
    <col min="4" max="4" width="24.5" customWidth="1"/>
    <col min="5" max="5" width="22.6640625" customWidth="1"/>
    <col min="6" max="6" width="1.5" customWidth="1"/>
    <col min="7" max="7" width="22" customWidth="1"/>
    <col min="8" max="8" width="22.1640625" customWidth="1"/>
    <col min="9" max="9" width="22.83203125" customWidth="1"/>
    <col min="10" max="10" width="2.1640625" customWidth="1"/>
    <col min="11" max="11" width="25.33203125" customWidth="1"/>
    <col min="12" max="12" width="24.6640625" customWidth="1"/>
    <col min="13" max="13" width="2.5" customWidth="1"/>
    <col min="14" max="14" width="24.5" customWidth="1"/>
    <col min="15" max="15" width="0.1640625" customWidth="1"/>
    <col min="16" max="16" width="8.83203125" hidden="1" customWidth="1"/>
  </cols>
  <sheetData>
    <row r="1" spans="1:16" ht="31.5" customHeight="1">
      <c r="A1" s="42" t="s">
        <v>806</v>
      </c>
      <c r="B1" s="7"/>
      <c r="C1" s="7"/>
      <c r="D1" s="7"/>
      <c r="E1" s="7"/>
      <c r="F1" s="7"/>
      <c r="G1" s="7"/>
      <c r="H1" s="7"/>
      <c r="I1" s="7"/>
      <c r="J1" s="7"/>
      <c r="K1" s="6" t="s">
        <v>85</v>
      </c>
      <c r="L1" s="7"/>
      <c r="M1" s="7"/>
      <c r="N1" s="7"/>
      <c r="O1" s="7"/>
      <c r="P1" s="7"/>
    </row>
    <row r="2" spans="1:16" ht="33.75" customHeight="1">
      <c r="A2" s="42" t="s">
        <v>807</v>
      </c>
      <c r="B2" s="737"/>
      <c r="C2" s="737"/>
      <c r="D2" s="737"/>
      <c r="E2" s="737"/>
      <c r="F2" s="737"/>
      <c r="G2" s="7"/>
      <c r="H2" s="7"/>
      <c r="I2" s="7"/>
      <c r="J2" s="123"/>
      <c r="K2" s="7"/>
      <c r="L2" s="7"/>
      <c r="M2" s="123"/>
      <c r="N2" s="123"/>
      <c r="O2" s="7"/>
      <c r="P2" s="7"/>
    </row>
    <row r="3" spans="1:16" ht="22" customHeight="1">
      <c r="A3" s="576"/>
      <c r="B3" s="576"/>
      <c r="C3" s="576"/>
      <c r="D3" s="576" t="s">
        <v>808</v>
      </c>
      <c r="E3" s="576"/>
      <c r="F3" s="576"/>
      <c r="G3" s="576"/>
      <c r="H3" s="576" t="s">
        <v>809</v>
      </c>
      <c r="I3" s="576"/>
      <c r="J3" s="7"/>
      <c r="K3" s="626"/>
      <c r="L3" s="627" t="s">
        <v>810</v>
      </c>
      <c r="M3" s="7"/>
      <c r="N3" s="7"/>
      <c r="O3" s="7"/>
      <c r="P3" s="7"/>
    </row>
    <row r="4" spans="1:16" ht="22" customHeight="1">
      <c r="A4" s="42"/>
      <c r="B4" s="42"/>
      <c r="C4" s="608" t="s">
        <v>811</v>
      </c>
      <c r="D4" s="608" t="s">
        <v>812</v>
      </c>
      <c r="E4" s="608" t="s">
        <v>246</v>
      </c>
      <c r="F4" s="106"/>
      <c r="G4" s="608" t="s">
        <v>811</v>
      </c>
      <c r="H4" s="608" t="s">
        <v>812</v>
      </c>
      <c r="I4" s="608" t="s">
        <v>246</v>
      </c>
      <c r="J4" s="7"/>
      <c r="K4" s="608" t="s">
        <v>811</v>
      </c>
      <c r="L4" s="608" t="s">
        <v>812</v>
      </c>
      <c r="M4" s="608"/>
      <c r="N4" s="608" t="s">
        <v>246</v>
      </c>
      <c r="O4" s="7"/>
      <c r="P4" s="7"/>
    </row>
    <row r="5" spans="1:16" ht="22" customHeight="1">
      <c r="A5" s="42"/>
      <c r="B5" s="42"/>
      <c r="C5" s="417" t="s">
        <v>813</v>
      </c>
      <c r="D5" s="417" t="s">
        <v>88</v>
      </c>
      <c r="E5" s="417" t="s">
        <v>814</v>
      </c>
      <c r="F5" s="417"/>
      <c r="G5" s="417" t="s">
        <v>813</v>
      </c>
      <c r="H5" s="417" t="s">
        <v>88</v>
      </c>
      <c r="I5" s="417" t="s">
        <v>814</v>
      </c>
      <c r="J5" s="123"/>
      <c r="K5" s="417" t="s">
        <v>815</v>
      </c>
      <c r="L5" s="417" t="s">
        <v>816</v>
      </c>
      <c r="M5" s="417"/>
      <c r="N5" s="417" t="s">
        <v>88</v>
      </c>
      <c r="O5" s="7"/>
      <c r="P5" s="7"/>
    </row>
    <row r="6" spans="1:16" ht="22" customHeight="1">
      <c r="A6" s="405" t="s">
        <v>817</v>
      </c>
      <c r="B6" s="405"/>
      <c r="C6" s="738" t="s">
        <v>818</v>
      </c>
      <c r="D6" s="738" t="s">
        <v>819</v>
      </c>
      <c r="E6" s="417" t="s">
        <v>820</v>
      </c>
      <c r="F6" s="417"/>
      <c r="G6" s="738" t="s">
        <v>821</v>
      </c>
      <c r="H6" s="738" t="s">
        <v>822</v>
      </c>
      <c r="I6" s="417" t="s">
        <v>823</v>
      </c>
      <c r="J6" s="739"/>
      <c r="K6" s="738" t="s">
        <v>824</v>
      </c>
      <c r="L6" s="738" t="s">
        <v>825</v>
      </c>
      <c r="M6" s="738"/>
      <c r="N6" s="417" t="s">
        <v>826</v>
      </c>
      <c r="O6" s="7"/>
      <c r="P6" s="7"/>
    </row>
    <row r="7" spans="1:16" ht="22" customHeight="1">
      <c r="A7" s="740" t="s">
        <v>202</v>
      </c>
      <c r="B7" s="128"/>
      <c r="C7" s="9">
        <v>1204.22</v>
      </c>
      <c r="D7" s="9">
        <v>25546.510000000002</v>
      </c>
      <c r="E7" s="9">
        <v>21.21415522080683</v>
      </c>
      <c r="F7" s="7"/>
      <c r="G7" s="9">
        <v>7507.2000000000007</v>
      </c>
      <c r="H7" s="9">
        <v>166006.35999999999</v>
      </c>
      <c r="I7" s="9">
        <v>22.11295289855072</v>
      </c>
      <c r="J7" s="7"/>
      <c r="K7" s="157">
        <v>183055</v>
      </c>
      <c r="L7" s="13">
        <v>1690</v>
      </c>
      <c r="M7" s="7"/>
      <c r="N7" s="12">
        <v>9.3291388172275571</v>
      </c>
      <c r="O7" s="7"/>
      <c r="P7" s="7"/>
    </row>
    <row r="8" spans="1:16" ht="22" customHeight="1">
      <c r="A8" s="740" t="s">
        <v>203</v>
      </c>
      <c r="B8" s="7"/>
      <c r="C8" s="9">
        <v>1038.0700000000002</v>
      </c>
      <c r="D8" s="9">
        <v>22303.89</v>
      </c>
      <c r="E8" s="9">
        <v>21.485920987987317</v>
      </c>
      <c r="F8" s="9"/>
      <c r="G8" s="9">
        <v>8134.83</v>
      </c>
      <c r="H8" s="9">
        <v>165387.79</v>
      </c>
      <c r="I8" s="9">
        <v>20.330823139512443</v>
      </c>
      <c r="J8" s="9"/>
      <c r="K8" s="157">
        <v>177725</v>
      </c>
      <c r="L8" s="157">
        <v>1273</v>
      </c>
      <c r="M8" s="9"/>
      <c r="N8" s="9">
        <v>7.1443645711943455</v>
      </c>
      <c r="O8" s="7"/>
      <c r="P8" s="7"/>
    </row>
    <row r="9" spans="1:16" ht="22" customHeight="1">
      <c r="A9" s="740" t="s">
        <v>204</v>
      </c>
      <c r="B9" s="128"/>
      <c r="C9" s="9">
        <v>929.38000000000011</v>
      </c>
      <c r="D9" s="9">
        <v>20437.89</v>
      </c>
      <c r="E9" s="9">
        <v>22.003708973455804</v>
      </c>
      <c r="F9" s="7"/>
      <c r="G9" s="9">
        <v>8512.7999999999993</v>
      </c>
      <c r="H9" s="9">
        <v>179896.32000000001</v>
      </c>
      <c r="I9" s="9">
        <v>21.116054025001738</v>
      </c>
      <c r="J9" s="7"/>
      <c r="K9" s="157">
        <v>175080</v>
      </c>
      <c r="L9" s="13">
        <v>1414</v>
      </c>
      <c r="M9" s="9"/>
      <c r="N9" s="9">
        <v>8.0720885493452208</v>
      </c>
      <c r="O9" s="7"/>
      <c r="P9" s="7"/>
    </row>
    <row r="10" spans="1:16" ht="22" customHeight="1">
      <c r="A10" s="740" t="s">
        <v>205</v>
      </c>
      <c r="B10" s="128"/>
      <c r="C10" s="9">
        <v>810.09999999999991</v>
      </c>
      <c r="D10" s="9">
        <v>18662.18</v>
      </c>
      <c r="E10" s="9">
        <v>23.045806723408553</v>
      </c>
      <c r="F10" s="7"/>
      <c r="G10" s="9">
        <v>9161.0600000000013</v>
      </c>
      <c r="H10" s="9">
        <v>208817.77999999997</v>
      </c>
      <c r="I10" s="9">
        <v>22.799912744992323</v>
      </c>
      <c r="J10" s="7"/>
      <c r="K10" s="157">
        <v>182954</v>
      </c>
      <c r="L10" s="13">
        <v>1899</v>
      </c>
      <c r="M10" s="9"/>
      <c r="N10" s="9">
        <v>10.408910218188453</v>
      </c>
      <c r="O10" s="7"/>
      <c r="P10" s="7"/>
    </row>
    <row r="11" spans="1:16" ht="22" customHeight="1">
      <c r="A11" s="740" t="s">
        <v>90</v>
      </c>
      <c r="B11" s="128"/>
      <c r="C11" s="9">
        <v>122.62</v>
      </c>
      <c r="D11" s="9">
        <v>2957.5</v>
      </c>
      <c r="E11" s="9">
        <v>24.127785931135971</v>
      </c>
      <c r="F11" s="9"/>
      <c r="G11" s="9">
        <v>2649.5299999999997</v>
      </c>
      <c r="H11" s="9">
        <v>59849.25</v>
      </c>
      <c r="I11" s="9">
        <v>22.549229603629119</v>
      </c>
      <c r="J11" s="9"/>
      <c r="K11" s="61">
        <v>42237</v>
      </c>
      <c r="L11" s="61">
        <v>554</v>
      </c>
      <c r="M11" s="9"/>
      <c r="N11" s="9">
        <v>13.125661045991935</v>
      </c>
      <c r="O11" s="7"/>
      <c r="P11" s="7"/>
    </row>
    <row r="12" spans="1:16" ht="22" customHeight="1">
      <c r="A12" s="7"/>
      <c r="B12" s="7"/>
      <c r="C12" s="7"/>
      <c r="D12" s="9"/>
      <c r="E12" s="9"/>
      <c r="F12" s="9"/>
      <c r="G12" s="9"/>
      <c r="H12" s="9"/>
      <c r="I12" s="9"/>
      <c r="J12" s="9"/>
      <c r="K12" s="157"/>
      <c r="L12" s="7"/>
      <c r="M12" s="7"/>
      <c r="N12" s="7"/>
      <c r="O12" s="7"/>
      <c r="P12" s="7"/>
    </row>
    <row r="13" spans="1:16" ht="22" customHeight="1">
      <c r="A13" s="740" t="s">
        <v>217</v>
      </c>
      <c r="B13" s="128" t="s">
        <v>206</v>
      </c>
      <c r="C13" s="9">
        <v>36.15</v>
      </c>
      <c r="D13" s="9">
        <v>898.04</v>
      </c>
      <c r="E13" s="9">
        <v>24.842047026279392</v>
      </c>
      <c r="F13" s="7"/>
      <c r="G13" s="9">
        <v>1002.16</v>
      </c>
      <c r="H13" s="9">
        <v>20301.650000000001</v>
      </c>
      <c r="I13" s="9">
        <v>20.257892951225354</v>
      </c>
      <c r="J13" s="7"/>
      <c r="K13" s="157">
        <v>15750</v>
      </c>
      <c r="L13" s="157">
        <v>169</v>
      </c>
      <c r="M13" s="9"/>
      <c r="N13" s="9">
        <v>10.730158730158731</v>
      </c>
      <c r="O13" s="7"/>
      <c r="P13" s="7"/>
    </row>
    <row r="14" spans="1:16" ht="22" customHeight="1">
      <c r="A14" s="7"/>
      <c r="B14" s="128" t="s">
        <v>207</v>
      </c>
      <c r="C14" s="17">
        <v>32.29</v>
      </c>
      <c r="D14" s="17">
        <v>767.38</v>
      </c>
      <c r="E14" s="17">
        <v>23.765252400123877</v>
      </c>
      <c r="F14" s="17"/>
      <c r="G14" s="17">
        <v>879.91</v>
      </c>
      <c r="H14" s="9">
        <v>18985.900000000001</v>
      </c>
      <c r="I14" s="9">
        <v>21.577093111795527</v>
      </c>
      <c r="J14" s="9"/>
      <c r="K14" s="157">
        <v>15084</v>
      </c>
      <c r="L14" s="61">
        <v>166</v>
      </c>
      <c r="M14" s="7"/>
      <c r="N14" s="12">
        <v>11.005038451339168</v>
      </c>
      <c r="O14" s="7"/>
      <c r="P14" s="7"/>
    </row>
    <row r="15" spans="1:16" ht="22" customHeight="1">
      <c r="A15" s="7"/>
      <c r="B15" s="128" t="s">
        <v>208</v>
      </c>
      <c r="C15" s="9">
        <v>28.49</v>
      </c>
      <c r="D15" s="9">
        <v>670.48</v>
      </c>
      <c r="E15" s="9">
        <v>23.533871533871537</v>
      </c>
      <c r="F15" s="9"/>
      <c r="G15" s="9">
        <v>873.41</v>
      </c>
      <c r="H15" s="9">
        <v>19420.68</v>
      </c>
      <c r="I15" s="9">
        <v>22.235467878774003</v>
      </c>
      <c r="J15" s="9"/>
      <c r="K15" s="157">
        <v>15993</v>
      </c>
      <c r="L15" s="157">
        <v>157</v>
      </c>
      <c r="M15" s="9"/>
      <c r="N15" s="9">
        <v>9.8167948477458893</v>
      </c>
      <c r="O15" s="7"/>
      <c r="P15" s="7"/>
    </row>
    <row r="16" spans="1:16" ht="22" customHeight="1">
      <c r="A16" s="7"/>
      <c r="B16" s="128" t="s">
        <v>200</v>
      </c>
      <c r="C16" s="9">
        <v>29.12</v>
      </c>
      <c r="D16" s="9">
        <v>709.64</v>
      </c>
      <c r="E16" s="9">
        <v>24.369505494505493</v>
      </c>
      <c r="F16" s="7"/>
      <c r="G16" s="9">
        <v>947.44</v>
      </c>
      <c r="H16" s="9">
        <v>23277.83</v>
      </c>
      <c r="I16" s="9">
        <v>24.569186439246813</v>
      </c>
      <c r="J16" s="7"/>
      <c r="K16" s="157">
        <v>17000</v>
      </c>
      <c r="L16" s="157">
        <v>116</v>
      </c>
      <c r="M16" s="9"/>
      <c r="N16" s="12">
        <v>6.8235294117647056</v>
      </c>
      <c r="O16" s="7"/>
      <c r="P16" s="7"/>
    </row>
    <row r="17" spans="1:16" ht="22" customHeight="1">
      <c r="A17" s="7"/>
      <c r="B17" s="7"/>
      <c r="C17" s="7"/>
      <c r="D17" s="7"/>
      <c r="E17" s="7"/>
      <c r="F17" s="7"/>
      <c r="G17" s="7"/>
      <c r="H17" s="7"/>
      <c r="I17" s="7"/>
      <c r="J17" s="7"/>
      <c r="K17" s="7"/>
      <c r="L17" s="7"/>
      <c r="M17" s="7"/>
      <c r="N17" s="7"/>
      <c r="O17" s="7"/>
      <c r="P17" s="7"/>
    </row>
    <row r="18" spans="1:16" ht="22" customHeight="1">
      <c r="A18" s="740" t="s">
        <v>218</v>
      </c>
      <c r="B18" s="128" t="s">
        <v>209</v>
      </c>
      <c r="C18" s="9">
        <v>21.92</v>
      </c>
      <c r="D18" s="9">
        <v>529.78</v>
      </c>
      <c r="E18" s="9">
        <v>24.17</v>
      </c>
      <c r="F18" s="9"/>
      <c r="G18" s="9">
        <v>804.58</v>
      </c>
      <c r="H18" s="9">
        <v>18562.310000000001</v>
      </c>
      <c r="I18" s="9">
        <v>23.07</v>
      </c>
      <c r="J18" s="9"/>
      <c r="K18" s="157">
        <v>12691</v>
      </c>
      <c r="L18" s="61">
        <v>127</v>
      </c>
      <c r="M18" s="9"/>
      <c r="N18" s="9">
        <v>10.007091639744701</v>
      </c>
      <c r="O18" s="7"/>
      <c r="P18" s="7"/>
    </row>
    <row r="19" spans="1:16" ht="22" customHeight="1">
      <c r="A19" s="7"/>
      <c r="B19" s="128" t="s">
        <v>210</v>
      </c>
      <c r="C19" s="9">
        <v>25.38</v>
      </c>
      <c r="D19" s="9">
        <v>566.28</v>
      </c>
      <c r="E19" s="9">
        <v>22.31</v>
      </c>
      <c r="F19" s="9"/>
      <c r="G19" s="9">
        <v>867.23</v>
      </c>
      <c r="H19" s="9">
        <v>19058.43</v>
      </c>
      <c r="I19" s="9">
        <v>21.98</v>
      </c>
      <c r="J19" s="9"/>
      <c r="K19" s="157">
        <v>14504</v>
      </c>
      <c r="L19" s="61">
        <v>97</v>
      </c>
      <c r="M19" s="9"/>
      <c r="N19" s="9">
        <v>6.6878102592388311</v>
      </c>
      <c r="O19" s="7"/>
      <c r="P19" s="7"/>
    </row>
    <row r="20" spans="1:16" ht="22" customHeight="1">
      <c r="A20" s="7"/>
      <c r="B20" s="128" t="s">
        <v>206</v>
      </c>
      <c r="C20" s="9">
        <v>27.97</v>
      </c>
      <c r="D20" s="9">
        <v>660.83</v>
      </c>
      <c r="E20" s="9">
        <v>23.62638541294244</v>
      </c>
      <c r="F20" s="9"/>
      <c r="G20" s="9">
        <v>1030.95</v>
      </c>
      <c r="H20" s="9">
        <v>24240.86</v>
      </c>
      <c r="I20" s="9">
        <v>23.513128667733643</v>
      </c>
      <c r="J20" s="9"/>
      <c r="K20" s="157">
        <v>17388</v>
      </c>
      <c r="L20" s="61">
        <v>137</v>
      </c>
      <c r="M20" s="9"/>
      <c r="N20" s="9">
        <v>7.8789970094317923</v>
      </c>
      <c r="O20" s="7"/>
      <c r="P20" s="7"/>
    </row>
    <row r="21" spans="1:16" ht="22" customHeight="1">
      <c r="A21" s="7"/>
      <c r="B21" s="128" t="s">
        <v>211</v>
      </c>
      <c r="C21" s="9">
        <v>22.5</v>
      </c>
      <c r="D21" s="9">
        <v>539.55999999999995</v>
      </c>
      <c r="E21" s="9">
        <v>23.980444444444441</v>
      </c>
      <c r="F21" s="9"/>
      <c r="G21" s="9">
        <v>825.35</v>
      </c>
      <c r="H21" s="9">
        <v>20659.59</v>
      </c>
      <c r="I21" s="9">
        <v>25.031307929969103</v>
      </c>
      <c r="J21" s="9"/>
      <c r="K21" s="157">
        <v>14984</v>
      </c>
      <c r="L21" s="61">
        <v>96</v>
      </c>
      <c r="M21" s="9"/>
      <c r="N21" s="9">
        <v>6.4068339562199679</v>
      </c>
      <c r="O21" s="7"/>
      <c r="P21" s="7"/>
    </row>
    <row r="22" spans="1:16" ht="22" customHeight="1">
      <c r="A22" s="7"/>
      <c r="B22" s="128" t="s">
        <v>212</v>
      </c>
      <c r="C22" s="9">
        <v>23.89</v>
      </c>
      <c r="D22" s="9">
        <v>600.84</v>
      </c>
      <c r="E22" s="9">
        <v>25.150272080368357</v>
      </c>
      <c r="F22" s="9"/>
      <c r="G22" s="9">
        <v>959.32</v>
      </c>
      <c r="H22" s="9">
        <v>22476.41</v>
      </c>
      <c r="I22" s="9">
        <v>23.429522995455113</v>
      </c>
      <c r="J22" s="9"/>
      <c r="K22" s="157">
        <v>21670</v>
      </c>
      <c r="L22" s="61">
        <v>67</v>
      </c>
      <c r="M22" s="9"/>
      <c r="N22" s="9">
        <v>3.0918320258421783</v>
      </c>
      <c r="O22" s="7"/>
      <c r="P22" s="7"/>
    </row>
    <row r="23" spans="1:16" ht="22" customHeight="1">
      <c r="A23" s="7"/>
      <c r="B23" s="128" t="s">
        <v>207</v>
      </c>
      <c r="C23" s="9">
        <v>24.23</v>
      </c>
      <c r="D23" s="9">
        <v>604.51</v>
      </c>
      <c r="E23" s="9">
        <v>24.948823772183243</v>
      </c>
      <c r="F23" s="9"/>
      <c r="G23" s="9">
        <v>952.73</v>
      </c>
      <c r="H23" s="9">
        <v>22956.080000000002</v>
      </c>
      <c r="I23" s="9">
        <v>24.095053163015756</v>
      </c>
      <c r="J23" s="9"/>
      <c r="K23" s="157">
        <v>18481</v>
      </c>
      <c r="L23" s="61">
        <v>75</v>
      </c>
      <c r="M23" s="9"/>
      <c r="N23" s="9">
        <v>4.0582219576862721</v>
      </c>
      <c r="O23" s="7"/>
      <c r="P23" s="7"/>
    </row>
    <row r="24" spans="1:16" ht="22" customHeight="1">
      <c r="A24" s="7"/>
      <c r="B24" s="128" t="s">
        <v>213</v>
      </c>
      <c r="C24" s="741">
        <v>20.96</v>
      </c>
      <c r="D24" s="741">
        <v>517.69000000000005</v>
      </c>
      <c r="E24" s="741">
        <v>24.698950381679392</v>
      </c>
      <c r="F24" s="7"/>
      <c r="G24" s="741">
        <v>867.77</v>
      </c>
      <c r="H24" s="741">
        <v>23656.78</v>
      </c>
      <c r="I24" s="741">
        <v>27.261578528872857</v>
      </c>
      <c r="J24" s="741"/>
      <c r="K24" s="157">
        <v>16034</v>
      </c>
      <c r="L24" s="61">
        <v>60</v>
      </c>
      <c r="M24" s="741"/>
      <c r="N24" s="741">
        <v>3.7420481476861669</v>
      </c>
      <c r="O24" s="7"/>
      <c r="P24" s="7"/>
    </row>
    <row r="25" spans="1:16" ht="22" customHeight="1">
      <c r="A25" s="7"/>
      <c r="B25" s="128" t="s">
        <v>214</v>
      </c>
      <c r="C25" s="9">
        <v>23.51</v>
      </c>
      <c r="D25" s="9">
        <v>645.04</v>
      </c>
      <c r="E25" s="9">
        <v>27.436835389196084</v>
      </c>
      <c r="F25" s="9"/>
      <c r="G25" s="9">
        <v>1016.56</v>
      </c>
      <c r="H25" s="9">
        <v>23560.61</v>
      </c>
      <c r="I25" s="9">
        <v>23.17680215629181</v>
      </c>
      <c r="J25" s="9"/>
      <c r="K25" s="157">
        <v>16435</v>
      </c>
      <c r="L25" s="61">
        <v>90</v>
      </c>
      <c r="M25" s="7"/>
      <c r="N25" s="9">
        <v>5.4761180407666572</v>
      </c>
      <c r="O25" s="7"/>
      <c r="P25" s="7"/>
    </row>
    <row r="26" spans="1:16" ht="22" customHeight="1">
      <c r="A26" s="7"/>
      <c r="B26" s="128" t="s">
        <v>208</v>
      </c>
      <c r="C26" s="742">
        <v>20.82</v>
      </c>
      <c r="D26" s="742">
        <v>540.97</v>
      </c>
      <c r="E26" s="742">
        <v>25.983189241114314</v>
      </c>
      <c r="F26" s="742"/>
      <c r="G26" s="742">
        <v>914.13</v>
      </c>
      <c r="H26" s="9">
        <v>22300.98</v>
      </c>
      <c r="I26" s="742">
        <v>24.39585179350858</v>
      </c>
      <c r="J26" s="742"/>
      <c r="K26" s="157">
        <v>16701</v>
      </c>
      <c r="L26" s="61">
        <v>79</v>
      </c>
      <c r="M26" s="742"/>
      <c r="N26" s="742">
        <v>4.7302556733129748</v>
      </c>
      <c r="O26" s="7"/>
      <c r="P26" s="7"/>
    </row>
    <row r="27" spans="1:16" ht="22" customHeight="1">
      <c r="A27" s="7"/>
      <c r="B27" s="128" t="s">
        <v>215</v>
      </c>
      <c r="C27" s="742">
        <v>20.97</v>
      </c>
      <c r="D27" s="742">
        <v>496.28</v>
      </c>
      <c r="E27" s="742">
        <v>23.666189794945161</v>
      </c>
      <c r="F27" s="7"/>
      <c r="G27" s="742">
        <v>948.16</v>
      </c>
      <c r="H27" s="9">
        <v>22758.95</v>
      </c>
      <c r="I27" s="742">
        <v>24.003280037124537</v>
      </c>
      <c r="J27" s="7"/>
      <c r="K27" s="157">
        <v>16459</v>
      </c>
      <c r="L27" s="61">
        <v>77</v>
      </c>
      <c r="M27" s="7"/>
      <c r="N27" s="742">
        <v>4.6782915122425424</v>
      </c>
      <c r="O27" s="7"/>
      <c r="P27" s="7"/>
    </row>
    <row r="28" spans="1:16" ht="22" customHeight="1">
      <c r="A28" s="7"/>
      <c r="B28" s="128" t="s">
        <v>216</v>
      </c>
      <c r="C28" s="17">
        <v>21.6</v>
      </c>
      <c r="D28" s="17">
        <v>640.52</v>
      </c>
      <c r="E28" s="17">
        <v>29.653703703703702</v>
      </c>
      <c r="F28" s="7"/>
      <c r="G28" s="17">
        <v>916.42</v>
      </c>
      <c r="H28" s="9">
        <v>23183</v>
      </c>
      <c r="I28" s="9">
        <v>25.297352742192444</v>
      </c>
      <c r="J28" s="9"/>
      <c r="K28" s="157">
        <v>15542</v>
      </c>
      <c r="L28" s="61">
        <v>85</v>
      </c>
      <c r="M28" s="155"/>
      <c r="N28" s="17">
        <v>5.4690516021104099</v>
      </c>
      <c r="O28" s="7"/>
      <c r="P28" s="7"/>
    </row>
    <row r="29" spans="1:16" ht="22" customHeight="1">
      <c r="A29" s="7"/>
      <c r="B29" s="128" t="s">
        <v>200</v>
      </c>
      <c r="C29" s="17">
        <v>20.09</v>
      </c>
      <c r="D29" s="17">
        <v>526.13</v>
      </c>
      <c r="E29" s="17">
        <v>26.188651070184171</v>
      </c>
      <c r="F29" s="7"/>
      <c r="G29" s="17">
        <v>956.84</v>
      </c>
      <c r="H29" s="9">
        <v>25650.69</v>
      </c>
      <c r="I29" s="9">
        <v>26.807710798043558</v>
      </c>
      <c r="J29" s="9"/>
      <c r="K29" s="157">
        <v>15372</v>
      </c>
      <c r="L29" s="61">
        <v>81</v>
      </c>
      <c r="M29" s="17"/>
      <c r="N29" s="17">
        <v>5.269320843091335</v>
      </c>
      <c r="O29" s="7"/>
      <c r="P29" s="7"/>
    </row>
    <row r="30" spans="1:16" ht="22" customHeight="1">
      <c r="A30" s="7"/>
      <c r="B30" s="7"/>
      <c r="C30" s="7"/>
      <c r="D30" s="7"/>
      <c r="E30" s="7"/>
      <c r="F30" s="7"/>
      <c r="G30" s="7"/>
      <c r="H30" s="7"/>
      <c r="I30" s="7"/>
      <c r="J30" s="7"/>
      <c r="K30" s="7"/>
      <c r="L30" s="7"/>
      <c r="M30" s="7"/>
      <c r="N30" s="7"/>
      <c r="O30" s="7"/>
      <c r="P30" s="7"/>
    </row>
    <row r="31" spans="1:16" ht="22" customHeight="1">
      <c r="A31" s="740" t="s">
        <v>219</v>
      </c>
      <c r="B31" s="128" t="s">
        <v>209</v>
      </c>
      <c r="C31" s="12">
        <v>15.44</v>
      </c>
      <c r="D31" s="12">
        <v>386.87</v>
      </c>
      <c r="E31" s="12">
        <v>25.056347150259068</v>
      </c>
      <c r="F31" s="12"/>
      <c r="G31" s="9">
        <v>839.93</v>
      </c>
      <c r="H31" s="9">
        <v>19915.48</v>
      </c>
      <c r="I31" s="9">
        <v>23.710880668627148</v>
      </c>
      <c r="J31" s="9"/>
      <c r="K31" s="157">
        <v>13991</v>
      </c>
      <c r="L31" s="61">
        <v>71</v>
      </c>
      <c r="M31" s="17"/>
      <c r="N31" s="17">
        <v>5.0746908727038811</v>
      </c>
      <c r="O31" s="7"/>
      <c r="P31" s="7"/>
    </row>
    <row r="32" spans="1:16" ht="22" customHeight="1">
      <c r="A32" s="7"/>
      <c r="B32" s="128" t="s">
        <v>210</v>
      </c>
      <c r="C32" s="17">
        <v>15.71</v>
      </c>
      <c r="D32" s="17">
        <v>378.09</v>
      </c>
      <c r="E32" s="17">
        <v>24.066836409929977</v>
      </c>
      <c r="F32" s="7"/>
      <c r="G32" s="9">
        <v>879.15</v>
      </c>
      <c r="H32" s="9">
        <v>20107.650000000001</v>
      </c>
      <c r="I32" s="9">
        <v>22.871694250127966</v>
      </c>
      <c r="J32" s="9"/>
      <c r="K32" s="157">
        <v>13764</v>
      </c>
      <c r="L32" s="61">
        <v>77</v>
      </c>
      <c r="M32" s="17"/>
      <c r="N32" s="17">
        <v>5.5943039814007562</v>
      </c>
      <c r="O32" s="7"/>
      <c r="P32" s="7"/>
    </row>
    <row r="33" spans="1:16" ht="22" customHeight="1">
      <c r="A33" s="7"/>
      <c r="B33" s="128" t="s">
        <v>206</v>
      </c>
      <c r="C33" s="17">
        <v>18.32</v>
      </c>
      <c r="D33" s="17">
        <v>411.77</v>
      </c>
      <c r="E33" s="17">
        <v>22.476528384279476</v>
      </c>
      <c r="F33" s="7"/>
      <c r="G33" s="9">
        <v>1022.72</v>
      </c>
      <c r="H33" s="9">
        <v>27962.19</v>
      </c>
      <c r="I33" s="9">
        <v>27.341002424906129</v>
      </c>
      <c r="J33" s="9"/>
      <c r="K33" s="157">
        <v>17413</v>
      </c>
      <c r="L33" s="61">
        <v>97</v>
      </c>
      <c r="M33" s="17"/>
      <c r="N33" s="17">
        <v>5.5705507379544024</v>
      </c>
      <c r="O33" s="7"/>
      <c r="P33" s="7"/>
    </row>
    <row r="34" spans="1:16" ht="22" customHeight="1">
      <c r="A34" s="7"/>
      <c r="B34" s="128" t="s">
        <v>211</v>
      </c>
      <c r="C34" s="17">
        <v>13.76</v>
      </c>
      <c r="D34" s="17">
        <v>328.25</v>
      </c>
      <c r="E34" s="17">
        <v>23.855377906976745</v>
      </c>
      <c r="F34" s="7"/>
      <c r="G34" s="9">
        <v>800.52</v>
      </c>
      <c r="H34" s="9">
        <v>21803.52</v>
      </c>
      <c r="I34" s="9">
        <v>27.236696147504123</v>
      </c>
      <c r="J34" s="9"/>
      <c r="K34" s="157">
        <v>14333</v>
      </c>
      <c r="L34" s="61">
        <v>80</v>
      </c>
      <c r="M34" s="17"/>
      <c r="N34" s="17">
        <v>5.5815251517477158</v>
      </c>
      <c r="O34" s="7"/>
      <c r="P34" s="7"/>
    </row>
    <row r="35" spans="1:16" ht="22" customHeight="1">
      <c r="A35" s="7"/>
      <c r="B35" s="128" t="s">
        <v>212</v>
      </c>
      <c r="C35" s="17">
        <v>15.91</v>
      </c>
      <c r="D35" s="17">
        <v>399.88</v>
      </c>
      <c r="E35" s="17">
        <v>25.133878064110622</v>
      </c>
      <c r="F35" s="7"/>
      <c r="G35" s="9">
        <v>1010.17</v>
      </c>
      <c r="H35" s="9">
        <v>24493.81</v>
      </c>
      <c r="I35" s="9">
        <v>24.247215815159826</v>
      </c>
      <c r="J35" s="9"/>
      <c r="K35" s="157">
        <v>15412</v>
      </c>
      <c r="L35" s="61">
        <v>90</v>
      </c>
      <c r="M35" s="17"/>
      <c r="N35" s="17">
        <v>5.8396055022060729</v>
      </c>
      <c r="O35" s="7"/>
      <c r="P35" s="7"/>
    </row>
    <row r="36" spans="1:16" ht="22" customHeight="1">
      <c r="A36" s="7"/>
      <c r="B36" s="128" t="s">
        <v>207</v>
      </c>
      <c r="C36" s="17">
        <v>14.5</v>
      </c>
      <c r="D36" s="17">
        <v>371.14</v>
      </c>
      <c r="E36" s="17">
        <v>25.595862068965516</v>
      </c>
      <c r="F36" s="7"/>
      <c r="G36" s="9">
        <v>971.28</v>
      </c>
      <c r="H36" s="9">
        <v>24987.82</v>
      </c>
      <c r="I36" s="9">
        <v>25.726690552672761</v>
      </c>
      <c r="J36" s="9"/>
      <c r="K36" s="157">
        <v>17362</v>
      </c>
      <c r="L36" s="61">
        <v>77</v>
      </c>
      <c r="M36" s="17"/>
      <c r="N36" s="17">
        <v>4.4349729293860154</v>
      </c>
      <c r="O36" s="7"/>
      <c r="P36" s="7"/>
    </row>
    <row r="37" spans="1:16" ht="22" customHeight="1">
      <c r="A37" s="7"/>
      <c r="B37" s="128" t="s">
        <v>213</v>
      </c>
      <c r="C37" s="17">
        <v>11.52</v>
      </c>
      <c r="D37" s="17">
        <v>302.45</v>
      </c>
      <c r="E37" s="17">
        <v>26.254340277777779</v>
      </c>
      <c r="F37" s="7"/>
      <c r="G37" s="9">
        <v>919.42</v>
      </c>
      <c r="H37" s="9">
        <v>24090.49</v>
      </c>
      <c r="I37" s="9">
        <v>26.201833764764746</v>
      </c>
      <c r="J37" s="9"/>
      <c r="K37" s="157">
        <v>14932</v>
      </c>
      <c r="L37" s="61">
        <v>79</v>
      </c>
      <c r="M37" s="17"/>
      <c r="N37" s="17">
        <v>5.2906509509777662</v>
      </c>
      <c r="O37" s="7"/>
      <c r="P37" s="7"/>
    </row>
    <row r="38" spans="1:16" ht="22" customHeight="1">
      <c r="A38" s="7"/>
      <c r="B38" s="128" t="s">
        <v>214</v>
      </c>
      <c r="C38" s="17">
        <v>12.5</v>
      </c>
      <c r="D38" s="17">
        <v>342.12</v>
      </c>
      <c r="E38" s="17">
        <v>27.369600000000002</v>
      </c>
      <c r="F38" s="7"/>
      <c r="G38" s="9">
        <v>996.64</v>
      </c>
      <c r="H38" s="9">
        <v>28347.37</v>
      </c>
      <c r="I38" s="9">
        <v>28.442938272595921</v>
      </c>
      <c r="J38" s="9"/>
      <c r="K38" s="157">
        <v>17060</v>
      </c>
      <c r="L38" s="61">
        <v>110</v>
      </c>
      <c r="M38" s="17"/>
      <c r="N38" s="17">
        <v>6.4478311840562723</v>
      </c>
      <c r="O38" s="7"/>
      <c r="P38" s="7"/>
    </row>
    <row r="39" spans="1:16" ht="22" customHeight="1">
      <c r="A39" s="7"/>
      <c r="B39" s="128" t="s">
        <v>208</v>
      </c>
      <c r="C39" s="17">
        <v>11.02</v>
      </c>
      <c r="D39" s="17">
        <v>291.83999999999997</v>
      </c>
      <c r="E39" s="17">
        <v>26.482758620689655</v>
      </c>
      <c r="F39" s="7"/>
      <c r="G39" s="9">
        <v>946.55</v>
      </c>
      <c r="H39" s="9">
        <v>26686.400000000001</v>
      </c>
      <c r="I39" s="9">
        <v>28.19333368548941</v>
      </c>
      <c r="J39" s="9"/>
      <c r="K39" s="157">
        <v>18762</v>
      </c>
      <c r="L39" s="61">
        <v>109</v>
      </c>
      <c r="M39" s="17"/>
      <c r="N39" s="17">
        <v>5.809615179618377</v>
      </c>
      <c r="O39" s="7"/>
      <c r="P39" s="7"/>
    </row>
    <row r="40" spans="1:16" ht="22" customHeight="1">
      <c r="A40" s="7"/>
      <c r="B40" s="128" t="s">
        <v>215</v>
      </c>
      <c r="C40" s="17">
        <v>9.58</v>
      </c>
      <c r="D40" s="17">
        <v>269.41000000000003</v>
      </c>
      <c r="E40" s="17">
        <v>28.122129436325682</v>
      </c>
      <c r="F40" s="7"/>
      <c r="G40" s="9">
        <v>957.02</v>
      </c>
      <c r="H40" s="9">
        <v>25193.26</v>
      </c>
      <c r="I40" s="9">
        <v>26.324695408664393</v>
      </c>
      <c r="J40" s="9"/>
      <c r="K40" s="157">
        <v>16874</v>
      </c>
      <c r="L40" s="61">
        <v>106</v>
      </c>
      <c r="M40" s="17"/>
      <c r="N40" s="17">
        <v>6.2818537394808578</v>
      </c>
      <c r="O40" s="7"/>
      <c r="P40" s="7"/>
    </row>
    <row r="41" spans="1:16" ht="22" customHeight="1">
      <c r="A41" s="7"/>
      <c r="B41" s="128" t="s">
        <v>216</v>
      </c>
      <c r="C41" s="17">
        <v>9.3000000000000007</v>
      </c>
      <c r="D41" s="17">
        <v>267.72000000000003</v>
      </c>
      <c r="E41" s="17">
        <v>28.78709677419355</v>
      </c>
      <c r="F41" s="7"/>
      <c r="G41" s="9">
        <v>986.61</v>
      </c>
      <c r="H41" s="9">
        <v>28120.49</v>
      </c>
      <c r="I41" s="9">
        <v>28.502133568481973</v>
      </c>
      <c r="J41" s="9"/>
      <c r="K41" s="157">
        <v>17334</v>
      </c>
      <c r="L41" s="61">
        <v>124</v>
      </c>
      <c r="M41" s="17"/>
      <c r="N41" s="17">
        <v>7.1535710164993649</v>
      </c>
      <c r="O41" s="7"/>
      <c r="P41" s="7"/>
    </row>
    <row r="42" spans="1:16" ht="22" customHeight="1">
      <c r="A42" s="7"/>
      <c r="B42" s="128" t="s">
        <v>200</v>
      </c>
      <c r="C42" s="17">
        <v>7.8</v>
      </c>
      <c r="D42" s="17">
        <v>252.04</v>
      </c>
      <c r="E42" s="17">
        <v>32.312820512820515</v>
      </c>
      <c r="F42" s="7"/>
      <c r="G42" s="9">
        <v>984.68</v>
      </c>
      <c r="H42" s="9">
        <v>29186.55</v>
      </c>
      <c r="I42" s="9">
        <v>29.64064467644311</v>
      </c>
      <c r="J42" s="9"/>
      <c r="K42" s="157">
        <v>17493</v>
      </c>
      <c r="L42" s="61">
        <v>114</v>
      </c>
      <c r="M42" s="17"/>
      <c r="N42" s="17">
        <v>6.5168924712742244</v>
      </c>
      <c r="O42" s="7"/>
      <c r="P42" s="7"/>
    </row>
    <row r="43" spans="1:16" ht="22" customHeight="1">
      <c r="A43" s="7"/>
      <c r="B43" s="7"/>
      <c r="C43" s="17"/>
      <c r="D43" s="17"/>
      <c r="E43" s="17"/>
      <c r="F43" s="17"/>
      <c r="G43" s="9"/>
      <c r="H43" s="9"/>
      <c r="I43" s="9"/>
      <c r="J43" s="9"/>
      <c r="K43" s="157"/>
      <c r="L43" s="61"/>
      <c r="M43" s="17"/>
      <c r="N43" s="17"/>
      <c r="O43" s="7"/>
      <c r="P43" s="7"/>
    </row>
    <row r="44" spans="1:16" ht="22" customHeight="1">
      <c r="A44" s="740" t="s">
        <v>220</v>
      </c>
      <c r="B44" s="128" t="s">
        <v>209</v>
      </c>
      <c r="C44" s="17">
        <v>0.28999999999999998</v>
      </c>
      <c r="D44" s="17">
        <v>9.1300000000000008</v>
      </c>
      <c r="E44" s="17">
        <v>31.482758620689658</v>
      </c>
      <c r="F44" s="7"/>
      <c r="G44" s="9">
        <v>943.35</v>
      </c>
      <c r="H44" s="9">
        <v>24446.65</v>
      </c>
      <c r="I44" s="9">
        <v>25.914718821222241</v>
      </c>
      <c r="J44" s="9"/>
      <c r="K44" s="157">
        <v>15165</v>
      </c>
      <c r="L44" s="61">
        <v>108</v>
      </c>
      <c r="M44" s="17"/>
      <c r="N44" s="17">
        <v>7.1216617210682491</v>
      </c>
      <c r="O44" s="7"/>
      <c r="P44" s="7"/>
    </row>
    <row r="45" spans="1:16" ht="22" customHeight="1">
      <c r="A45" s="7"/>
      <c r="B45" s="743" t="s">
        <v>827</v>
      </c>
      <c r="C45" s="20" t="s">
        <v>117</v>
      </c>
      <c r="D45" s="20" t="s">
        <v>117</v>
      </c>
      <c r="E45" s="20" t="s">
        <v>117</v>
      </c>
      <c r="F45" s="17"/>
      <c r="G45" s="9">
        <v>985.53</v>
      </c>
      <c r="H45" s="9">
        <v>23934.63</v>
      </c>
      <c r="I45" s="9">
        <v>24.286049130924479</v>
      </c>
      <c r="J45" s="9"/>
      <c r="K45" s="157">
        <v>16891</v>
      </c>
      <c r="L45" s="61">
        <v>114</v>
      </c>
      <c r="M45" s="17"/>
      <c r="N45" s="17">
        <v>6.7491563554555682</v>
      </c>
      <c r="O45" s="7"/>
      <c r="P45" s="7"/>
    </row>
    <row r="46" spans="1:16" ht="22" customHeight="1">
      <c r="A46" s="7"/>
      <c r="B46" s="128" t="s">
        <v>206</v>
      </c>
      <c r="C46" s="20" t="s">
        <v>117</v>
      </c>
      <c r="D46" s="20" t="s">
        <v>117</v>
      </c>
      <c r="E46" s="20" t="s">
        <v>117</v>
      </c>
      <c r="F46" s="17"/>
      <c r="G46" s="9">
        <v>1017.52</v>
      </c>
      <c r="H46" s="9">
        <v>26545.46</v>
      </c>
      <c r="I46" s="9">
        <v>26.088391382970357</v>
      </c>
      <c r="J46" s="9"/>
      <c r="K46" s="157">
        <v>17211</v>
      </c>
      <c r="L46" s="61">
        <v>113</v>
      </c>
      <c r="M46" s="17"/>
      <c r="N46" s="17">
        <v>6.5655685317529491</v>
      </c>
      <c r="O46" s="7"/>
      <c r="P46" s="7"/>
    </row>
    <row r="47" spans="1:16" ht="22" customHeight="1">
      <c r="A47" s="7"/>
      <c r="B47" s="128" t="s">
        <v>211</v>
      </c>
      <c r="C47" s="20" t="s">
        <v>117</v>
      </c>
      <c r="D47" s="20" t="s">
        <v>117</v>
      </c>
      <c r="E47" s="20" t="s">
        <v>117</v>
      </c>
      <c r="F47" s="17"/>
      <c r="G47" s="9">
        <v>1029.29</v>
      </c>
      <c r="H47" s="9">
        <v>32853.57</v>
      </c>
      <c r="I47" s="9">
        <v>31.918672094356303</v>
      </c>
      <c r="J47" s="9"/>
      <c r="K47" s="157">
        <v>17136</v>
      </c>
      <c r="L47" s="61">
        <v>160</v>
      </c>
      <c r="M47" s="17"/>
      <c r="N47" s="17">
        <v>9.3370681605975729</v>
      </c>
      <c r="O47" s="7"/>
      <c r="P47" s="7"/>
    </row>
    <row r="48" spans="1:16" ht="22" customHeight="1">
      <c r="A48" s="7"/>
      <c r="B48" s="128" t="s">
        <v>212</v>
      </c>
      <c r="C48" s="20" t="s">
        <v>117</v>
      </c>
      <c r="D48" s="20" t="s">
        <v>117</v>
      </c>
      <c r="E48" s="20" t="s">
        <v>117</v>
      </c>
      <c r="F48" s="7"/>
      <c r="G48" s="9">
        <v>1061.1199999999999</v>
      </c>
      <c r="H48" s="9">
        <v>29365.5</v>
      </c>
      <c r="I48" s="9">
        <v>27.674061369119425</v>
      </c>
      <c r="J48" s="9"/>
      <c r="K48" s="157">
        <v>20375</v>
      </c>
      <c r="L48" s="61">
        <v>154</v>
      </c>
      <c r="M48" s="17"/>
      <c r="N48" s="17">
        <v>7.5582822085889569</v>
      </c>
      <c r="O48" s="7"/>
      <c r="P48" s="7"/>
    </row>
    <row r="49" spans="1:16" ht="22" customHeight="1">
      <c r="A49" s="7"/>
      <c r="B49" s="128" t="s">
        <v>207</v>
      </c>
      <c r="C49" s="20" t="s">
        <v>117</v>
      </c>
      <c r="D49" s="20" t="s">
        <v>117</v>
      </c>
      <c r="E49" s="20" t="s">
        <v>117</v>
      </c>
      <c r="F49" s="7"/>
      <c r="G49" s="9">
        <v>956.63</v>
      </c>
      <c r="H49" s="9">
        <v>26243.41</v>
      </c>
      <c r="I49" s="9">
        <v>27.433187334706208</v>
      </c>
      <c r="J49" s="9"/>
      <c r="K49" s="157">
        <v>17574</v>
      </c>
      <c r="L49" s="61">
        <v>132</v>
      </c>
      <c r="M49" s="17"/>
      <c r="N49" s="17">
        <v>7.5110959371799249</v>
      </c>
      <c r="O49" s="7"/>
      <c r="P49" s="7"/>
    </row>
    <row r="50" spans="1:16" ht="22" customHeight="1">
      <c r="A50" s="7"/>
      <c r="B50" s="128" t="s">
        <v>213</v>
      </c>
      <c r="C50" s="20" t="s">
        <v>117</v>
      </c>
      <c r="D50" s="20" t="s">
        <v>117</v>
      </c>
      <c r="E50" s="20" t="s">
        <v>117</v>
      </c>
      <c r="F50" s="7"/>
      <c r="G50" s="9">
        <v>1118.06</v>
      </c>
      <c r="H50" s="9">
        <v>29871.45</v>
      </c>
      <c r="I50" s="9">
        <v>26.717215534050052</v>
      </c>
      <c r="J50" s="9"/>
      <c r="K50" s="157">
        <v>21014</v>
      </c>
      <c r="L50" s="61">
        <v>88</v>
      </c>
      <c r="M50" s="17"/>
      <c r="N50" s="17">
        <v>4.1876844008756064</v>
      </c>
      <c r="O50" s="7"/>
      <c r="P50" s="7"/>
    </row>
    <row r="51" spans="1:16" ht="22" customHeight="1">
      <c r="A51" s="7"/>
      <c r="B51" s="128" t="s">
        <v>214</v>
      </c>
      <c r="C51" s="20" t="s">
        <v>117</v>
      </c>
      <c r="D51" s="20" t="s">
        <v>117</v>
      </c>
      <c r="E51" s="20" t="s">
        <v>117</v>
      </c>
      <c r="F51" s="7"/>
      <c r="G51" s="9">
        <v>1076.8630000000001</v>
      </c>
      <c r="H51" s="9">
        <v>29113.331814000001</v>
      </c>
      <c r="I51" s="9">
        <v>27.03531629743059</v>
      </c>
      <c r="J51" s="9"/>
      <c r="K51" s="157">
        <v>19721</v>
      </c>
      <c r="L51" s="61">
        <v>122</v>
      </c>
      <c r="M51" s="17"/>
      <c r="N51" s="17">
        <v>6.1862988692256984</v>
      </c>
      <c r="O51" s="7"/>
      <c r="P51" s="7"/>
    </row>
    <row r="52" spans="1:16" ht="22" customHeight="1">
      <c r="A52" s="7"/>
      <c r="B52" s="128" t="s">
        <v>208</v>
      </c>
      <c r="C52" s="20" t="s">
        <v>117</v>
      </c>
      <c r="D52" s="20" t="s">
        <v>117</v>
      </c>
      <c r="E52" s="20" t="s">
        <v>117</v>
      </c>
      <c r="F52" s="7"/>
      <c r="G52" s="9">
        <v>968.98</v>
      </c>
      <c r="H52" s="9">
        <v>23855.39</v>
      </c>
      <c r="I52" s="9">
        <v>24.619073665091125</v>
      </c>
      <c r="J52" s="9"/>
      <c r="K52" s="157">
        <v>19293</v>
      </c>
      <c r="L52" s="61">
        <v>105</v>
      </c>
      <c r="M52" s="17"/>
      <c r="N52" s="17">
        <v>5.4423884310371635</v>
      </c>
      <c r="O52" s="7"/>
      <c r="P52" s="7"/>
    </row>
    <row r="53" spans="1:16" ht="22" customHeight="1">
      <c r="A53" s="7"/>
      <c r="B53" s="128" t="s">
        <v>215</v>
      </c>
      <c r="C53" s="20" t="s">
        <v>117</v>
      </c>
      <c r="D53" s="20" t="s">
        <v>117</v>
      </c>
      <c r="E53" s="20" t="s">
        <v>117</v>
      </c>
      <c r="F53" s="7"/>
      <c r="G53" s="9">
        <v>1094.19</v>
      </c>
      <c r="H53" s="9">
        <v>31145.31</v>
      </c>
      <c r="I53" s="9">
        <v>28.46426123433773</v>
      </c>
      <c r="J53" s="9"/>
      <c r="K53" s="157">
        <v>18515</v>
      </c>
      <c r="L53" s="61">
        <v>125</v>
      </c>
      <c r="M53" s="17"/>
      <c r="N53" s="17">
        <v>6.7512827437213065</v>
      </c>
      <c r="O53" s="7"/>
      <c r="P53" s="7"/>
    </row>
    <row r="54" spans="1:16" ht="22" customHeight="1">
      <c r="A54" s="7"/>
      <c r="B54" s="128" t="s">
        <v>216</v>
      </c>
      <c r="C54" s="20" t="s">
        <v>117</v>
      </c>
      <c r="D54" s="20" t="s">
        <v>117</v>
      </c>
      <c r="E54" s="20" t="s">
        <v>117</v>
      </c>
      <c r="F54" s="7"/>
      <c r="G54" s="9">
        <v>1051.43</v>
      </c>
      <c r="H54" s="9">
        <v>26834.15</v>
      </c>
      <c r="I54" s="9">
        <v>25.521575378294322</v>
      </c>
      <c r="J54" s="9"/>
      <c r="K54" s="157">
        <v>18572</v>
      </c>
      <c r="L54" s="61">
        <v>156</v>
      </c>
      <c r="M54" s="17"/>
      <c r="N54" s="17">
        <v>8.3997415464139564</v>
      </c>
      <c r="O54" s="7"/>
      <c r="P54" s="7"/>
    </row>
    <row r="55" spans="1:16" ht="22" customHeight="1">
      <c r="A55" s="7"/>
      <c r="B55" s="128" t="s">
        <v>200</v>
      </c>
      <c r="C55" s="20" t="s">
        <v>117</v>
      </c>
      <c r="D55" s="20" t="s">
        <v>117</v>
      </c>
      <c r="E55" s="20" t="s">
        <v>117</v>
      </c>
      <c r="F55" s="7"/>
      <c r="G55" s="9">
        <v>1151.94</v>
      </c>
      <c r="H55" s="9">
        <v>29336.959999999999</v>
      </c>
      <c r="I55" s="9">
        <v>25.467437540149657</v>
      </c>
      <c r="J55" s="9"/>
      <c r="K55" s="157">
        <v>22053</v>
      </c>
      <c r="L55" s="61">
        <v>194</v>
      </c>
      <c r="M55" s="17"/>
      <c r="N55" s="17">
        <v>8.796989071781617</v>
      </c>
      <c r="O55" s="7"/>
      <c r="P55" s="7"/>
    </row>
    <row r="56" spans="1:16" ht="22" customHeight="1">
      <c r="A56" s="7"/>
      <c r="B56" s="7"/>
      <c r="C56" s="20"/>
      <c r="D56" s="20"/>
      <c r="E56" s="20"/>
      <c r="F56" s="7"/>
      <c r="G56" s="9"/>
      <c r="H56" s="9"/>
      <c r="I56" s="9"/>
      <c r="J56" s="9"/>
      <c r="K56" s="157"/>
      <c r="L56" s="61"/>
      <c r="M56" s="17"/>
      <c r="N56" s="17"/>
      <c r="O56" s="7"/>
      <c r="P56" s="7"/>
    </row>
    <row r="57" spans="1:16" ht="22" customHeight="1">
      <c r="A57" s="740" t="s">
        <v>221</v>
      </c>
      <c r="B57" s="128" t="s">
        <v>209</v>
      </c>
      <c r="C57" s="20" t="s">
        <v>117</v>
      </c>
      <c r="D57" s="20" t="s">
        <v>117</v>
      </c>
      <c r="E57" s="20" t="s">
        <v>117</v>
      </c>
      <c r="F57" s="7"/>
      <c r="G57" s="9">
        <v>1015.9</v>
      </c>
      <c r="H57" s="9">
        <v>29527.77</v>
      </c>
      <c r="I57" s="9">
        <v>29.065626538045084</v>
      </c>
      <c r="J57" s="9"/>
      <c r="K57" s="157">
        <v>16199</v>
      </c>
      <c r="L57" s="61">
        <v>169</v>
      </c>
      <c r="M57" s="17"/>
      <c r="N57" s="17">
        <v>10.432742761898883</v>
      </c>
      <c r="O57" s="7"/>
      <c r="P57" s="7"/>
    </row>
    <row r="58" spans="1:16" ht="22" customHeight="1">
      <c r="A58" s="7"/>
      <c r="B58" s="128" t="s">
        <v>210</v>
      </c>
      <c r="C58" s="20" t="s">
        <v>117</v>
      </c>
      <c r="D58" s="20" t="s">
        <v>117</v>
      </c>
      <c r="E58" s="20" t="s">
        <v>117</v>
      </c>
      <c r="F58" s="7"/>
      <c r="G58" s="9">
        <v>980.58</v>
      </c>
      <c r="H58" s="9">
        <v>22879.64</v>
      </c>
      <c r="I58" s="9">
        <v>23.332762242754288</v>
      </c>
      <c r="J58" s="9"/>
      <c r="K58" s="157">
        <v>17660</v>
      </c>
      <c r="L58" s="61">
        <v>191</v>
      </c>
      <c r="M58" s="17"/>
      <c r="N58" s="17">
        <v>10.815402038505097</v>
      </c>
      <c r="O58" s="7"/>
      <c r="P58" s="7"/>
    </row>
    <row r="59" spans="1:16" ht="22" customHeight="1">
      <c r="A59" s="7"/>
      <c r="B59" s="128" t="s">
        <v>206</v>
      </c>
      <c r="C59" s="20" t="s">
        <v>117</v>
      </c>
      <c r="D59" s="20" t="s">
        <v>117</v>
      </c>
      <c r="E59" s="20" t="s">
        <v>117</v>
      </c>
      <c r="F59" s="7"/>
      <c r="G59" s="9">
        <v>1083.3900000000001</v>
      </c>
      <c r="H59" s="9">
        <v>26776.84</v>
      </c>
      <c r="I59" s="9">
        <v>24.715790250971484</v>
      </c>
      <c r="J59" s="9"/>
      <c r="K59" s="157">
        <v>19758</v>
      </c>
      <c r="L59" s="61">
        <v>188</v>
      </c>
      <c r="M59" s="17"/>
      <c r="N59" s="17">
        <v>9.5151331106387289</v>
      </c>
      <c r="O59" s="7"/>
      <c r="P59" s="7"/>
    </row>
    <row r="60" spans="1:16" ht="22" customHeight="1">
      <c r="A60" s="7"/>
      <c r="B60" s="128" t="s">
        <v>211</v>
      </c>
      <c r="C60" s="20" t="s">
        <v>117</v>
      </c>
      <c r="D60" s="20" t="s">
        <v>117</v>
      </c>
      <c r="E60" s="20" t="s">
        <v>117</v>
      </c>
      <c r="F60" s="7"/>
      <c r="G60" s="9">
        <v>1071.97</v>
      </c>
      <c r="H60" s="9">
        <v>33259.629999999997</v>
      </c>
      <c r="I60" s="9">
        <v>31.02664253663815</v>
      </c>
      <c r="J60" s="9"/>
      <c r="K60" s="157">
        <v>17974</v>
      </c>
      <c r="L60" s="61">
        <v>159</v>
      </c>
      <c r="M60" s="17"/>
      <c r="N60" s="17">
        <v>8.8461110492934232</v>
      </c>
      <c r="O60" s="7"/>
      <c r="P60" s="7"/>
    </row>
    <row r="61" spans="1:16" ht="22" customHeight="1">
      <c r="A61" s="7"/>
      <c r="B61" s="128" t="s">
        <v>212</v>
      </c>
      <c r="C61" s="20" t="s">
        <v>117</v>
      </c>
      <c r="D61" s="20" t="s">
        <v>117</v>
      </c>
      <c r="E61" s="20" t="s">
        <v>117</v>
      </c>
      <c r="F61" s="7"/>
      <c r="G61" s="9">
        <v>1063.4100000000001</v>
      </c>
      <c r="H61" s="9">
        <v>26106.21</v>
      </c>
      <c r="I61" s="9">
        <v>24.549524642423897</v>
      </c>
      <c r="J61" s="9"/>
      <c r="K61" s="157">
        <v>17710</v>
      </c>
      <c r="L61" s="61">
        <v>130</v>
      </c>
      <c r="M61" s="17"/>
      <c r="N61" s="17">
        <v>7.3404856013551667</v>
      </c>
      <c r="O61" s="7"/>
      <c r="P61" s="7"/>
    </row>
    <row r="62" spans="1:16" ht="22" customHeight="1">
      <c r="A62" s="7"/>
      <c r="B62" s="128" t="s">
        <v>207</v>
      </c>
      <c r="C62" s="20" t="s">
        <v>117</v>
      </c>
      <c r="D62" s="20" t="s">
        <v>117</v>
      </c>
      <c r="E62" s="20" t="s">
        <v>117</v>
      </c>
      <c r="F62" s="7"/>
      <c r="G62" s="9">
        <v>1116.0999999999999</v>
      </c>
      <c r="H62" s="9">
        <v>28463.4</v>
      </c>
      <c r="I62" s="9">
        <v>25.502553534629516</v>
      </c>
      <c r="J62" s="9"/>
      <c r="K62" s="157">
        <v>21738</v>
      </c>
      <c r="L62" s="61">
        <v>112</v>
      </c>
      <c r="M62" s="17"/>
      <c r="N62" s="17">
        <v>5.1522679179317326</v>
      </c>
      <c r="O62" s="7"/>
      <c r="P62" s="7"/>
    </row>
    <row r="63" spans="1:16" ht="22" customHeight="1">
      <c r="A63" s="7"/>
      <c r="B63" s="128" t="s">
        <v>213</v>
      </c>
      <c r="C63" s="20" t="s">
        <v>117</v>
      </c>
      <c r="D63" s="20" t="s">
        <v>117</v>
      </c>
      <c r="E63" s="20" t="s">
        <v>117</v>
      </c>
      <c r="F63" s="7"/>
      <c r="G63" s="9">
        <v>1087.067</v>
      </c>
      <c r="H63" s="9">
        <v>31807.176021630003</v>
      </c>
      <c r="I63" s="9">
        <v>29.259627991310566</v>
      </c>
      <c r="J63" s="9"/>
      <c r="K63" s="157">
        <v>20526</v>
      </c>
      <c r="L63" s="61">
        <v>113.66</v>
      </c>
      <c r="M63" s="17"/>
      <c r="N63" s="17">
        <v>5.5373672415473063</v>
      </c>
      <c r="O63" s="7"/>
      <c r="P63" s="7"/>
    </row>
    <row r="64" spans="1:16" ht="22" customHeight="1">
      <c r="A64" s="7"/>
      <c r="B64" s="128" t="s">
        <v>214</v>
      </c>
      <c r="C64" s="20" t="s">
        <v>117</v>
      </c>
      <c r="D64" s="20" t="s">
        <v>117</v>
      </c>
      <c r="E64" s="20" t="s">
        <v>117</v>
      </c>
      <c r="F64" s="7"/>
      <c r="G64" s="9">
        <v>1022.354</v>
      </c>
      <c r="H64" s="9">
        <v>26394.52530048</v>
      </c>
      <c r="I64" s="9">
        <v>25.817403072203952</v>
      </c>
      <c r="J64" s="9"/>
      <c r="K64" s="157">
        <v>20196</v>
      </c>
      <c r="L64" s="61">
        <v>91.18</v>
      </c>
      <c r="M64" s="17"/>
      <c r="N64" s="17">
        <v>4.5147553971083392</v>
      </c>
      <c r="O64" s="7"/>
      <c r="P64" s="7"/>
    </row>
    <row r="65" spans="1:16" ht="22" customHeight="1">
      <c r="A65" s="7"/>
      <c r="B65" s="128" t="s">
        <v>208</v>
      </c>
      <c r="C65" s="20" t="s">
        <v>117</v>
      </c>
      <c r="D65" s="20" t="s">
        <v>117</v>
      </c>
      <c r="E65" s="20" t="s">
        <v>117</v>
      </c>
      <c r="F65" s="7"/>
      <c r="G65" s="9">
        <v>980.04300000000001</v>
      </c>
      <c r="H65" s="9">
        <v>27899.571301460001</v>
      </c>
      <c r="I65" s="9">
        <v>28.467701214599767</v>
      </c>
      <c r="J65" s="9"/>
      <c r="K65" s="157">
        <v>18880</v>
      </c>
      <c r="L65" s="61">
        <v>74.599999999999994</v>
      </c>
      <c r="M65" s="17"/>
      <c r="N65" s="17">
        <v>3.9512711864406773</v>
      </c>
      <c r="O65" s="7"/>
      <c r="P65" s="7"/>
    </row>
    <row r="66" spans="1:16" ht="22" customHeight="1">
      <c r="A66" s="7"/>
      <c r="B66" s="128" t="s">
        <v>215</v>
      </c>
      <c r="C66" s="20" t="s">
        <v>117</v>
      </c>
      <c r="D66" s="20" t="s">
        <v>117</v>
      </c>
      <c r="E66" s="20" t="s">
        <v>117</v>
      </c>
      <c r="F66" s="7"/>
      <c r="G66" s="9">
        <v>1194.403</v>
      </c>
      <c r="H66" s="9">
        <v>31632.46816072</v>
      </c>
      <c r="I66" s="9">
        <v>26.483915529950945</v>
      </c>
      <c r="J66" s="9"/>
      <c r="K66" s="157">
        <v>20969</v>
      </c>
      <c r="L66" s="61">
        <v>107.42</v>
      </c>
      <c r="M66" s="17"/>
      <c r="N66" s="17">
        <v>5.1228003242882352</v>
      </c>
      <c r="O66" s="17"/>
      <c r="P66" s="7"/>
    </row>
    <row r="67" spans="1:16" ht="22" customHeight="1">
      <c r="A67" s="7"/>
      <c r="B67" s="128" t="s">
        <v>216</v>
      </c>
      <c r="C67" s="20" t="s">
        <v>117</v>
      </c>
      <c r="D67" s="20" t="s">
        <v>117</v>
      </c>
      <c r="E67" s="20" t="s">
        <v>117</v>
      </c>
      <c r="F67" s="7"/>
      <c r="G67" s="9">
        <v>976.07</v>
      </c>
      <c r="H67" s="9">
        <v>26162.01</v>
      </c>
      <c r="I67" s="9">
        <v>26.803415738625301</v>
      </c>
      <c r="J67" s="9"/>
      <c r="K67" s="157">
        <v>17349</v>
      </c>
      <c r="L67" s="61">
        <v>100</v>
      </c>
      <c r="M67" s="17"/>
      <c r="N67" s="17">
        <v>5.7640209810363707</v>
      </c>
      <c r="O67" s="17"/>
      <c r="P67" s="7"/>
    </row>
    <row r="68" spans="1:16" ht="22" customHeight="1">
      <c r="A68" s="7"/>
      <c r="B68" s="128" t="s">
        <v>200</v>
      </c>
      <c r="C68" s="20" t="s">
        <v>117</v>
      </c>
      <c r="D68" s="20" t="s">
        <v>117</v>
      </c>
      <c r="E68" s="20" t="s">
        <v>117</v>
      </c>
      <c r="F68" s="7"/>
      <c r="G68" s="9">
        <v>1178.672</v>
      </c>
      <c r="H68" s="9">
        <v>30913.47100134</v>
      </c>
      <c r="I68" s="9">
        <v>26.227373689491223</v>
      </c>
      <c r="J68" s="7"/>
      <c r="K68" s="157">
        <v>22532</v>
      </c>
      <c r="L68" s="157">
        <v>124.66</v>
      </c>
      <c r="M68" s="7"/>
      <c r="N68" s="17">
        <v>5.5325758920646191</v>
      </c>
      <c r="O68" s="7"/>
      <c r="P68" s="7"/>
    </row>
    <row r="69" spans="1:16" ht="22" customHeight="1">
      <c r="A69" s="7"/>
      <c r="B69" s="7"/>
      <c r="C69" s="7"/>
      <c r="D69" s="7"/>
      <c r="E69" s="7"/>
      <c r="F69" s="7"/>
      <c r="G69" s="7"/>
      <c r="H69" s="7"/>
      <c r="I69" s="7"/>
      <c r="J69" s="7"/>
      <c r="K69" s="7"/>
      <c r="L69" s="7"/>
      <c r="M69" s="7"/>
      <c r="N69" s="7"/>
      <c r="O69" s="7"/>
      <c r="P69" s="7"/>
    </row>
    <row r="70" spans="1:16" ht="22" customHeight="1">
      <c r="A70" s="740" t="s">
        <v>223</v>
      </c>
      <c r="B70" s="128" t="s">
        <v>209</v>
      </c>
      <c r="C70" s="20" t="s">
        <v>117</v>
      </c>
      <c r="D70" s="20" t="s">
        <v>117</v>
      </c>
      <c r="E70" s="20" t="s">
        <v>117</v>
      </c>
      <c r="F70" s="7"/>
      <c r="G70" s="9">
        <v>964.00300000000004</v>
      </c>
      <c r="H70" s="9">
        <v>26314.704889419998</v>
      </c>
      <c r="I70" s="9">
        <v>27.297326760829581</v>
      </c>
      <c r="J70" s="7"/>
      <c r="K70" s="157">
        <v>15222</v>
      </c>
      <c r="L70" s="157">
        <v>75.17</v>
      </c>
      <c r="M70" s="7"/>
      <c r="N70" s="17">
        <v>4.938247273682828</v>
      </c>
      <c r="O70" s="7"/>
      <c r="P70" s="7"/>
    </row>
    <row r="71" spans="1:16" ht="22" customHeight="1">
      <c r="A71" s="7"/>
      <c r="B71" s="128" t="s">
        <v>210</v>
      </c>
      <c r="C71" s="20" t="s">
        <v>117</v>
      </c>
      <c r="D71" s="20" t="s">
        <v>117</v>
      </c>
      <c r="E71" s="20" t="s">
        <v>117</v>
      </c>
      <c r="F71" s="7"/>
      <c r="G71" s="9">
        <v>983.21</v>
      </c>
      <c r="H71" s="9">
        <v>26273.724196720003</v>
      </c>
      <c r="I71" s="9">
        <v>26.722393178181672</v>
      </c>
      <c r="J71" s="7"/>
      <c r="K71" s="157">
        <v>15937</v>
      </c>
      <c r="L71" s="157">
        <v>120.92</v>
      </c>
      <c r="M71" s="7"/>
      <c r="N71" s="17">
        <v>7.5873752902051832</v>
      </c>
      <c r="O71" s="7"/>
      <c r="P71" s="7"/>
    </row>
    <row r="72" spans="1:16" ht="22" customHeight="1">
      <c r="A72" s="7"/>
      <c r="B72" s="128" t="s">
        <v>206</v>
      </c>
      <c r="C72" s="20" t="s">
        <v>117</v>
      </c>
      <c r="D72" s="20" t="s">
        <v>117</v>
      </c>
      <c r="E72" s="20" t="s">
        <v>117</v>
      </c>
      <c r="F72" s="7"/>
      <c r="G72" s="9">
        <v>1172.1130000000001</v>
      </c>
      <c r="H72" s="9">
        <v>29442.510109139999</v>
      </c>
      <c r="I72" s="9">
        <v>25.119173756404031</v>
      </c>
      <c r="J72" s="7"/>
      <c r="K72" s="157">
        <v>18200</v>
      </c>
      <c r="L72" s="157">
        <v>115.14</v>
      </c>
      <c r="M72" s="7"/>
      <c r="N72" s="17">
        <v>6.3263736263736261</v>
      </c>
      <c r="O72" s="7"/>
      <c r="P72" s="7"/>
    </row>
    <row r="73" spans="1:16" ht="22" customHeight="1">
      <c r="A73" s="123"/>
      <c r="B73" s="744" t="s">
        <v>211</v>
      </c>
      <c r="C73" s="582" t="s">
        <v>117</v>
      </c>
      <c r="D73" s="582" t="s">
        <v>117</v>
      </c>
      <c r="E73" s="582" t="s">
        <v>117</v>
      </c>
      <c r="F73" s="123"/>
      <c r="G73" s="409">
        <v>1073.3579999999999</v>
      </c>
      <c r="H73" s="409">
        <v>33709.9394617</v>
      </c>
      <c r="I73" s="409">
        <v>31.406054141954503</v>
      </c>
      <c r="J73" s="409"/>
      <c r="K73" s="745">
        <v>20353</v>
      </c>
      <c r="L73" s="745">
        <v>100.7</v>
      </c>
      <c r="M73" s="409"/>
      <c r="N73" s="409">
        <v>4.9476735616371057</v>
      </c>
      <c r="O73" s="7"/>
      <c r="P73" s="7"/>
    </row>
    <row r="74" spans="1:16" ht="22" customHeight="1">
      <c r="A74" s="158" t="s">
        <v>224</v>
      </c>
      <c r="B74" s="140" t="s">
        <v>828</v>
      </c>
      <c r="C74" s="129"/>
      <c r="D74" s="130"/>
      <c r="E74" s="131"/>
      <c r="F74" s="131"/>
      <c r="G74" s="7"/>
      <c r="H74" s="159"/>
      <c r="I74" s="131"/>
      <c r="J74" s="7"/>
      <c r="K74" s="7"/>
      <c r="L74" s="7"/>
      <c r="M74" s="7"/>
      <c r="N74" s="7"/>
      <c r="O74" s="7"/>
      <c r="P74" s="7"/>
    </row>
    <row r="75" spans="1:16" ht="22" customHeight="1">
      <c r="A75" s="158" t="s">
        <v>279</v>
      </c>
      <c r="B75" s="7" t="s">
        <v>829</v>
      </c>
      <c r="C75" s="129"/>
      <c r="D75" s="130"/>
      <c r="E75" s="131"/>
      <c r="F75" s="131"/>
      <c r="G75" s="132"/>
      <c r="H75" s="159"/>
      <c r="I75" s="7"/>
      <c r="J75" s="7"/>
      <c r="K75" s="7"/>
      <c r="L75" s="7"/>
      <c r="M75" s="7"/>
      <c r="N75" s="7"/>
      <c r="O75" s="7"/>
      <c r="P75" s="7"/>
    </row>
    <row r="76" spans="1:16" ht="22" customHeight="1">
      <c r="A76" s="158" t="s">
        <v>830</v>
      </c>
      <c r="B76" s="7" t="s">
        <v>831</v>
      </c>
      <c r="C76" s="7"/>
      <c r="D76" s="7"/>
      <c r="E76" s="7"/>
      <c r="F76" s="7"/>
      <c r="G76" s="7"/>
      <c r="H76" s="7"/>
      <c r="I76" s="7"/>
      <c r="J76" s="7"/>
      <c r="K76" s="7"/>
      <c r="L76" s="7"/>
      <c r="M76" s="7"/>
      <c r="N76" s="7"/>
      <c r="O76" s="7"/>
      <c r="P76" s="7"/>
    </row>
    <row r="77" spans="1:16" ht="22" customHeight="1">
      <c r="A77" s="140" t="s">
        <v>832</v>
      </c>
      <c r="B77" s="140" t="s">
        <v>833</v>
      </c>
      <c r="C77" s="133"/>
      <c r="D77" s="7"/>
      <c r="E77" s="7"/>
      <c r="F77" s="7"/>
      <c r="G77" s="7"/>
      <c r="H77" s="7"/>
      <c r="I77" s="7"/>
      <c r="J77" s="7"/>
      <c r="K77" s="7"/>
      <c r="L77" s="7"/>
      <c r="M77" s="7"/>
      <c r="N77" s="7"/>
      <c r="O77" s="7"/>
      <c r="P77" s="7"/>
    </row>
    <row r="78" spans="1:16" ht="22" customHeight="1">
      <c r="A78" s="7"/>
      <c r="B78" s="128"/>
      <c r="C78" s="20"/>
      <c r="D78" s="20"/>
      <c r="E78" s="20"/>
      <c r="F78" s="7"/>
      <c r="G78" s="9"/>
      <c r="H78" s="9"/>
      <c r="I78" s="9"/>
      <c r="J78" s="9"/>
      <c r="K78" s="157"/>
      <c r="L78" s="61"/>
      <c r="M78" s="17"/>
      <c r="N78" s="17"/>
      <c r="O78" s="7"/>
      <c r="P78" s="7"/>
    </row>
    <row r="79" spans="1:16" ht="22" customHeight="1">
      <c r="A79" s="7"/>
      <c r="B79" s="128"/>
      <c r="C79" s="20"/>
      <c r="D79" s="20"/>
      <c r="E79" s="20"/>
      <c r="F79" s="7"/>
      <c r="G79" s="9"/>
      <c r="H79" s="9"/>
      <c r="I79" s="9"/>
      <c r="J79" s="9"/>
      <c r="K79" s="157"/>
      <c r="L79" s="61"/>
      <c r="M79" s="17"/>
      <c r="N79" s="17"/>
      <c r="O79" s="17"/>
      <c r="P79" s="7"/>
    </row>
    <row r="80" spans="1:16" ht="22" customHeight="1">
      <c r="A80" s="7"/>
      <c r="B80" s="128"/>
      <c r="C80" s="20"/>
      <c r="D80" s="20"/>
      <c r="E80" s="20"/>
      <c r="F80" s="7"/>
      <c r="G80" s="9"/>
      <c r="H80" s="9"/>
      <c r="I80" s="9"/>
      <c r="J80" s="9"/>
      <c r="K80" s="157"/>
      <c r="L80" s="61"/>
      <c r="M80" s="17"/>
      <c r="N80" s="17"/>
      <c r="O80" s="17"/>
      <c r="P80" s="7"/>
    </row>
    <row r="81" spans="1:16" ht="22" customHeight="1">
      <c r="A81" s="7"/>
      <c r="B81" s="128"/>
      <c r="C81" s="20"/>
      <c r="D81" s="20"/>
      <c r="E81" s="20"/>
      <c r="F81" s="7"/>
      <c r="G81" s="9"/>
      <c r="H81" s="9"/>
      <c r="I81" s="9"/>
      <c r="J81" s="7"/>
      <c r="K81" s="157"/>
      <c r="L81" s="157"/>
      <c r="M81" s="7"/>
      <c r="N81" s="17"/>
      <c r="O81" s="123"/>
      <c r="P81" s="7"/>
    </row>
    <row r="82" spans="1:16" ht="18">
      <c r="A82" s="158"/>
      <c r="B82" s="140"/>
      <c r="C82" s="129"/>
      <c r="D82" s="130"/>
      <c r="E82" s="131"/>
      <c r="F82" s="131"/>
      <c r="G82" s="7"/>
      <c r="H82" s="159"/>
      <c r="I82" s="131"/>
      <c r="J82" s="7"/>
      <c r="K82" s="7"/>
      <c r="L82" s="7"/>
      <c r="M82" s="7"/>
      <c r="N82" s="7"/>
      <c r="O82" s="7"/>
      <c r="P82" s="7"/>
    </row>
    <row r="83" spans="1:16" ht="18">
      <c r="A83" s="158"/>
      <c r="B83" s="7"/>
      <c r="C83" s="129"/>
      <c r="D83" s="130"/>
      <c r="E83" s="131"/>
      <c r="F83" s="131"/>
      <c r="G83" s="132"/>
      <c r="H83" s="159"/>
      <c r="I83" s="131"/>
      <c r="J83" s="7"/>
      <c r="K83" s="7"/>
      <c r="L83" s="7"/>
      <c r="M83" s="7"/>
      <c r="N83" s="7"/>
      <c r="O83" s="7"/>
      <c r="P83" s="7"/>
    </row>
    <row r="84" spans="1:16" ht="18">
      <c r="A84" s="158"/>
      <c r="B84" s="7"/>
      <c r="C84" s="7"/>
      <c r="D84" s="7"/>
      <c r="E84" s="7"/>
      <c r="F84" s="7"/>
      <c r="G84" s="7"/>
      <c r="H84" s="7"/>
      <c r="I84" s="7"/>
      <c r="J84" s="7"/>
      <c r="K84" s="7"/>
      <c r="L84" s="7"/>
      <c r="M84" s="7"/>
      <c r="N84" s="7"/>
      <c r="O84" s="7"/>
      <c r="P84" s="7"/>
    </row>
    <row r="85" spans="1:16" ht="18">
      <c r="A85" s="140"/>
      <c r="B85" s="140"/>
      <c r="C85" s="133"/>
      <c r="D85" s="7"/>
      <c r="E85" s="7"/>
      <c r="F85" s="7"/>
      <c r="G85" s="7"/>
      <c r="H85" s="7"/>
      <c r="I85" s="7"/>
      <c r="J85" s="7"/>
      <c r="K85" s="7"/>
      <c r="L85" s="7"/>
      <c r="M85" s="7"/>
      <c r="N85" s="7"/>
      <c r="O85" s="7"/>
      <c r="P85" s="7"/>
    </row>
    <row r="86" spans="1:16" ht="16">
      <c r="A86" s="62"/>
      <c r="B86" s="53"/>
      <c r="C86" s="1"/>
      <c r="D86" s="25"/>
      <c r="E86" s="25"/>
      <c r="F86" s="25"/>
      <c r="G86" s="25"/>
      <c r="H86" s="25"/>
      <c r="I86" s="53"/>
      <c r="J86" s="53"/>
      <c r="K86" s="53"/>
      <c r="L86" s="53"/>
      <c r="M86" s="25"/>
      <c r="N86" s="25"/>
    </row>
    <row r="87" spans="1:16" ht="16">
      <c r="A87" s="63"/>
      <c r="B87" s="63"/>
      <c r="C87" s="34"/>
      <c r="D87" s="1"/>
      <c r="E87" s="1"/>
      <c r="F87" s="1"/>
      <c r="G87" s="1"/>
      <c r="H87" s="1"/>
      <c r="I87" s="1"/>
      <c r="J87" s="1"/>
      <c r="K87" s="1"/>
      <c r="L87" s="1"/>
      <c r="M87" s="1"/>
      <c r="N87" s="1"/>
    </row>
  </sheetData>
  <hyperlinks>
    <hyperlink ref="K1" location="'Contents Page'!A1" display="BACK TO CONTENTS" xr:uid="{9C194A6E-85C0-407B-8268-FB4314B884CE}"/>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topLeftCell="A48" zoomScaleNormal="100" workbookViewId="0"/>
  </sheetViews>
  <sheetFormatPr baseColWidth="10" defaultColWidth="8.83203125" defaultRowHeight="15"/>
  <cols>
    <col min="1" max="2" width="18.6640625" customWidth="1"/>
    <col min="3" max="3" width="26.6640625" customWidth="1"/>
    <col min="4" max="4" width="26.5" customWidth="1"/>
    <col min="5" max="5" width="22.6640625" customWidth="1"/>
    <col min="6" max="6" width="2.6640625" customWidth="1"/>
    <col min="7" max="7" width="22.1640625" customWidth="1"/>
    <col min="8" max="8" width="23" customWidth="1"/>
    <col min="9" max="9" width="22.6640625" customWidth="1"/>
  </cols>
  <sheetData>
    <row r="1" spans="1:10" ht="22" customHeight="1">
      <c r="A1" s="728" t="s">
        <v>834</v>
      </c>
      <c r="B1" s="102"/>
      <c r="C1" s="102"/>
      <c r="D1" s="102"/>
      <c r="E1" s="102"/>
      <c r="F1" s="102"/>
      <c r="G1" s="102"/>
      <c r="H1" s="102"/>
      <c r="I1" s="102"/>
      <c r="J1" s="6" t="s">
        <v>85</v>
      </c>
    </row>
    <row r="2" spans="1:10" ht="22" customHeight="1">
      <c r="A2" s="728" t="s">
        <v>835</v>
      </c>
      <c r="B2" s="728"/>
      <c r="C2" s="728"/>
      <c r="D2" s="728"/>
      <c r="E2" s="728"/>
      <c r="F2" s="728"/>
      <c r="G2" s="728"/>
      <c r="H2" s="728"/>
      <c r="I2" s="728"/>
    </row>
    <row r="3" spans="1:10" ht="22" customHeight="1">
      <c r="A3" s="729"/>
      <c r="B3" s="729"/>
      <c r="C3" s="730"/>
      <c r="D3" s="730" t="s">
        <v>836</v>
      </c>
      <c r="E3" s="730"/>
      <c r="F3" s="729"/>
      <c r="G3" s="730"/>
      <c r="H3" s="730" t="s">
        <v>837</v>
      </c>
      <c r="I3" s="730"/>
    </row>
    <row r="4" spans="1:10" ht="22" customHeight="1">
      <c r="A4" s="728"/>
      <c r="B4" s="728"/>
      <c r="C4" s="226" t="s">
        <v>838</v>
      </c>
      <c r="D4" s="226" t="s">
        <v>839</v>
      </c>
      <c r="E4" s="226" t="s">
        <v>812</v>
      </c>
      <c r="F4" s="226"/>
      <c r="G4" s="226" t="s">
        <v>838</v>
      </c>
      <c r="H4" s="226" t="s">
        <v>839</v>
      </c>
      <c r="I4" s="226" t="s">
        <v>812</v>
      </c>
    </row>
    <row r="5" spans="1:10" ht="22" customHeight="1">
      <c r="A5" s="731" t="s">
        <v>89</v>
      </c>
      <c r="B5" s="731"/>
      <c r="C5" s="732" t="s">
        <v>840</v>
      </c>
      <c r="D5" s="732" t="s">
        <v>813</v>
      </c>
      <c r="E5" s="732" t="s">
        <v>88</v>
      </c>
      <c r="F5" s="732"/>
      <c r="G5" s="732" t="s">
        <v>840</v>
      </c>
      <c r="H5" s="732" t="s">
        <v>813</v>
      </c>
      <c r="I5" s="732" t="s">
        <v>88</v>
      </c>
    </row>
    <row r="6" spans="1:10" ht="22" customHeight="1">
      <c r="A6" s="733">
        <v>2014</v>
      </c>
      <c r="B6" s="102" t="s">
        <v>841</v>
      </c>
      <c r="C6" s="734">
        <v>3934</v>
      </c>
      <c r="D6" s="734">
        <v>5325</v>
      </c>
      <c r="E6" s="734">
        <v>1098</v>
      </c>
      <c r="F6" s="734"/>
      <c r="G6" s="734">
        <v>315</v>
      </c>
      <c r="H6" s="734">
        <v>5945</v>
      </c>
      <c r="I6" s="734">
        <v>3987</v>
      </c>
    </row>
    <row r="7" spans="1:10" ht="22" customHeight="1">
      <c r="A7" s="103"/>
      <c r="B7" s="102" t="s">
        <v>842</v>
      </c>
      <c r="C7" s="734">
        <v>3938</v>
      </c>
      <c r="D7" s="734">
        <v>5385</v>
      </c>
      <c r="E7" s="734">
        <v>1124</v>
      </c>
      <c r="F7" s="734"/>
      <c r="G7" s="734">
        <v>315</v>
      </c>
      <c r="H7" s="734">
        <v>6127</v>
      </c>
      <c r="I7" s="734">
        <v>4116</v>
      </c>
    </row>
    <row r="8" spans="1:10" ht="22" customHeight="1">
      <c r="A8" s="103"/>
      <c r="B8" s="102" t="s">
        <v>843</v>
      </c>
      <c r="C8" s="734">
        <v>3957</v>
      </c>
      <c r="D8" s="734">
        <v>5596</v>
      </c>
      <c r="E8" s="734">
        <v>1321</v>
      </c>
      <c r="F8" s="734"/>
      <c r="G8" s="734">
        <v>314</v>
      </c>
      <c r="H8" s="734">
        <v>6354</v>
      </c>
      <c r="I8" s="734">
        <v>4357</v>
      </c>
    </row>
    <row r="9" spans="1:10" ht="22" customHeight="1">
      <c r="A9" s="103"/>
      <c r="B9" s="102" t="s">
        <v>844</v>
      </c>
      <c r="C9" s="734">
        <v>3976</v>
      </c>
      <c r="D9" s="734">
        <v>5687</v>
      </c>
      <c r="E9" s="734">
        <v>1344</v>
      </c>
      <c r="F9" s="734"/>
      <c r="G9" s="734">
        <v>316</v>
      </c>
      <c r="H9" s="734">
        <v>6455</v>
      </c>
      <c r="I9" s="734">
        <v>4419</v>
      </c>
    </row>
    <row r="10" spans="1:10" ht="22" customHeight="1">
      <c r="A10" s="103"/>
      <c r="B10" s="103"/>
      <c r="C10" s="103"/>
      <c r="D10" s="103"/>
      <c r="E10" s="103"/>
      <c r="F10" s="103"/>
      <c r="G10" s="103"/>
      <c r="H10" s="103"/>
      <c r="I10" s="103"/>
    </row>
    <row r="11" spans="1:10" ht="22" customHeight="1">
      <c r="A11" s="733">
        <v>2015</v>
      </c>
      <c r="B11" s="102" t="s">
        <v>841</v>
      </c>
      <c r="C11" s="734">
        <v>3985</v>
      </c>
      <c r="D11" s="734">
        <v>6122</v>
      </c>
      <c r="E11" s="734">
        <v>1454</v>
      </c>
      <c r="F11" s="734"/>
      <c r="G11" s="734">
        <v>316</v>
      </c>
      <c r="H11" s="734">
        <v>6878</v>
      </c>
      <c r="I11" s="734">
        <v>4778</v>
      </c>
    </row>
    <row r="12" spans="1:10" ht="22" customHeight="1">
      <c r="A12" s="103"/>
      <c r="B12" s="102" t="s">
        <v>842</v>
      </c>
      <c r="C12" s="734">
        <v>4015</v>
      </c>
      <c r="D12" s="734">
        <v>6357</v>
      </c>
      <c r="E12" s="734">
        <v>1558</v>
      </c>
      <c r="F12" s="734"/>
      <c r="G12" s="734">
        <v>318</v>
      </c>
      <c r="H12" s="734">
        <v>7452</v>
      </c>
      <c r="I12" s="734">
        <v>4998</v>
      </c>
    </row>
    <row r="13" spans="1:10" ht="22" customHeight="1">
      <c r="A13" s="103"/>
      <c r="B13" s="102" t="s">
        <v>843</v>
      </c>
      <c r="C13" s="734">
        <v>4029</v>
      </c>
      <c r="D13" s="734">
        <v>6898</v>
      </c>
      <c r="E13" s="734">
        <v>1622</v>
      </c>
      <c r="F13" s="734"/>
      <c r="G13" s="734">
        <v>318</v>
      </c>
      <c r="H13" s="734">
        <v>7725</v>
      </c>
      <c r="I13" s="734">
        <v>5255</v>
      </c>
    </row>
    <row r="14" spans="1:10" ht="22" customHeight="1">
      <c r="A14" s="103"/>
      <c r="B14" s="102" t="s">
        <v>844</v>
      </c>
      <c r="C14" s="734">
        <v>4103</v>
      </c>
      <c r="D14" s="734">
        <v>7212</v>
      </c>
      <c r="E14" s="734">
        <v>1825</v>
      </c>
      <c r="F14" s="734"/>
      <c r="G14" s="734">
        <v>332</v>
      </c>
      <c r="H14" s="734">
        <v>8945</v>
      </c>
      <c r="I14" s="734">
        <v>6215</v>
      </c>
    </row>
    <row r="15" spans="1:10" ht="22" customHeight="1">
      <c r="A15" s="103"/>
      <c r="B15" s="103"/>
      <c r="C15" s="103"/>
      <c r="D15" s="103"/>
      <c r="E15" s="103"/>
      <c r="F15" s="103"/>
      <c r="G15" s="103"/>
      <c r="H15" s="103"/>
      <c r="I15" s="103"/>
    </row>
    <row r="16" spans="1:10" ht="22" customHeight="1">
      <c r="A16" s="733">
        <v>2016</v>
      </c>
      <c r="B16" s="102" t="s">
        <v>841</v>
      </c>
      <c r="C16" s="734">
        <v>4129</v>
      </c>
      <c r="D16" s="734">
        <v>7344</v>
      </c>
      <c r="E16" s="734">
        <v>1996</v>
      </c>
      <c r="F16" s="734"/>
      <c r="G16" s="734">
        <v>365</v>
      </c>
      <c r="H16" s="734">
        <v>9224</v>
      </c>
      <c r="I16" s="734">
        <v>6458</v>
      </c>
    </row>
    <row r="17" spans="1:9" ht="22" customHeight="1">
      <c r="A17" s="733"/>
      <c r="B17" s="102" t="s">
        <v>842</v>
      </c>
      <c r="C17" s="734">
        <v>4212</v>
      </c>
      <c r="D17" s="734">
        <v>8432</v>
      </c>
      <c r="E17" s="734">
        <v>2118</v>
      </c>
      <c r="F17" s="734"/>
      <c r="G17" s="734">
        <v>427</v>
      </c>
      <c r="H17" s="734">
        <v>9885</v>
      </c>
      <c r="I17" s="734">
        <v>6759</v>
      </c>
    </row>
    <row r="18" spans="1:9" ht="22" customHeight="1">
      <c r="A18" s="103"/>
      <c r="B18" s="102" t="s">
        <v>843</v>
      </c>
      <c r="C18" s="734">
        <v>4265</v>
      </c>
      <c r="D18" s="734">
        <v>8473</v>
      </c>
      <c r="E18" s="734">
        <v>2178</v>
      </c>
      <c r="F18" s="734"/>
      <c r="G18" s="734">
        <v>427</v>
      </c>
      <c r="H18" s="734">
        <v>9794</v>
      </c>
      <c r="I18" s="734">
        <v>6779</v>
      </c>
    </row>
    <row r="19" spans="1:9" ht="22" customHeight="1">
      <c r="A19" s="103"/>
      <c r="B19" s="102" t="s">
        <v>844</v>
      </c>
      <c r="C19" s="734">
        <v>4271</v>
      </c>
      <c r="D19" s="734">
        <v>9117</v>
      </c>
      <c r="E19" s="734">
        <v>2412</v>
      </c>
      <c r="F19" s="734"/>
      <c r="G19" s="734">
        <v>427</v>
      </c>
      <c r="H19" s="734">
        <v>9852</v>
      </c>
      <c r="I19" s="734">
        <v>6814</v>
      </c>
    </row>
    <row r="20" spans="1:9" ht="22" customHeight="1">
      <c r="A20" s="103"/>
      <c r="B20" s="103"/>
      <c r="C20" s="734"/>
      <c r="D20" s="734"/>
      <c r="E20" s="734"/>
      <c r="F20" s="734"/>
      <c r="G20" s="734"/>
      <c r="H20" s="734"/>
      <c r="I20" s="734"/>
    </row>
    <row r="21" spans="1:9" ht="22" customHeight="1">
      <c r="A21" s="733">
        <v>2017</v>
      </c>
      <c r="B21" s="102" t="s">
        <v>841</v>
      </c>
      <c r="C21" s="734">
        <v>4285</v>
      </c>
      <c r="D21" s="734">
        <v>9554</v>
      </c>
      <c r="E21" s="734">
        <v>2489</v>
      </c>
      <c r="F21" s="734"/>
      <c r="G21" s="734">
        <v>429</v>
      </c>
      <c r="H21" s="734">
        <v>9945</v>
      </c>
      <c r="I21" s="734">
        <v>6795</v>
      </c>
    </row>
    <row r="22" spans="1:9" ht="22" customHeight="1">
      <c r="A22" s="103"/>
      <c r="B22" s="102" t="s">
        <v>842</v>
      </c>
      <c r="C22" s="734">
        <v>4297</v>
      </c>
      <c r="D22" s="734">
        <v>9784</v>
      </c>
      <c r="E22" s="734">
        <v>2546</v>
      </c>
      <c r="F22" s="734"/>
      <c r="G22" s="734">
        <v>429</v>
      </c>
      <c r="H22" s="734">
        <v>9973</v>
      </c>
      <c r="I22" s="734">
        <v>6887</v>
      </c>
    </row>
    <row r="23" spans="1:9" ht="22" customHeight="1">
      <c r="A23" s="103"/>
      <c r="B23" s="102" t="s">
        <v>843</v>
      </c>
      <c r="C23" s="734">
        <v>4299</v>
      </c>
      <c r="D23" s="734">
        <v>9832</v>
      </c>
      <c r="E23" s="734">
        <v>2598</v>
      </c>
      <c r="F23" s="734"/>
      <c r="G23" s="734">
        <v>429</v>
      </c>
      <c r="H23" s="734">
        <v>9987</v>
      </c>
      <c r="I23" s="734">
        <v>9938</v>
      </c>
    </row>
    <row r="24" spans="1:9" ht="22" customHeight="1">
      <c r="A24" s="103"/>
      <c r="B24" s="102" t="s">
        <v>844</v>
      </c>
      <c r="C24" s="734">
        <v>4301</v>
      </c>
      <c r="D24" s="734">
        <v>9945</v>
      </c>
      <c r="E24" s="734">
        <v>2685</v>
      </c>
      <c r="F24" s="734"/>
      <c r="G24" s="734">
        <v>429</v>
      </c>
      <c r="H24" s="734">
        <v>9851</v>
      </c>
      <c r="I24" s="734">
        <v>9651</v>
      </c>
    </row>
    <row r="25" spans="1:9" ht="22" customHeight="1">
      <c r="A25" s="103"/>
      <c r="B25" s="103"/>
      <c r="C25" s="103"/>
      <c r="D25" s="103"/>
      <c r="E25" s="103"/>
      <c r="F25" s="103"/>
      <c r="G25" s="103"/>
      <c r="H25" s="103"/>
      <c r="I25" s="103"/>
    </row>
    <row r="26" spans="1:9" ht="22" customHeight="1">
      <c r="A26" s="733">
        <v>2018</v>
      </c>
      <c r="B26" s="102" t="s">
        <v>841</v>
      </c>
      <c r="C26" s="734">
        <v>4315</v>
      </c>
      <c r="D26" s="734">
        <v>9986</v>
      </c>
      <c r="E26" s="734">
        <v>2584</v>
      </c>
      <c r="F26" s="734"/>
      <c r="G26" s="734">
        <v>431</v>
      </c>
      <c r="H26" s="734">
        <v>9979</v>
      </c>
      <c r="I26" s="734">
        <v>9763</v>
      </c>
    </row>
    <row r="27" spans="1:9" ht="22" customHeight="1">
      <c r="A27" s="103"/>
      <c r="B27" s="102" t="s">
        <v>842</v>
      </c>
      <c r="C27" s="734">
        <v>4322</v>
      </c>
      <c r="D27" s="734">
        <v>9899</v>
      </c>
      <c r="E27" s="734">
        <v>2619</v>
      </c>
      <c r="F27" s="734"/>
      <c r="G27" s="734">
        <v>431</v>
      </c>
      <c r="H27" s="734">
        <v>10142</v>
      </c>
      <c r="I27" s="734">
        <v>9945</v>
      </c>
    </row>
    <row r="28" spans="1:9" ht="22" customHeight="1">
      <c r="A28" s="103"/>
      <c r="B28" s="102" t="s">
        <v>843</v>
      </c>
      <c r="C28" s="734">
        <v>4335</v>
      </c>
      <c r="D28" s="734">
        <v>9795</v>
      </c>
      <c r="E28" s="734">
        <v>2745</v>
      </c>
      <c r="F28" s="734"/>
      <c r="G28" s="734">
        <v>473</v>
      </c>
      <c r="H28" s="734">
        <v>10286</v>
      </c>
      <c r="I28" s="734">
        <v>9989</v>
      </c>
    </row>
    <row r="29" spans="1:9" ht="22" customHeight="1">
      <c r="A29" s="103"/>
      <c r="B29" s="102" t="s">
        <v>844</v>
      </c>
      <c r="C29" s="734">
        <v>4412</v>
      </c>
      <c r="D29" s="734">
        <v>10162</v>
      </c>
      <c r="E29" s="734">
        <v>2985</v>
      </c>
      <c r="F29" s="734"/>
      <c r="G29" s="734">
        <v>482</v>
      </c>
      <c r="H29" s="734">
        <v>11264</v>
      </c>
      <c r="I29" s="734">
        <v>10854</v>
      </c>
    </row>
    <row r="30" spans="1:9" ht="22" customHeight="1">
      <c r="A30" s="103"/>
      <c r="B30" s="103"/>
      <c r="C30" s="103"/>
      <c r="D30" s="103"/>
      <c r="E30" s="103"/>
      <c r="F30" s="103"/>
      <c r="G30" s="103"/>
      <c r="H30" s="103"/>
      <c r="I30" s="103"/>
    </row>
    <row r="31" spans="1:9" ht="22" customHeight="1">
      <c r="A31" s="733">
        <v>2019</v>
      </c>
      <c r="B31" s="102" t="s">
        <v>841</v>
      </c>
      <c r="C31" s="734">
        <v>4813</v>
      </c>
      <c r="D31" s="734">
        <v>11584</v>
      </c>
      <c r="E31" s="734">
        <v>3485</v>
      </c>
      <c r="F31" s="734"/>
      <c r="G31" s="734">
        <v>482</v>
      </c>
      <c r="H31" s="734">
        <v>12423</v>
      </c>
      <c r="I31" s="734">
        <v>12156</v>
      </c>
    </row>
    <row r="32" spans="1:9" ht="22" customHeight="1">
      <c r="A32" s="103"/>
      <c r="B32" s="102" t="s">
        <v>842</v>
      </c>
      <c r="C32" s="734">
        <v>4838</v>
      </c>
      <c r="D32" s="734">
        <v>11985</v>
      </c>
      <c r="E32" s="734">
        <v>3668</v>
      </c>
      <c r="F32" s="734"/>
      <c r="G32" s="734">
        <v>482</v>
      </c>
      <c r="H32" s="734">
        <v>12578</v>
      </c>
      <c r="I32" s="734">
        <v>13346</v>
      </c>
    </row>
    <row r="33" spans="1:9" ht="22" customHeight="1">
      <c r="A33" s="103"/>
      <c r="B33" s="102" t="s">
        <v>843</v>
      </c>
      <c r="C33" s="734">
        <v>4846</v>
      </c>
      <c r="D33" s="734">
        <v>12254</v>
      </c>
      <c r="E33" s="734">
        <v>3985</v>
      </c>
      <c r="F33" s="734"/>
      <c r="G33" s="734">
        <v>482</v>
      </c>
      <c r="H33" s="734">
        <v>13215</v>
      </c>
      <c r="I33" s="734">
        <v>14258</v>
      </c>
    </row>
    <row r="34" spans="1:9" ht="22" customHeight="1">
      <c r="A34" s="103"/>
      <c r="B34" s="102" t="s">
        <v>844</v>
      </c>
      <c r="C34" s="734">
        <v>4877</v>
      </c>
      <c r="D34" s="734">
        <v>14125</v>
      </c>
      <c r="E34" s="734">
        <v>4251</v>
      </c>
      <c r="F34" s="734"/>
      <c r="G34" s="734">
        <v>482</v>
      </c>
      <c r="H34" s="734">
        <v>14562</v>
      </c>
      <c r="I34" s="734">
        <v>16254</v>
      </c>
    </row>
    <row r="35" spans="1:9" ht="22" customHeight="1">
      <c r="A35" s="103"/>
      <c r="B35" s="103"/>
      <c r="C35" s="103"/>
      <c r="D35" s="103"/>
      <c r="E35" s="103"/>
      <c r="F35" s="103"/>
      <c r="G35" s="103"/>
      <c r="H35" s="103"/>
      <c r="I35" s="103"/>
    </row>
    <row r="36" spans="1:9" ht="22" customHeight="1">
      <c r="A36" s="733">
        <v>2020</v>
      </c>
      <c r="B36" s="102" t="s">
        <v>841</v>
      </c>
      <c r="C36" s="734">
        <v>4995</v>
      </c>
      <c r="D36" s="734">
        <v>15423</v>
      </c>
      <c r="E36" s="734">
        <v>5124</v>
      </c>
      <c r="F36" s="734"/>
      <c r="G36" s="734">
        <v>482</v>
      </c>
      <c r="H36" s="734">
        <v>15241</v>
      </c>
      <c r="I36" s="734">
        <v>17125</v>
      </c>
    </row>
    <row r="37" spans="1:9" ht="22" customHeight="1">
      <c r="A37" s="103"/>
      <c r="B37" s="102" t="s">
        <v>842</v>
      </c>
      <c r="C37" s="734">
        <v>5002</v>
      </c>
      <c r="D37" s="734">
        <v>12281</v>
      </c>
      <c r="E37" s="734">
        <v>4872</v>
      </c>
      <c r="F37" s="734"/>
      <c r="G37" s="734">
        <v>482</v>
      </c>
      <c r="H37" s="734">
        <v>14723</v>
      </c>
      <c r="I37" s="734">
        <v>16423</v>
      </c>
    </row>
    <row r="38" spans="1:9" ht="22" customHeight="1">
      <c r="A38" s="103"/>
      <c r="B38" s="102" t="s">
        <v>843</v>
      </c>
      <c r="C38" s="734">
        <v>5008</v>
      </c>
      <c r="D38" s="734">
        <v>10119</v>
      </c>
      <c r="E38" s="734">
        <v>3175</v>
      </c>
      <c r="F38" s="734"/>
      <c r="G38" s="734">
        <v>482</v>
      </c>
      <c r="H38" s="734">
        <v>15544</v>
      </c>
      <c r="I38" s="734">
        <v>14232</v>
      </c>
    </row>
    <row r="39" spans="1:9" ht="22" customHeight="1">
      <c r="A39" s="103"/>
      <c r="B39" s="102" t="s">
        <v>844</v>
      </c>
      <c r="C39" s="734">
        <v>5016</v>
      </c>
      <c r="D39" s="734">
        <v>13425</v>
      </c>
      <c r="E39" s="734">
        <v>4752</v>
      </c>
      <c r="F39" s="734"/>
      <c r="G39" s="734">
        <v>482</v>
      </c>
      <c r="H39" s="734">
        <v>16785</v>
      </c>
      <c r="I39" s="734">
        <v>17352</v>
      </c>
    </row>
    <row r="40" spans="1:9" ht="22" customHeight="1">
      <c r="A40" s="103"/>
      <c r="B40" s="103"/>
      <c r="C40" s="734"/>
      <c r="D40" s="734"/>
      <c r="E40" s="734"/>
      <c r="F40" s="734"/>
      <c r="G40" s="734"/>
      <c r="H40" s="734"/>
      <c r="I40" s="734"/>
    </row>
    <row r="41" spans="1:9" ht="22" customHeight="1">
      <c r="A41" s="733">
        <v>2021</v>
      </c>
      <c r="B41" s="102" t="s">
        <v>841</v>
      </c>
      <c r="C41" s="734">
        <v>5017</v>
      </c>
      <c r="D41" s="734">
        <v>14232</v>
      </c>
      <c r="E41" s="734">
        <v>5326</v>
      </c>
      <c r="F41" s="734"/>
      <c r="G41" s="734">
        <v>484</v>
      </c>
      <c r="H41" s="734">
        <v>17124</v>
      </c>
      <c r="I41" s="734">
        <v>18754</v>
      </c>
    </row>
    <row r="42" spans="1:9" ht="22" customHeight="1">
      <c r="A42" s="103"/>
      <c r="B42" s="102" t="s">
        <v>842</v>
      </c>
      <c r="C42" s="734">
        <v>5033</v>
      </c>
      <c r="D42" s="734">
        <v>16354</v>
      </c>
      <c r="E42" s="734">
        <v>6143</v>
      </c>
      <c r="F42" s="734"/>
      <c r="G42" s="734">
        <v>484</v>
      </c>
      <c r="H42" s="734">
        <v>18326</v>
      </c>
      <c r="I42" s="734">
        <v>20137</v>
      </c>
    </row>
    <row r="43" spans="1:9" ht="22" customHeight="1">
      <c r="A43" s="103"/>
      <c r="B43" s="102" t="s">
        <v>843</v>
      </c>
      <c r="C43" s="734">
        <v>5042</v>
      </c>
      <c r="D43" s="734">
        <v>18241</v>
      </c>
      <c r="E43" s="734">
        <v>6632</v>
      </c>
      <c r="F43" s="734"/>
      <c r="G43" s="734">
        <v>484</v>
      </c>
      <c r="H43" s="734">
        <v>20247</v>
      </c>
      <c r="I43" s="734">
        <v>21754</v>
      </c>
    </row>
    <row r="44" spans="1:9" ht="22" customHeight="1">
      <c r="A44" s="103"/>
      <c r="B44" s="102" t="s">
        <v>844</v>
      </c>
      <c r="C44" s="734">
        <v>5845</v>
      </c>
      <c r="D44" s="734">
        <v>19744</v>
      </c>
      <c r="E44" s="734">
        <v>7215</v>
      </c>
      <c r="F44" s="734"/>
      <c r="G44" s="734">
        <v>484</v>
      </c>
      <c r="H44" s="734">
        <v>20657</v>
      </c>
      <c r="I44" s="734">
        <v>22775</v>
      </c>
    </row>
    <row r="45" spans="1:9" ht="22" customHeight="1">
      <c r="A45" s="103"/>
      <c r="B45" s="103"/>
      <c r="C45" s="734"/>
      <c r="D45" s="734"/>
      <c r="E45" s="734"/>
      <c r="F45" s="734"/>
      <c r="G45" s="734"/>
      <c r="H45" s="734"/>
      <c r="I45" s="734"/>
    </row>
    <row r="46" spans="1:9" ht="22" customHeight="1">
      <c r="A46" s="733">
        <v>2022</v>
      </c>
      <c r="B46" s="102" t="s">
        <v>841</v>
      </c>
      <c r="C46" s="734">
        <v>5852</v>
      </c>
      <c r="D46" s="734">
        <v>21222</v>
      </c>
      <c r="E46" s="734">
        <v>8125</v>
      </c>
      <c r="F46" s="734"/>
      <c r="G46" s="734">
        <v>540</v>
      </c>
      <c r="H46" s="734">
        <v>22415</v>
      </c>
      <c r="I46" s="734">
        <v>24417</v>
      </c>
    </row>
    <row r="47" spans="1:9" ht="22" customHeight="1">
      <c r="A47" s="103"/>
      <c r="B47" s="102" t="s">
        <v>842</v>
      </c>
      <c r="C47" s="734">
        <v>5921</v>
      </c>
      <c r="D47" s="734">
        <v>23152</v>
      </c>
      <c r="E47" s="734">
        <v>8214</v>
      </c>
      <c r="F47" s="734"/>
      <c r="G47" s="734">
        <v>540</v>
      </c>
      <c r="H47" s="734">
        <v>24530</v>
      </c>
      <c r="I47" s="734">
        <v>27584</v>
      </c>
    </row>
    <row r="48" spans="1:9" ht="22" customHeight="1">
      <c r="A48" s="103"/>
      <c r="B48" s="102" t="s">
        <v>843</v>
      </c>
      <c r="C48" s="734">
        <v>6042</v>
      </c>
      <c r="D48" s="734">
        <v>25412</v>
      </c>
      <c r="E48" s="734">
        <v>8527</v>
      </c>
      <c r="F48" s="734"/>
      <c r="G48" s="735">
        <v>540</v>
      </c>
      <c r="H48" s="734">
        <v>25487</v>
      </c>
      <c r="I48" s="734">
        <v>29457</v>
      </c>
    </row>
    <row r="49" spans="1:9" ht="22" customHeight="1">
      <c r="A49" s="103"/>
      <c r="B49" s="102" t="s">
        <v>844</v>
      </c>
      <c r="C49" s="734">
        <v>6454</v>
      </c>
      <c r="D49" s="734">
        <v>27356</v>
      </c>
      <c r="E49" s="734">
        <v>9126</v>
      </c>
      <c r="F49" s="734"/>
      <c r="G49" s="735">
        <v>540</v>
      </c>
      <c r="H49" s="734">
        <v>26414</v>
      </c>
      <c r="I49" s="734">
        <v>30589</v>
      </c>
    </row>
    <row r="50" spans="1:9" ht="22" customHeight="1">
      <c r="A50" s="103"/>
      <c r="B50" s="103"/>
      <c r="C50" s="735"/>
      <c r="D50" s="735"/>
      <c r="E50" s="735"/>
      <c r="F50" s="735"/>
      <c r="G50" s="735"/>
      <c r="H50" s="735"/>
      <c r="I50" s="735"/>
    </row>
    <row r="51" spans="1:9" ht="22" customHeight="1">
      <c r="A51" s="733">
        <v>2023</v>
      </c>
      <c r="B51" s="102" t="s">
        <v>841</v>
      </c>
      <c r="C51" s="734">
        <v>6845</v>
      </c>
      <c r="D51" s="734">
        <v>31542</v>
      </c>
      <c r="E51" s="734">
        <v>10423</v>
      </c>
      <c r="F51" s="734"/>
      <c r="G51" s="734">
        <v>629</v>
      </c>
      <c r="H51" s="734">
        <v>34585</v>
      </c>
      <c r="I51" s="734">
        <v>38792</v>
      </c>
    </row>
    <row r="52" spans="1:9" ht="22" customHeight="1">
      <c r="A52" s="103"/>
      <c r="B52" s="102" t="s">
        <v>842</v>
      </c>
      <c r="C52" s="734">
        <v>6915</v>
      </c>
      <c r="D52" s="734">
        <v>34512</v>
      </c>
      <c r="E52" s="734">
        <v>12478</v>
      </c>
      <c r="F52" s="734"/>
      <c r="G52" s="734">
        <v>629</v>
      </c>
      <c r="H52" s="734">
        <v>38947</v>
      </c>
      <c r="I52" s="734">
        <v>41854</v>
      </c>
    </row>
    <row r="53" spans="1:9" ht="22" customHeight="1">
      <c r="A53" s="103"/>
      <c r="B53" s="102" t="s">
        <v>843</v>
      </c>
      <c r="C53" s="734">
        <v>7011</v>
      </c>
      <c r="D53" s="734">
        <v>36144</v>
      </c>
      <c r="E53" s="734">
        <v>13457</v>
      </c>
      <c r="F53" s="734"/>
      <c r="G53" s="734">
        <v>629</v>
      </c>
      <c r="H53" s="734">
        <v>40326</v>
      </c>
      <c r="I53" s="734">
        <v>44125</v>
      </c>
    </row>
    <row r="54" spans="1:9" ht="22" customHeight="1">
      <c r="A54" s="103"/>
      <c r="B54" s="102" t="s">
        <v>844</v>
      </c>
      <c r="C54" s="734">
        <v>8935</v>
      </c>
      <c r="D54" s="734">
        <v>40358</v>
      </c>
      <c r="E54" s="734">
        <v>15795</v>
      </c>
      <c r="F54" s="734"/>
      <c r="G54" s="734">
        <v>629</v>
      </c>
      <c r="H54" s="734">
        <v>48942</v>
      </c>
      <c r="I54" s="734">
        <v>50547</v>
      </c>
    </row>
    <row r="55" spans="1:9" ht="22" customHeight="1">
      <c r="A55" s="103"/>
      <c r="B55" s="103"/>
      <c r="C55" s="734"/>
      <c r="D55" s="734"/>
      <c r="E55" s="734"/>
      <c r="F55" s="734"/>
      <c r="G55" s="734"/>
      <c r="H55" s="734"/>
      <c r="I55" s="734"/>
    </row>
    <row r="56" spans="1:9" ht="22" customHeight="1">
      <c r="A56" s="733">
        <v>2024</v>
      </c>
      <c r="B56" s="102" t="s">
        <v>841</v>
      </c>
      <c r="C56" s="734">
        <v>12487</v>
      </c>
      <c r="D56" s="734">
        <v>49248</v>
      </c>
      <c r="E56" s="734">
        <v>21453</v>
      </c>
      <c r="F56" s="734"/>
      <c r="G56" s="734">
        <v>636</v>
      </c>
      <c r="H56" s="734">
        <v>56672</v>
      </c>
      <c r="I56" s="734">
        <v>59264</v>
      </c>
    </row>
    <row r="57" spans="1:9" ht="22" customHeight="1">
      <c r="A57" s="103"/>
      <c r="B57" s="102" t="s">
        <v>842</v>
      </c>
      <c r="C57" s="734">
        <v>16462</v>
      </c>
      <c r="D57" s="734">
        <v>66261</v>
      </c>
      <c r="E57" s="734">
        <v>32248</v>
      </c>
      <c r="F57" s="734"/>
      <c r="G57" s="734">
        <v>636</v>
      </c>
      <c r="H57" s="734">
        <v>65243</v>
      </c>
      <c r="I57" s="734">
        <v>72531</v>
      </c>
    </row>
    <row r="58" spans="1:9" ht="22" customHeight="1">
      <c r="A58" s="103"/>
      <c r="B58" s="102" t="s">
        <v>843</v>
      </c>
      <c r="C58" s="734">
        <v>16558</v>
      </c>
      <c r="D58" s="734">
        <v>67342</v>
      </c>
      <c r="E58" s="734">
        <v>33425</v>
      </c>
      <c r="F58" s="734"/>
      <c r="G58" s="734">
        <v>636</v>
      </c>
      <c r="H58" s="734">
        <v>66354</v>
      </c>
      <c r="I58" s="734">
        <v>74632</v>
      </c>
    </row>
    <row r="59" spans="1:9" ht="22" customHeight="1">
      <c r="A59" s="103"/>
      <c r="B59" s="102" t="s">
        <v>844</v>
      </c>
      <c r="C59" s="734">
        <v>16563</v>
      </c>
      <c r="D59" s="734">
        <v>68275</v>
      </c>
      <c r="E59" s="734">
        <v>33513</v>
      </c>
      <c r="F59" s="734"/>
      <c r="G59" s="734">
        <v>636</v>
      </c>
      <c r="H59" s="734">
        <v>66956</v>
      </c>
      <c r="I59" s="734">
        <v>75552</v>
      </c>
    </row>
    <row r="60" spans="1:9" ht="22" customHeight="1">
      <c r="A60" s="103"/>
      <c r="B60" s="103"/>
      <c r="C60" s="103"/>
      <c r="D60" s="103"/>
      <c r="E60" s="103"/>
      <c r="F60" s="103"/>
      <c r="G60" s="103"/>
      <c r="H60" s="103"/>
      <c r="I60" s="103"/>
    </row>
    <row r="61" spans="1:9" ht="22" customHeight="1">
      <c r="A61" s="733">
        <v>2025</v>
      </c>
      <c r="B61" s="102" t="s">
        <v>841</v>
      </c>
      <c r="C61" s="734">
        <v>26518</v>
      </c>
      <c r="D61" s="734">
        <v>37555</v>
      </c>
      <c r="E61" s="734">
        <v>22689</v>
      </c>
      <c r="F61" s="734"/>
      <c r="G61" s="734">
        <v>656</v>
      </c>
      <c r="H61" s="734">
        <v>21091</v>
      </c>
      <c r="I61" s="734">
        <v>26171</v>
      </c>
    </row>
    <row r="62" spans="1:9" ht="22" customHeight="1">
      <c r="A62" s="103"/>
      <c r="B62" s="102" t="s">
        <v>842</v>
      </c>
      <c r="C62" s="734">
        <v>27385</v>
      </c>
      <c r="D62" s="734">
        <v>32537</v>
      </c>
      <c r="E62" s="734">
        <v>22168</v>
      </c>
      <c r="F62" s="734"/>
      <c r="G62" s="734">
        <v>659</v>
      </c>
      <c r="H62" s="734">
        <v>19665</v>
      </c>
      <c r="I62" s="734">
        <v>25772</v>
      </c>
    </row>
    <row r="63" spans="1:9" ht="22" customHeight="1">
      <c r="A63" s="103"/>
      <c r="B63" s="102" t="s">
        <v>843</v>
      </c>
      <c r="C63" s="734">
        <v>28357</v>
      </c>
      <c r="D63" s="734">
        <v>32286</v>
      </c>
      <c r="E63" s="734">
        <v>20343</v>
      </c>
      <c r="F63" s="734"/>
      <c r="G63" s="734">
        <v>660</v>
      </c>
      <c r="H63" s="734">
        <v>18575</v>
      </c>
      <c r="I63" s="734">
        <v>24535</v>
      </c>
    </row>
    <row r="64" spans="1:9" ht="22" customHeight="1">
      <c r="A64" s="103"/>
      <c r="B64" s="103" t="s">
        <v>844</v>
      </c>
      <c r="C64" s="734">
        <v>30515</v>
      </c>
      <c r="D64" s="734">
        <v>33735</v>
      </c>
      <c r="E64" s="734">
        <v>20206</v>
      </c>
      <c r="F64" s="734"/>
      <c r="G64" s="734">
        <v>665</v>
      </c>
      <c r="H64" s="734">
        <v>20235</v>
      </c>
      <c r="I64" s="734">
        <v>23022</v>
      </c>
    </row>
    <row r="65" spans="1:9" ht="22" customHeight="1">
      <c r="A65" s="103"/>
      <c r="B65" s="103"/>
      <c r="C65" s="103"/>
      <c r="D65" s="103"/>
      <c r="E65" s="103"/>
      <c r="F65" s="103"/>
      <c r="G65" s="103"/>
      <c r="H65" s="103"/>
      <c r="I65" s="103"/>
    </row>
    <row r="66" spans="1:9" ht="22" customHeight="1">
      <c r="A66" s="733">
        <v>2026</v>
      </c>
      <c r="B66" s="102" t="s">
        <v>841</v>
      </c>
      <c r="C66" s="734">
        <v>32088</v>
      </c>
      <c r="D66" s="734">
        <v>29457</v>
      </c>
      <c r="E66" s="734">
        <v>14359</v>
      </c>
      <c r="F66" s="734"/>
      <c r="G66" s="734">
        <v>663</v>
      </c>
      <c r="H66" s="734">
        <v>18347</v>
      </c>
      <c r="I66" s="734">
        <v>18646</v>
      </c>
    </row>
    <row r="67" spans="1:9" ht="22" customHeight="1">
      <c r="A67" s="736" t="s">
        <v>420</v>
      </c>
      <c r="B67" s="736" t="s">
        <v>845</v>
      </c>
      <c r="C67" s="736"/>
      <c r="D67" s="736"/>
      <c r="E67" s="736"/>
      <c r="F67" s="736"/>
      <c r="G67" s="736"/>
      <c r="H67" s="736"/>
      <c r="I67" s="736"/>
    </row>
    <row r="68" spans="1:9" ht="22" customHeight="1">
      <c r="A68" s="102" t="s">
        <v>422</v>
      </c>
      <c r="B68" s="102" t="s">
        <v>846</v>
      </c>
      <c r="C68" s="102"/>
      <c r="D68" s="102"/>
      <c r="E68" s="102"/>
      <c r="F68" s="102"/>
      <c r="G68" s="102"/>
      <c r="H68" s="102"/>
      <c r="I68" s="102"/>
    </row>
    <row r="69" spans="1:9" ht="22" customHeight="1">
      <c r="A69" s="103"/>
      <c r="B69" s="103"/>
      <c r="C69" s="103"/>
      <c r="D69" s="103"/>
      <c r="E69" s="103"/>
      <c r="F69" s="103"/>
      <c r="G69" s="103"/>
      <c r="H69" s="103"/>
      <c r="I69" s="103"/>
    </row>
    <row r="70" spans="1:9" ht="22" customHeight="1">
      <c r="A70" s="102"/>
      <c r="B70" s="102"/>
      <c r="C70" s="102"/>
      <c r="D70" s="102"/>
      <c r="E70" s="102"/>
      <c r="F70" s="102"/>
      <c r="G70" s="102"/>
      <c r="H70" s="102"/>
      <c r="I70" s="102"/>
    </row>
    <row r="71" spans="1:9" ht="18">
      <c r="A71" s="102"/>
      <c r="B71" s="102"/>
      <c r="C71" s="102"/>
      <c r="D71" s="102"/>
      <c r="E71" s="102"/>
      <c r="F71" s="102"/>
      <c r="G71" s="102"/>
      <c r="H71" s="102"/>
      <c r="I71" s="102"/>
    </row>
    <row r="72" spans="1:9" ht="18">
      <c r="A72" s="102"/>
      <c r="B72" s="102"/>
      <c r="C72" s="102"/>
      <c r="D72" s="102"/>
      <c r="E72" s="102"/>
      <c r="F72" s="102"/>
      <c r="G72" s="102"/>
      <c r="H72" s="102"/>
      <c r="I72" s="102"/>
    </row>
    <row r="73" spans="1:9" ht="16">
      <c r="A73" s="74"/>
      <c r="B73" s="74"/>
      <c r="C73" s="74"/>
      <c r="D73" s="74"/>
      <c r="E73" s="74"/>
      <c r="F73" s="74"/>
      <c r="G73" s="74"/>
      <c r="H73" s="74"/>
      <c r="I73" s="74"/>
    </row>
    <row r="74" spans="1:9" ht="16">
      <c r="A74" s="74"/>
      <c r="B74" s="74"/>
      <c r="C74" s="74"/>
      <c r="D74" s="74"/>
      <c r="E74" s="74"/>
      <c r="F74" s="74"/>
      <c r="G74" s="74"/>
      <c r="H74" s="74"/>
      <c r="I74" s="74"/>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topLeftCell="A44" zoomScaleNormal="100" workbookViewId="0"/>
  </sheetViews>
  <sheetFormatPr baseColWidth="10" defaultColWidth="8.83203125" defaultRowHeight="15"/>
  <cols>
    <col min="1" max="2" width="18.6640625" customWidth="1"/>
    <col min="3" max="3" width="19.83203125" customWidth="1"/>
    <col min="4" max="4" width="22.6640625" customWidth="1"/>
    <col min="5" max="5" width="22.5" customWidth="1"/>
    <col min="6" max="6" width="22.6640625" customWidth="1"/>
    <col min="7" max="7" width="23.5" customWidth="1"/>
    <col min="8" max="8" width="21.5" customWidth="1"/>
    <col min="9" max="9" width="0.5" customWidth="1"/>
  </cols>
  <sheetData>
    <row r="1" spans="1:10" ht="22" customHeight="1">
      <c r="A1" s="41" t="s">
        <v>847</v>
      </c>
      <c r="B1" s="41"/>
      <c r="C1" s="41"/>
      <c r="D1" s="41"/>
      <c r="E1" s="41"/>
      <c r="F1" s="41"/>
      <c r="G1" s="41"/>
      <c r="H1" s="41"/>
      <c r="I1" s="134"/>
      <c r="J1" s="6" t="s">
        <v>85</v>
      </c>
    </row>
    <row r="2" spans="1:10" ht="22" customHeight="1">
      <c r="A2" s="41"/>
      <c r="B2" s="41"/>
      <c r="C2" s="41"/>
      <c r="D2" s="41"/>
      <c r="E2" s="41"/>
      <c r="F2" s="41"/>
      <c r="G2" s="41"/>
      <c r="H2" s="41"/>
      <c r="I2" s="134"/>
    </row>
    <row r="3" spans="1:10" ht="22" customHeight="1">
      <c r="A3" s="41" t="s">
        <v>848</v>
      </c>
      <c r="B3" s="41"/>
      <c r="C3" s="41"/>
      <c r="D3" s="41"/>
      <c r="E3" s="41"/>
      <c r="F3" s="41"/>
      <c r="G3" s="41"/>
      <c r="H3" s="41"/>
      <c r="I3" s="134"/>
    </row>
    <row r="4" spans="1:10" ht="22" customHeight="1">
      <c r="A4" s="404" t="s">
        <v>88</v>
      </c>
      <c r="B4" s="404"/>
      <c r="C4" s="404"/>
      <c r="D4" s="404"/>
      <c r="E4" s="404"/>
      <c r="F4" s="404"/>
      <c r="G4" s="404"/>
      <c r="H4" s="404"/>
      <c r="I4" s="134"/>
    </row>
    <row r="5" spans="1:10" ht="22" customHeight="1">
      <c r="A5" s="680"/>
      <c r="B5" s="680"/>
      <c r="C5" s="41"/>
      <c r="D5" s="197" t="s">
        <v>499</v>
      </c>
      <c r="E5" s="720"/>
      <c r="F5" s="720"/>
      <c r="G5" s="720"/>
      <c r="H5" s="720"/>
      <c r="I5" s="134"/>
    </row>
    <row r="6" spans="1:10" ht="22" customHeight="1">
      <c r="A6" s="41"/>
      <c r="B6" s="12"/>
      <c r="C6" s="721" t="s">
        <v>849</v>
      </c>
      <c r="D6" s="721"/>
      <c r="E6" s="19"/>
      <c r="F6" s="19"/>
      <c r="G6" s="19"/>
      <c r="H6" s="41"/>
      <c r="I6" s="134"/>
    </row>
    <row r="7" spans="1:10" ht="22" customHeight="1">
      <c r="A7" s="41"/>
      <c r="B7" s="12"/>
      <c r="C7" s="17"/>
      <c r="D7" s="126" t="s">
        <v>408</v>
      </c>
      <c r="E7" s="126"/>
      <c r="F7" s="19"/>
      <c r="G7" s="19"/>
      <c r="H7" s="41"/>
      <c r="I7" s="134"/>
    </row>
    <row r="8" spans="1:10" ht="22" customHeight="1">
      <c r="A8" s="197"/>
      <c r="B8" s="73"/>
      <c r="C8" s="126" t="s">
        <v>850</v>
      </c>
      <c r="D8" s="126" t="s">
        <v>531</v>
      </c>
      <c r="E8" s="126" t="s">
        <v>851</v>
      </c>
      <c r="F8" s="126" t="s">
        <v>485</v>
      </c>
      <c r="G8" s="126" t="s">
        <v>366</v>
      </c>
      <c r="H8" s="197" t="s">
        <v>408</v>
      </c>
      <c r="I8" s="134"/>
    </row>
    <row r="9" spans="1:10" ht="22" customHeight="1">
      <c r="A9" s="420"/>
      <c r="B9" s="414"/>
      <c r="C9" s="722" t="s">
        <v>515</v>
      </c>
      <c r="D9" s="722" t="s">
        <v>419</v>
      </c>
      <c r="E9" s="722" t="s">
        <v>710</v>
      </c>
      <c r="F9" s="722" t="s">
        <v>419</v>
      </c>
      <c r="G9" s="722" t="s">
        <v>403</v>
      </c>
      <c r="H9" s="420" t="s">
        <v>403</v>
      </c>
      <c r="I9" s="134"/>
    </row>
    <row r="10" spans="1:10" ht="22" customHeight="1">
      <c r="A10" s="138" t="s">
        <v>852</v>
      </c>
      <c r="B10" s="12"/>
      <c r="C10" s="9">
        <v>355.04200000000003</v>
      </c>
      <c r="D10" s="9">
        <v>355.04200000000003</v>
      </c>
      <c r="E10" s="9">
        <v>2558.0430000000001</v>
      </c>
      <c r="F10" s="9">
        <v>106.419</v>
      </c>
      <c r="G10" s="9">
        <v>25.646999999999998</v>
      </c>
      <c r="H10" s="8">
        <v>3045.1509999999998</v>
      </c>
      <c r="I10" s="134"/>
    </row>
    <row r="11" spans="1:10" ht="22" customHeight="1">
      <c r="A11" s="138" t="s">
        <v>199</v>
      </c>
      <c r="B11" s="12"/>
      <c r="C11" s="9">
        <v>370.95800000000003</v>
      </c>
      <c r="D11" s="9">
        <v>370.95800000000003</v>
      </c>
      <c r="E11" s="9">
        <v>2921.3240000000001</v>
      </c>
      <c r="F11" s="9">
        <v>95.828000000000003</v>
      </c>
      <c r="G11" s="9">
        <v>34.021000000000001</v>
      </c>
      <c r="H11" s="8">
        <v>3422.1310000000003</v>
      </c>
      <c r="I11" s="134"/>
    </row>
    <row r="12" spans="1:10" ht="22" customHeight="1">
      <c r="A12" s="138" t="s">
        <v>201</v>
      </c>
      <c r="B12" s="12"/>
      <c r="C12" s="9">
        <v>981.60199999999998</v>
      </c>
      <c r="D12" s="9">
        <v>981.60199999999998</v>
      </c>
      <c r="E12" s="9">
        <v>3132.375</v>
      </c>
      <c r="F12" s="9">
        <v>98.721000000000004</v>
      </c>
      <c r="G12" s="9">
        <v>50.985999999999997</v>
      </c>
      <c r="H12" s="8">
        <v>4263.6840000000002</v>
      </c>
      <c r="I12" s="134"/>
    </row>
    <row r="13" spans="1:10" ht="22" customHeight="1">
      <c r="A13" s="138" t="s">
        <v>202</v>
      </c>
      <c r="B13" s="12"/>
      <c r="C13" s="9">
        <v>405.87299999999999</v>
      </c>
      <c r="D13" s="9">
        <v>405.87299999999999</v>
      </c>
      <c r="E13" s="9">
        <v>3203.2</v>
      </c>
      <c r="F13" s="9">
        <v>114.88</v>
      </c>
      <c r="G13" s="9">
        <v>41.039000000000001</v>
      </c>
      <c r="H13" s="8">
        <v>3764.9920000000002</v>
      </c>
      <c r="I13" s="134"/>
    </row>
    <row r="14" spans="1:10" ht="22" customHeight="1">
      <c r="A14" s="138" t="s">
        <v>203</v>
      </c>
      <c r="B14" s="12"/>
      <c r="C14" s="9">
        <v>888.26400000000001</v>
      </c>
      <c r="D14" s="9">
        <v>888.26400000000001</v>
      </c>
      <c r="E14" s="9">
        <v>3198.28</v>
      </c>
      <c r="F14" s="9">
        <v>121.16500000000001</v>
      </c>
      <c r="G14" s="9">
        <v>53.719000000000001</v>
      </c>
      <c r="H14" s="8">
        <v>4261.4280000000008</v>
      </c>
      <c r="I14" s="134"/>
    </row>
    <row r="15" spans="1:10" ht="22" customHeight="1">
      <c r="A15" s="138" t="s">
        <v>204</v>
      </c>
      <c r="B15" s="41"/>
      <c r="C15" s="9">
        <v>544.29500000000007</v>
      </c>
      <c r="D15" s="9">
        <v>544.29500000000007</v>
      </c>
      <c r="E15" s="9">
        <v>3295.4270000000001</v>
      </c>
      <c r="F15" s="9">
        <v>116.878</v>
      </c>
      <c r="G15" s="9">
        <v>60.153999999999996</v>
      </c>
      <c r="H15" s="8">
        <v>4016.7540000000004</v>
      </c>
      <c r="I15" s="134"/>
    </row>
    <row r="16" spans="1:10" ht="22" customHeight="1">
      <c r="A16" s="138" t="s">
        <v>205</v>
      </c>
      <c r="B16" s="12"/>
      <c r="C16" s="17">
        <v>988.29399999999998</v>
      </c>
      <c r="D16" s="17">
        <v>988.29399999999998</v>
      </c>
      <c r="E16" s="9">
        <v>3464.5390000000002</v>
      </c>
      <c r="F16" s="9">
        <v>107.34399999999999</v>
      </c>
      <c r="G16" s="9">
        <v>80.838999999999999</v>
      </c>
      <c r="H16" s="8">
        <v>4641.0160000000005</v>
      </c>
      <c r="I16" s="134"/>
    </row>
    <row r="17" spans="1:9" ht="22" customHeight="1">
      <c r="A17" s="41"/>
      <c r="B17" s="41"/>
      <c r="C17" s="41"/>
      <c r="D17" s="41"/>
      <c r="E17" s="41"/>
      <c r="F17" s="41"/>
      <c r="G17" s="41"/>
      <c r="H17" s="41"/>
      <c r="I17" s="134"/>
    </row>
    <row r="18" spans="1:9" ht="22" customHeight="1">
      <c r="A18" s="138" t="s">
        <v>90</v>
      </c>
      <c r="B18" s="12" t="s">
        <v>206</v>
      </c>
      <c r="C18" s="9">
        <v>918.0150000000001</v>
      </c>
      <c r="D18" s="9">
        <v>918.0150000000001</v>
      </c>
      <c r="E18" s="9">
        <v>3492.4949999999999</v>
      </c>
      <c r="F18" s="9">
        <v>106.72</v>
      </c>
      <c r="G18" s="9">
        <v>70.930999999999997</v>
      </c>
      <c r="H18" s="8">
        <v>4588.1610000000001</v>
      </c>
      <c r="I18" s="134"/>
    </row>
    <row r="19" spans="1:9" ht="22" customHeight="1">
      <c r="A19" s="41"/>
      <c r="B19" s="12" t="s">
        <v>207</v>
      </c>
      <c r="C19" s="9">
        <v>374.49900000000002</v>
      </c>
      <c r="D19" s="9">
        <v>374.49900000000002</v>
      </c>
      <c r="E19" s="9">
        <v>3506.8040000000001</v>
      </c>
      <c r="F19" s="9">
        <v>106.512</v>
      </c>
      <c r="G19" s="9">
        <v>69.317999999999998</v>
      </c>
      <c r="H19" s="8">
        <v>4057.1330000000003</v>
      </c>
      <c r="I19" s="134"/>
    </row>
    <row r="20" spans="1:9" ht="22" customHeight="1">
      <c r="A20" s="41"/>
      <c r="B20" s="12" t="s">
        <v>208</v>
      </c>
      <c r="C20" s="9">
        <v>541.9609999999999</v>
      </c>
      <c r="D20" s="9">
        <v>541.9609999999999</v>
      </c>
      <c r="E20" s="9">
        <v>3532.3119999999999</v>
      </c>
      <c r="F20" s="9">
        <v>105.226</v>
      </c>
      <c r="G20" s="9">
        <v>90.793999999999997</v>
      </c>
      <c r="H20" s="8">
        <v>4270.2929999999997</v>
      </c>
      <c r="I20" s="134"/>
    </row>
    <row r="21" spans="1:9" ht="22" customHeight="1">
      <c r="A21" s="41"/>
      <c r="B21" s="12" t="s">
        <v>200</v>
      </c>
      <c r="C21" s="9">
        <v>431.649</v>
      </c>
      <c r="D21" s="9">
        <v>431.649</v>
      </c>
      <c r="E21" s="9">
        <v>3481.2840000000001</v>
      </c>
      <c r="F21" s="9">
        <v>105.84699999999999</v>
      </c>
      <c r="G21" s="9">
        <v>89.89500000000001</v>
      </c>
      <c r="H21" s="8">
        <v>4108.6750000000002</v>
      </c>
      <c r="I21" s="135"/>
    </row>
    <row r="22" spans="1:9" ht="22" customHeight="1">
      <c r="A22" s="41"/>
      <c r="B22" s="41"/>
      <c r="C22" s="41"/>
      <c r="D22" s="41"/>
      <c r="E22" s="41"/>
      <c r="F22" s="41"/>
      <c r="G22" s="41"/>
      <c r="H22" s="41"/>
      <c r="I22" s="134"/>
    </row>
    <row r="23" spans="1:9" ht="22" customHeight="1">
      <c r="A23" s="138" t="s">
        <v>217</v>
      </c>
      <c r="B23" s="12" t="s">
        <v>209</v>
      </c>
      <c r="C23" s="9">
        <v>389.71500000000003</v>
      </c>
      <c r="D23" s="9">
        <v>389.71500000000003</v>
      </c>
      <c r="E23" s="9">
        <v>3464.009</v>
      </c>
      <c r="F23" s="9">
        <v>104.78400000000001</v>
      </c>
      <c r="G23" s="9">
        <v>87.626000000000005</v>
      </c>
      <c r="H23" s="8">
        <v>4046.1340000000005</v>
      </c>
      <c r="I23" s="134"/>
    </row>
    <row r="24" spans="1:9" ht="22" customHeight="1">
      <c r="A24" s="41"/>
      <c r="B24" s="12" t="s">
        <v>210</v>
      </c>
      <c r="C24" s="9">
        <v>418.786</v>
      </c>
      <c r="D24" s="9">
        <v>418.786</v>
      </c>
      <c r="E24" s="9">
        <v>3437.7959999999998</v>
      </c>
      <c r="F24" s="9">
        <v>104.74299999999999</v>
      </c>
      <c r="G24" s="9">
        <v>86.001000000000005</v>
      </c>
      <c r="H24" s="8">
        <v>4047.326</v>
      </c>
      <c r="I24" s="134"/>
    </row>
    <row r="25" spans="1:9" ht="22" customHeight="1">
      <c r="A25" s="41"/>
      <c r="B25" s="12" t="s">
        <v>206</v>
      </c>
      <c r="C25" s="9">
        <v>341.72400000000005</v>
      </c>
      <c r="D25" s="9">
        <v>341.72400000000005</v>
      </c>
      <c r="E25" s="9">
        <v>3379.2910000000002</v>
      </c>
      <c r="F25" s="9">
        <v>100.307</v>
      </c>
      <c r="G25" s="9">
        <v>95.478000000000009</v>
      </c>
      <c r="H25" s="8">
        <v>3916.8</v>
      </c>
      <c r="I25" s="134"/>
    </row>
    <row r="26" spans="1:9" ht="22" customHeight="1">
      <c r="A26" s="41"/>
      <c r="B26" s="12" t="s">
        <v>211</v>
      </c>
      <c r="C26" s="9">
        <v>343.46</v>
      </c>
      <c r="D26" s="9">
        <v>343.46</v>
      </c>
      <c r="E26" s="9">
        <v>3347.6570000000002</v>
      </c>
      <c r="F26" s="9">
        <v>99.840999999999994</v>
      </c>
      <c r="G26" s="9">
        <v>99.253</v>
      </c>
      <c r="H26" s="8">
        <v>3890.2110000000002</v>
      </c>
      <c r="I26" s="134"/>
    </row>
    <row r="27" spans="1:9" ht="22" customHeight="1">
      <c r="A27" s="41"/>
      <c r="B27" s="12" t="s">
        <v>212</v>
      </c>
      <c r="C27" s="9">
        <v>354.88200000000001</v>
      </c>
      <c r="D27" s="9">
        <v>354.88200000000001</v>
      </c>
      <c r="E27" s="9">
        <v>3320.44</v>
      </c>
      <c r="F27" s="9">
        <v>104.503</v>
      </c>
      <c r="G27" s="9">
        <v>92.384</v>
      </c>
      <c r="H27" s="8">
        <v>3872.2090000000003</v>
      </c>
      <c r="I27" s="134"/>
    </row>
    <row r="28" spans="1:9" ht="22" customHeight="1">
      <c r="A28" s="41"/>
      <c r="B28" s="12" t="s">
        <v>207</v>
      </c>
      <c r="C28" s="9">
        <v>337.52799999999996</v>
      </c>
      <c r="D28" s="9">
        <v>337.52799999999996</v>
      </c>
      <c r="E28" s="9">
        <v>3324.01</v>
      </c>
      <c r="F28" s="9">
        <v>102.63800000000001</v>
      </c>
      <c r="G28" s="9">
        <v>87.872</v>
      </c>
      <c r="H28" s="8">
        <v>3852.0479999999998</v>
      </c>
      <c r="I28" s="134"/>
    </row>
    <row r="29" spans="1:9" ht="22" customHeight="1">
      <c r="A29" s="41"/>
      <c r="B29" s="12" t="s">
        <v>213</v>
      </c>
      <c r="C29" s="9">
        <v>353.05599999999998</v>
      </c>
      <c r="D29" s="9">
        <v>353.05599999999998</v>
      </c>
      <c r="E29" s="9">
        <v>3283.83</v>
      </c>
      <c r="F29" s="9">
        <v>102.84399999999999</v>
      </c>
      <c r="G29" s="9">
        <v>83.546999999999997</v>
      </c>
      <c r="H29" s="8">
        <v>3823.277</v>
      </c>
      <c r="I29" s="134"/>
    </row>
    <row r="30" spans="1:9" ht="22" customHeight="1">
      <c r="A30" s="41"/>
      <c r="B30" s="12" t="s">
        <v>214</v>
      </c>
      <c r="C30" s="9">
        <v>430.089</v>
      </c>
      <c r="D30" s="9">
        <v>430.089</v>
      </c>
      <c r="E30" s="9">
        <v>3254.6990000000001</v>
      </c>
      <c r="F30" s="9">
        <v>106.5</v>
      </c>
      <c r="G30" s="9">
        <v>91.673000000000002</v>
      </c>
      <c r="H30" s="8">
        <v>3882.9610000000002</v>
      </c>
      <c r="I30" s="134"/>
    </row>
    <row r="31" spans="1:9" ht="22" customHeight="1">
      <c r="A31" s="41"/>
      <c r="B31" s="12" t="s">
        <v>208</v>
      </c>
      <c r="C31" s="9">
        <v>414.584</v>
      </c>
      <c r="D31" s="9">
        <v>414.584</v>
      </c>
      <c r="E31" s="9">
        <v>3236.1370000000002</v>
      </c>
      <c r="F31" s="9">
        <v>106.879</v>
      </c>
      <c r="G31" s="9">
        <v>93.503999999999991</v>
      </c>
      <c r="H31" s="8">
        <v>3851.1039999999998</v>
      </c>
      <c r="I31" s="134"/>
    </row>
    <row r="32" spans="1:9" ht="22" customHeight="1">
      <c r="A32" s="41"/>
      <c r="B32" s="12" t="s">
        <v>215</v>
      </c>
      <c r="C32" s="9">
        <v>407.702</v>
      </c>
      <c r="D32" s="9">
        <v>407.702</v>
      </c>
      <c r="E32" s="9">
        <v>3214.096</v>
      </c>
      <c r="F32" s="9">
        <v>126.56100000000001</v>
      </c>
      <c r="G32" s="9">
        <v>77.727999999999994</v>
      </c>
      <c r="H32" s="8">
        <v>3826.087</v>
      </c>
      <c r="I32" s="134"/>
    </row>
    <row r="33" spans="1:9" ht="22" customHeight="1">
      <c r="A33" s="41"/>
      <c r="B33" s="12" t="s">
        <v>216</v>
      </c>
      <c r="C33" s="9">
        <v>496.23700000000002</v>
      </c>
      <c r="D33" s="9">
        <v>496.23700000000002</v>
      </c>
      <c r="E33" s="9">
        <v>3203.114</v>
      </c>
      <c r="F33" s="9">
        <v>131.458</v>
      </c>
      <c r="G33" s="9">
        <v>74.13600000000001</v>
      </c>
      <c r="H33" s="8">
        <v>3904.9450000000002</v>
      </c>
      <c r="I33" s="134"/>
    </row>
    <row r="34" spans="1:9" ht="22" customHeight="1">
      <c r="A34" s="41"/>
      <c r="B34" s="12" t="s">
        <v>200</v>
      </c>
      <c r="C34" s="9">
        <v>444.9</v>
      </c>
      <c r="D34" s="9">
        <v>444.9</v>
      </c>
      <c r="E34" s="9">
        <v>3189.5149999999999</v>
      </c>
      <c r="F34" s="9">
        <v>130.304</v>
      </c>
      <c r="G34" s="9">
        <v>74.459000000000003</v>
      </c>
      <c r="H34" s="8">
        <v>3839.1779999999999</v>
      </c>
      <c r="I34" s="134"/>
    </row>
    <row r="35" spans="1:9" ht="22" customHeight="1">
      <c r="A35" s="41"/>
      <c r="B35" s="41"/>
      <c r="C35" s="8"/>
      <c r="D35" s="8"/>
      <c r="E35" s="8"/>
      <c r="F35" s="8"/>
      <c r="G35" s="8"/>
      <c r="H35" s="8"/>
      <c r="I35" s="134"/>
    </row>
    <row r="36" spans="1:9" ht="22" customHeight="1">
      <c r="A36" s="138" t="s">
        <v>218</v>
      </c>
      <c r="B36" s="12" t="s">
        <v>209</v>
      </c>
      <c r="C36" s="9">
        <v>382.29500000000002</v>
      </c>
      <c r="D36" s="9">
        <v>382.29500000000002</v>
      </c>
      <c r="E36" s="9">
        <v>3168.5129999999999</v>
      </c>
      <c r="F36" s="9">
        <v>121.71</v>
      </c>
      <c r="G36" s="9">
        <v>77.75800000000001</v>
      </c>
      <c r="H36" s="8">
        <v>3750.2759999999998</v>
      </c>
      <c r="I36" s="135"/>
    </row>
    <row r="37" spans="1:9" ht="22" customHeight="1">
      <c r="A37" s="41"/>
      <c r="B37" s="12" t="s">
        <v>210</v>
      </c>
      <c r="C37" s="17">
        <v>351.25200000000001</v>
      </c>
      <c r="D37" s="17">
        <v>351.25200000000001</v>
      </c>
      <c r="E37" s="9">
        <v>3158.9490000000001</v>
      </c>
      <c r="F37" s="17">
        <v>121.334</v>
      </c>
      <c r="G37" s="17">
        <v>76.099999999999994</v>
      </c>
      <c r="H37" s="8">
        <v>3707.6349999999998</v>
      </c>
      <c r="I37" s="134"/>
    </row>
    <row r="38" spans="1:9" ht="22" customHeight="1">
      <c r="A38" s="41"/>
      <c r="B38" s="12" t="s">
        <v>206</v>
      </c>
      <c r="C38" s="17">
        <v>343.363</v>
      </c>
      <c r="D38" s="17">
        <v>343.363</v>
      </c>
      <c r="E38" s="9">
        <v>3138.5990000000002</v>
      </c>
      <c r="F38" s="17">
        <v>120.491</v>
      </c>
      <c r="G38" s="17">
        <v>73.275999999999996</v>
      </c>
      <c r="H38" s="8">
        <v>3675.7289999999998</v>
      </c>
      <c r="I38" s="134"/>
    </row>
    <row r="39" spans="1:9" ht="22" customHeight="1">
      <c r="A39" s="41"/>
      <c r="B39" s="12" t="s">
        <v>211</v>
      </c>
      <c r="C39" s="17">
        <v>365.46199999999999</v>
      </c>
      <c r="D39" s="17">
        <v>365.46199999999999</v>
      </c>
      <c r="E39" s="9">
        <v>3144.4589999999998</v>
      </c>
      <c r="F39" s="17">
        <v>122.33</v>
      </c>
      <c r="G39" s="17">
        <v>75.287999999999997</v>
      </c>
      <c r="H39" s="8">
        <v>3707.5389999999998</v>
      </c>
      <c r="I39" s="134"/>
    </row>
    <row r="40" spans="1:9" ht="22" customHeight="1">
      <c r="A40" s="41"/>
      <c r="B40" s="12" t="s">
        <v>212</v>
      </c>
      <c r="C40" s="17">
        <v>366.70600000000002</v>
      </c>
      <c r="D40" s="17">
        <v>366.70600000000002</v>
      </c>
      <c r="E40" s="9">
        <v>3143.1379999999999</v>
      </c>
      <c r="F40" s="17">
        <v>124.21599999999999</v>
      </c>
      <c r="G40" s="17">
        <v>75.635999999999996</v>
      </c>
      <c r="H40" s="8">
        <v>3709.6959999999999</v>
      </c>
      <c r="I40" s="134"/>
    </row>
    <row r="41" spans="1:9" ht="22" customHeight="1">
      <c r="A41" s="41"/>
      <c r="B41" s="12" t="s">
        <v>207</v>
      </c>
      <c r="C41" s="9">
        <v>476.33800000000002</v>
      </c>
      <c r="D41" s="9">
        <v>476.33800000000002</v>
      </c>
      <c r="E41" s="9">
        <v>3162.2170000000001</v>
      </c>
      <c r="F41" s="9">
        <v>123.625</v>
      </c>
      <c r="G41" s="9">
        <v>78.951999999999998</v>
      </c>
      <c r="H41" s="8">
        <v>3841.1320000000005</v>
      </c>
      <c r="I41" s="134"/>
    </row>
    <row r="42" spans="1:9" ht="22" customHeight="1">
      <c r="A42" s="41"/>
      <c r="B42" s="12" t="s">
        <v>213</v>
      </c>
      <c r="C42" s="141">
        <v>520.5200000000001</v>
      </c>
      <c r="D42" s="141">
        <v>520.5200000000001</v>
      </c>
      <c r="E42" s="9">
        <v>3173.3490000000002</v>
      </c>
      <c r="F42" s="141">
        <v>123.163</v>
      </c>
      <c r="G42" s="141">
        <v>80.39200000000001</v>
      </c>
      <c r="H42" s="8">
        <v>3897.424</v>
      </c>
      <c r="I42" s="134"/>
    </row>
    <row r="43" spans="1:9" ht="22" customHeight="1">
      <c r="A43" s="41"/>
      <c r="B43" s="12" t="s">
        <v>214</v>
      </c>
      <c r="C43" s="141">
        <v>417.327</v>
      </c>
      <c r="D43" s="141">
        <v>417.327</v>
      </c>
      <c r="E43" s="9">
        <v>3190.0569999999998</v>
      </c>
      <c r="F43" s="141">
        <v>122.851</v>
      </c>
      <c r="G43" s="141">
        <v>76.52</v>
      </c>
      <c r="H43" s="8">
        <v>3806.7550000000001</v>
      </c>
      <c r="I43" s="134"/>
    </row>
    <row r="44" spans="1:9" ht="22" customHeight="1">
      <c r="A44" s="41"/>
      <c r="B44" s="12" t="s">
        <v>208</v>
      </c>
      <c r="C44" s="9">
        <v>520.34699999999998</v>
      </c>
      <c r="D44" s="9">
        <v>520.34699999999998</v>
      </c>
      <c r="E44" s="9">
        <v>3194.6080000000002</v>
      </c>
      <c r="F44" s="9">
        <v>121.45</v>
      </c>
      <c r="G44" s="9">
        <v>87.897999999999996</v>
      </c>
      <c r="H44" s="8">
        <v>3924.3029999999999</v>
      </c>
      <c r="I44" s="134"/>
    </row>
    <row r="45" spans="1:9" ht="22" customHeight="1">
      <c r="A45" s="41"/>
      <c r="B45" s="12" t="s">
        <v>215</v>
      </c>
      <c r="C45" s="12">
        <v>584.66200000000003</v>
      </c>
      <c r="D45" s="12">
        <v>584.66200000000003</v>
      </c>
      <c r="E45" s="9">
        <v>3208.2779999999998</v>
      </c>
      <c r="F45" s="12">
        <v>120.80800000000001</v>
      </c>
      <c r="G45" s="12">
        <v>85.826000000000008</v>
      </c>
      <c r="H45" s="8">
        <v>3999.5739999999996</v>
      </c>
      <c r="I45" s="134"/>
    </row>
    <row r="46" spans="1:9" ht="22" customHeight="1">
      <c r="A46" s="41"/>
      <c r="B46" s="12" t="s">
        <v>216</v>
      </c>
      <c r="C46" s="141">
        <v>578.67099999999994</v>
      </c>
      <c r="D46" s="141">
        <v>578.67099999999994</v>
      </c>
      <c r="E46" s="9">
        <v>3216.0839999999998</v>
      </c>
      <c r="F46" s="141">
        <v>124.849</v>
      </c>
      <c r="G46" s="141">
        <v>83.859000000000009</v>
      </c>
      <c r="H46" s="8">
        <v>4003.4629999999997</v>
      </c>
      <c r="I46" s="134"/>
    </row>
    <row r="47" spans="1:9" ht="22" customHeight="1">
      <c r="A47" s="41"/>
      <c r="B47" s="12" t="s">
        <v>200</v>
      </c>
      <c r="C47" s="141">
        <v>491.61400000000003</v>
      </c>
      <c r="D47" s="141">
        <v>491.61400000000003</v>
      </c>
      <c r="E47" s="9">
        <v>3250.9960000000001</v>
      </c>
      <c r="F47" s="141">
        <v>123.526</v>
      </c>
      <c r="G47" s="141">
        <v>70.808999999999997</v>
      </c>
      <c r="H47" s="8">
        <v>3936.9450000000002</v>
      </c>
      <c r="I47" s="134"/>
    </row>
    <row r="48" spans="1:9" ht="22" customHeight="1">
      <c r="A48" s="41"/>
      <c r="B48" s="41"/>
      <c r="C48" s="17"/>
      <c r="D48" s="17"/>
      <c r="E48" s="17"/>
      <c r="F48" s="17"/>
      <c r="G48" s="17"/>
      <c r="H48" s="19"/>
      <c r="I48" s="134"/>
    </row>
    <row r="49" spans="1:9" ht="22" customHeight="1">
      <c r="A49" s="138" t="s">
        <v>219</v>
      </c>
      <c r="B49" s="12" t="s">
        <v>209</v>
      </c>
      <c r="C49" s="17">
        <v>559.17000000000007</v>
      </c>
      <c r="D49" s="17">
        <v>559.17000000000007</v>
      </c>
      <c r="E49" s="9">
        <v>3242.8789999999999</v>
      </c>
      <c r="F49" s="9">
        <v>106.386</v>
      </c>
      <c r="G49" s="9">
        <v>82.936999999999998</v>
      </c>
      <c r="H49" s="8">
        <v>3991.3719999999998</v>
      </c>
      <c r="I49" s="134"/>
    </row>
    <row r="50" spans="1:9" ht="22" customHeight="1">
      <c r="A50" s="723"/>
      <c r="B50" s="723"/>
      <c r="C50" s="724"/>
      <c r="D50" s="724"/>
      <c r="E50" s="724"/>
      <c r="F50" s="725"/>
      <c r="G50" s="724"/>
      <c r="H50" s="680"/>
      <c r="I50" s="134"/>
    </row>
    <row r="51" spans="1:9" ht="22" customHeight="1">
      <c r="A51" s="686" t="s">
        <v>99</v>
      </c>
      <c r="B51" s="686"/>
      <c r="C51" s="686"/>
      <c r="D51" s="687" t="s">
        <v>853</v>
      </c>
      <c r="E51" s="685"/>
      <c r="F51" s="686"/>
      <c r="G51" s="686"/>
      <c r="H51" s="680"/>
      <c r="I51" s="134"/>
    </row>
    <row r="52" spans="1:9" ht="22" customHeight="1">
      <c r="A52" s="41"/>
      <c r="B52" s="12"/>
      <c r="C52" s="680" t="s">
        <v>854</v>
      </c>
      <c r="D52" s="726"/>
      <c r="E52" s="400" t="s">
        <v>855</v>
      </c>
      <c r="F52" s="197" t="s">
        <v>856</v>
      </c>
      <c r="G52" s="41"/>
      <c r="H52" s="12"/>
      <c r="I52" s="134"/>
    </row>
    <row r="53" spans="1:9" ht="22" customHeight="1">
      <c r="A53" s="41"/>
      <c r="B53" s="12"/>
      <c r="C53" s="197"/>
      <c r="D53" s="197" t="s">
        <v>857</v>
      </c>
      <c r="E53" s="197" t="s">
        <v>515</v>
      </c>
      <c r="F53" s="197" t="s">
        <v>516</v>
      </c>
      <c r="G53" s="197" t="s">
        <v>858</v>
      </c>
      <c r="H53" s="197" t="s">
        <v>408</v>
      </c>
      <c r="I53" s="134"/>
    </row>
    <row r="54" spans="1:9" ht="22" customHeight="1">
      <c r="A54" s="404"/>
      <c r="B54" s="408"/>
      <c r="C54" s="420" t="s">
        <v>518</v>
      </c>
      <c r="D54" s="420" t="s">
        <v>859</v>
      </c>
      <c r="E54" s="420" t="s">
        <v>520</v>
      </c>
      <c r="F54" s="420" t="s">
        <v>860</v>
      </c>
      <c r="G54" s="420" t="s">
        <v>861</v>
      </c>
      <c r="H54" s="420" t="s">
        <v>445</v>
      </c>
      <c r="I54" s="134"/>
    </row>
    <row r="55" spans="1:9" ht="22" customHeight="1">
      <c r="A55" s="138" t="s">
        <v>852</v>
      </c>
      <c r="B55" s="12"/>
      <c r="C55" s="9">
        <v>515.66999999999996</v>
      </c>
      <c r="D55" s="9">
        <v>150.16999999999999</v>
      </c>
      <c r="E55" s="9">
        <v>665.83999999999992</v>
      </c>
      <c r="F55" s="9">
        <v>1409.7719999999999</v>
      </c>
      <c r="G55" s="9">
        <v>969.53899999999999</v>
      </c>
      <c r="H55" s="8">
        <v>3045.1509999999998</v>
      </c>
      <c r="I55" s="134"/>
    </row>
    <row r="56" spans="1:9" ht="22" customHeight="1">
      <c r="A56" s="138" t="s">
        <v>199</v>
      </c>
      <c r="B56" s="12"/>
      <c r="C56" s="9">
        <v>580.19899999999996</v>
      </c>
      <c r="D56" s="9">
        <v>409.00900000000001</v>
      </c>
      <c r="E56" s="9">
        <v>989.20799999999997</v>
      </c>
      <c r="F56" s="9">
        <v>1506.5640000000001</v>
      </c>
      <c r="G56" s="9">
        <v>926.35900000000004</v>
      </c>
      <c r="H56" s="8">
        <v>3422.1309999999999</v>
      </c>
      <c r="I56" s="134"/>
    </row>
    <row r="57" spans="1:9" ht="22" customHeight="1">
      <c r="A57" s="138" t="s">
        <v>201</v>
      </c>
      <c r="B57" s="12"/>
      <c r="C57" s="9">
        <v>1066.99</v>
      </c>
      <c r="D57" s="9">
        <v>907.22699999999998</v>
      </c>
      <c r="E57" s="9">
        <v>1974.2170000000001</v>
      </c>
      <c r="F57" s="9">
        <v>1091.4570000000001</v>
      </c>
      <c r="G57" s="9">
        <v>1198.01</v>
      </c>
      <c r="H57" s="8">
        <v>4263.6840000000002</v>
      </c>
      <c r="I57" s="134"/>
    </row>
    <row r="58" spans="1:9" ht="22" customHeight="1">
      <c r="A58" s="138" t="s">
        <v>202</v>
      </c>
      <c r="B58" s="12"/>
      <c r="C58" s="9">
        <v>896.822</v>
      </c>
      <c r="D58" s="9">
        <v>775.36699999999996</v>
      </c>
      <c r="E58" s="9">
        <v>1672.1889999999999</v>
      </c>
      <c r="F58" s="9">
        <v>1123.9469999999999</v>
      </c>
      <c r="G58" s="9">
        <v>968.85599999999999</v>
      </c>
      <c r="H58" s="8">
        <v>3764.9919999999993</v>
      </c>
      <c r="I58" s="134"/>
    </row>
    <row r="59" spans="1:9" ht="22" customHeight="1">
      <c r="A59" s="138" t="s">
        <v>203</v>
      </c>
      <c r="B59" s="12"/>
      <c r="C59" s="9">
        <v>903.79300000000001</v>
      </c>
      <c r="D59" s="9">
        <v>997.798</v>
      </c>
      <c r="E59" s="9">
        <v>1901.5909999999999</v>
      </c>
      <c r="F59" s="9">
        <v>1137.615</v>
      </c>
      <c r="G59" s="9">
        <v>1222.221</v>
      </c>
      <c r="H59" s="8">
        <v>4261.4269999999997</v>
      </c>
      <c r="I59" s="134"/>
    </row>
    <row r="60" spans="1:9" ht="22" customHeight="1">
      <c r="A60" s="138" t="s">
        <v>204</v>
      </c>
      <c r="B60" s="41"/>
      <c r="C60" s="9">
        <v>1283.4559999999999</v>
      </c>
      <c r="D60" s="9">
        <v>834.45399999999995</v>
      </c>
      <c r="E60" s="9">
        <v>2117.91</v>
      </c>
      <c r="F60" s="9">
        <v>594.69000000000005</v>
      </c>
      <c r="G60" s="9">
        <v>1304.1539999999998</v>
      </c>
      <c r="H60" s="8">
        <v>4016.7539999999999</v>
      </c>
      <c r="I60" s="134"/>
    </row>
    <row r="61" spans="1:9" ht="22" customHeight="1">
      <c r="A61" s="138" t="s">
        <v>205</v>
      </c>
      <c r="B61" s="727"/>
      <c r="C61" s="9">
        <v>1340.0909999999999</v>
      </c>
      <c r="D61" s="9">
        <v>1546.538</v>
      </c>
      <c r="E61" s="9">
        <v>2886.6289999999999</v>
      </c>
      <c r="F61" s="9">
        <v>528.96299999999997</v>
      </c>
      <c r="G61" s="9">
        <v>1225.4250000000002</v>
      </c>
      <c r="H61" s="8">
        <v>4641.0169999999998</v>
      </c>
      <c r="I61" s="134"/>
    </row>
    <row r="62" spans="1:9" ht="22" customHeight="1">
      <c r="A62" s="41"/>
      <c r="B62" s="41"/>
      <c r="C62" s="41"/>
      <c r="D62" s="41"/>
      <c r="E62" s="41"/>
      <c r="F62" s="41"/>
      <c r="G62" s="41"/>
      <c r="H62" s="41"/>
      <c r="I62" s="134"/>
    </row>
    <row r="63" spans="1:9" ht="22" customHeight="1">
      <c r="A63" s="138" t="s">
        <v>90</v>
      </c>
      <c r="B63" s="727" t="s">
        <v>206</v>
      </c>
      <c r="C63" s="9">
        <v>1353.271</v>
      </c>
      <c r="D63" s="9">
        <v>1537.9259999999999</v>
      </c>
      <c r="E63" s="9">
        <v>2891.1970000000001</v>
      </c>
      <c r="F63" s="9">
        <v>505.55799999999999</v>
      </c>
      <c r="G63" s="9">
        <v>1191.4059999999999</v>
      </c>
      <c r="H63" s="8">
        <v>4588.1610000000001</v>
      </c>
      <c r="I63" s="134"/>
    </row>
    <row r="64" spans="1:9" ht="22" customHeight="1">
      <c r="A64" s="41"/>
      <c r="B64" s="727" t="s">
        <v>207</v>
      </c>
      <c r="C64" s="9">
        <v>1373.127</v>
      </c>
      <c r="D64" s="9">
        <v>1002.212</v>
      </c>
      <c r="E64" s="9">
        <v>2375.3389999999999</v>
      </c>
      <c r="F64" s="9">
        <v>515.58100000000002</v>
      </c>
      <c r="G64" s="9">
        <v>1166.2139999999999</v>
      </c>
      <c r="H64" s="8">
        <v>4057.134</v>
      </c>
      <c r="I64" s="134"/>
    </row>
    <row r="65" spans="1:9" ht="22" customHeight="1">
      <c r="A65" s="41"/>
      <c r="B65" s="727" t="s">
        <v>208</v>
      </c>
      <c r="C65" s="9">
        <v>1398.2339999999999</v>
      </c>
      <c r="D65" s="9">
        <v>1165.847</v>
      </c>
      <c r="E65" s="9">
        <v>2564.0810000000001</v>
      </c>
      <c r="F65" s="9">
        <v>531.31100000000004</v>
      </c>
      <c r="G65" s="9">
        <v>1174.9010000000001</v>
      </c>
      <c r="H65" s="8">
        <v>4270.2930000000006</v>
      </c>
      <c r="I65" s="134"/>
    </row>
    <row r="66" spans="1:9" ht="22" customHeight="1">
      <c r="A66" s="41"/>
      <c r="B66" s="727" t="s">
        <v>200</v>
      </c>
      <c r="C66" s="9">
        <v>1384.3009999999999</v>
      </c>
      <c r="D66" s="9">
        <v>1047.8510000000001</v>
      </c>
      <c r="E66" s="9">
        <v>2432.152</v>
      </c>
      <c r="F66" s="9">
        <v>543.41700000000003</v>
      </c>
      <c r="G66" s="9">
        <v>1133.107</v>
      </c>
      <c r="H66" s="8">
        <v>4108.6759999999995</v>
      </c>
      <c r="I66" s="134"/>
    </row>
    <row r="67" spans="1:9" ht="22" customHeight="1">
      <c r="A67" s="41"/>
      <c r="B67" s="41"/>
      <c r="C67" s="41"/>
      <c r="D67" s="41"/>
      <c r="E67" s="41"/>
      <c r="F67" s="41"/>
      <c r="G67" s="41"/>
      <c r="H67" s="41"/>
      <c r="I67" s="134"/>
    </row>
    <row r="68" spans="1:9" ht="22" customHeight="1">
      <c r="A68" s="138" t="s">
        <v>217</v>
      </c>
      <c r="B68" s="727" t="s">
        <v>209</v>
      </c>
      <c r="C68" s="9">
        <v>1373.6079999999999</v>
      </c>
      <c r="D68" s="9">
        <v>993.68100000000004</v>
      </c>
      <c r="E68" s="9">
        <v>2367.2889999999998</v>
      </c>
      <c r="F68" s="9">
        <v>542.18200000000002</v>
      </c>
      <c r="G68" s="9">
        <v>1136.6619999999998</v>
      </c>
      <c r="H68" s="8">
        <v>4046.1329999999994</v>
      </c>
      <c r="I68" s="134"/>
    </row>
    <row r="69" spans="1:9" ht="22" customHeight="1">
      <c r="A69" s="41"/>
      <c r="B69" s="727" t="s">
        <v>210</v>
      </c>
      <c r="C69" s="9">
        <v>1344.8779999999999</v>
      </c>
      <c r="D69" s="9">
        <v>1019.258</v>
      </c>
      <c r="E69" s="9">
        <v>2364.136</v>
      </c>
      <c r="F69" s="9">
        <v>543.06799999999998</v>
      </c>
      <c r="G69" s="9">
        <v>1140.123</v>
      </c>
      <c r="H69" s="8">
        <v>4047.3269999999998</v>
      </c>
      <c r="I69" s="134"/>
    </row>
    <row r="70" spans="1:9" ht="22" customHeight="1">
      <c r="A70" s="41"/>
      <c r="B70" s="727" t="s">
        <v>206</v>
      </c>
      <c r="C70" s="9">
        <v>1356.7919999999999</v>
      </c>
      <c r="D70" s="9">
        <v>964.53899999999999</v>
      </c>
      <c r="E70" s="9">
        <v>2321.3310000000001</v>
      </c>
      <c r="F70" s="9">
        <v>518.46699999999998</v>
      </c>
      <c r="G70" s="9">
        <v>1077</v>
      </c>
      <c r="H70" s="8">
        <v>3916.7980000000002</v>
      </c>
      <c r="I70" s="134"/>
    </row>
    <row r="71" spans="1:9" ht="22" customHeight="1">
      <c r="A71" s="41"/>
      <c r="B71" s="727" t="s">
        <v>211</v>
      </c>
      <c r="C71" s="9">
        <v>1350.056</v>
      </c>
      <c r="D71" s="9">
        <v>957.01300000000003</v>
      </c>
      <c r="E71" s="9">
        <v>2307.069</v>
      </c>
      <c r="F71" s="9">
        <v>509.84500000000003</v>
      </c>
      <c r="G71" s="9">
        <v>1073.298</v>
      </c>
      <c r="H71" s="8">
        <v>3890.2119999999995</v>
      </c>
      <c r="I71" s="134"/>
    </row>
    <row r="72" spans="1:9" ht="22" customHeight="1">
      <c r="A72" s="41"/>
      <c r="B72" s="727" t="s">
        <v>212</v>
      </c>
      <c r="C72" s="9">
        <v>1347.53</v>
      </c>
      <c r="D72" s="9">
        <v>954.52</v>
      </c>
      <c r="E72" s="9">
        <v>2302.0500000000002</v>
      </c>
      <c r="F72" s="9">
        <v>506.91199999999998</v>
      </c>
      <c r="G72" s="9">
        <v>1063.2470000000001</v>
      </c>
      <c r="H72" s="8">
        <v>3872.2089999999998</v>
      </c>
      <c r="I72" s="134"/>
    </row>
    <row r="73" spans="1:9" ht="22" customHeight="1">
      <c r="A73" s="41"/>
      <c r="B73" s="727" t="s">
        <v>207</v>
      </c>
      <c r="C73" s="9">
        <v>1345.6759999999999</v>
      </c>
      <c r="D73" s="9">
        <v>983.14099999999996</v>
      </c>
      <c r="E73" s="9">
        <v>2328.817</v>
      </c>
      <c r="F73" s="9">
        <v>532.12699999999995</v>
      </c>
      <c r="G73" s="9">
        <v>991.10500000000002</v>
      </c>
      <c r="H73" s="8">
        <v>3852.049</v>
      </c>
      <c r="I73" s="134"/>
    </row>
    <row r="74" spans="1:9" ht="22" customHeight="1">
      <c r="A74" s="41"/>
      <c r="B74" s="727" t="s">
        <v>213</v>
      </c>
      <c r="C74" s="9">
        <v>1345.203</v>
      </c>
      <c r="D74" s="9">
        <v>1029.3219999999999</v>
      </c>
      <c r="E74" s="9">
        <v>2374.5249999999996</v>
      </c>
      <c r="F74" s="9">
        <v>514.80799999999999</v>
      </c>
      <c r="G74" s="9">
        <v>933.94500000000005</v>
      </c>
      <c r="H74" s="8">
        <v>3823.2779999999998</v>
      </c>
      <c r="I74" s="134"/>
    </row>
    <row r="75" spans="1:9" ht="22" customHeight="1">
      <c r="A75" s="41"/>
      <c r="B75" s="727" t="s">
        <v>214</v>
      </c>
      <c r="C75" s="9">
        <v>1387.3219999999999</v>
      </c>
      <c r="D75" s="9">
        <v>1032.2809999999999</v>
      </c>
      <c r="E75" s="9">
        <v>2419.6030000000001</v>
      </c>
      <c r="F75" s="9">
        <v>514.71199999999999</v>
      </c>
      <c r="G75" s="9">
        <v>948.64599999999996</v>
      </c>
      <c r="H75" s="8">
        <v>3882.9610000000002</v>
      </c>
      <c r="I75" s="134"/>
    </row>
    <row r="76" spans="1:9" ht="22" customHeight="1">
      <c r="A76" s="41"/>
      <c r="B76" s="727" t="s">
        <v>208</v>
      </c>
      <c r="C76" s="9">
        <v>1398.9</v>
      </c>
      <c r="D76" s="9">
        <v>1070.6289999999999</v>
      </c>
      <c r="E76" s="9">
        <v>2469.529</v>
      </c>
      <c r="F76" s="9">
        <v>522.721</v>
      </c>
      <c r="G76" s="9">
        <v>858.85400000000004</v>
      </c>
      <c r="H76" s="8">
        <v>3851.1040000000003</v>
      </c>
      <c r="I76" s="134"/>
    </row>
    <row r="77" spans="1:9" ht="22" customHeight="1">
      <c r="A77" s="41"/>
      <c r="B77" s="727" t="s">
        <v>215</v>
      </c>
      <c r="C77" s="9">
        <v>1390.1669999999999</v>
      </c>
      <c r="D77" s="9">
        <v>1061.19</v>
      </c>
      <c r="E77" s="9">
        <v>2451.357</v>
      </c>
      <c r="F77" s="9">
        <v>512.96199999999999</v>
      </c>
      <c r="G77" s="9">
        <v>861.76699999999994</v>
      </c>
      <c r="H77" s="8">
        <v>3826.0859999999998</v>
      </c>
      <c r="I77" s="134"/>
    </row>
    <row r="78" spans="1:9" ht="22" customHeight="1">
      <c r="A78" s="41"/>
      <c r="B78" s="727" t="s">
        <v>216</v>
      </c>
      <c r="C78" s="9">
        <v>1381.8779999999999</v>
      </c>
      <c r="D78" s="9">
        <v>1144.106</v>
      </c>
      <c r="E78" s="9">
        <v>2525.9839999999999</v>
      </c>
      <c r="F78" s="9">
        <v>512.13400000000001</v>
      </c>
      <c r="G78" s="9">
        <v>866.827</v>
      </c>
      <c r="H78" s="8">
        <v>3904.9449999999997</v>
      </c>
      <c r="I78" s="134"/>
    </row>
    <row r="79" spans="1:9" ht="22" customHeight="1">
      <c r="A79" s="41"/>
      <c r="B79" s="727" t="s">
        <v>200</v>
      </c>
      <c r="C79" s="9">
        <v>1373.5809999999999</v>
      </c>
      <c r="D79" s="9">
        <v>1094.4169999999999</v>
      </c>
      <c r="E79" s="9">
        <v>2467.9979999999996</v>
      </c>
      <c r="F79" s="9">
        <v>506.245</v>
      </c>
      <c r="G79" s="9">
        <v>864.93499999999995</v>
      </c>
      <c r="H79" s="8">
        <v>3839.1779999999994</v>
      </c>
      <c r="I79" s="134"/>
    </row>
    <row r="80" spans="1:9" ht="22" customHeight="1">
      <c r="A80" s="41"/>
      <c r="B80" s="41"/>
      <c r="C80" s="8"/>
      <c r="D80" s="8"/>
      <c r="E80" s="8"/>
      <c r="F80" s="8"/>
      <c r="G80" s="8"/>
      <c r="H80" s="8"/>
      <c r="I80" s="134"/>
    </row>
    <row r="81" spans="1:9" ht="22" customHeight="1">
      <c r="A81" s="138" t="s">
        <v>218</v>
      </c>
      <c r="B81" s="727" t="s">
        <v>209</v>
      </c>
      <c r="C81" s="9">
        <v>1266.6010000000001</v>
      </c>
      <c r="D81" s="9">
        <v>1116.97</v>
      </c>
      <c r="E81" s="9">
        <v>2383.5709999999999</v>
      </c>
      <c r="F81" s="9">
        <v>496.16699999999997</v>
      </c>
      <c r="G81" s="9">
        <v>870.53899999999999</v>
      </c>
      <c r="H81" s="8">
        <v>3750.277</v>
      </c>
      <c r="I81" s="134"/>
    </row>
    <row r="82" spans="1:9" ht="22" customHeight="1">
      <c r="A82" s="41"/>
      <c r="B82" s="727" t="s">
        <v>210</v>
      </c>
      <c r="C82" s="9">
        <v>1264.8879999999999</v>
      </c>
      <c r="D82" s="9">
        <v>1078.9929999999999</v>
      </c>
      <c r="E82" s="9">
        <v>2343.8809999999999</v>
      </c>
      <c r="F82" s="17">
        <v>494.63099999999997</v>
      </c>
      <c r="G82" s="17">
        <v>869.12399999999991</v>
      </c>
      <c r="H82" s="8">
        <v>3707.6359999999995</v>
      </c>
      <c r="I82" s="134"/>
    </row>
    <row r="83" spans="1:9" ht="22" customHeight="1">
      <c r="A83" s="41"/>
      <c r="B83" s="727" t="s">
        <v>206</v>
      </c>
      <c r="C83" s="9">
        <v>1267.1020000000001</v>
      </c>
      <c r="D83" s="9">
        <v>1092.325</v>
      </c>
      <c r="E83" s="9">
        <v>2359.4270000000001</v>
      </c>
      <c r="F83" s="17">
        <v>482.27</v>
      </c>
      <c r="G83" s="17">
        <v>834.03099999999995</v>
      </c>
      <c r="H83" s="8">
        <v>3675.7280000000001</v>
      </c>
      <c r="I83" s="134"/>
    </row>
    <row r="84" spans="1:9" ht="22" customHeight="1">
      <c r="A84" s="41"/>
      <c r="B84" s="727" t="s">
        <v>211</v>
      </c>
      <c r="C84" s="9">
        <v>1250.2449999999999</v>
      </c>
      <c r="D84" s="9">
        <v>1132.479</v>
      </c>
      <c r="E84" s="9">
        <v>2382.7240000000002</v>
      </c>
      <c r="F84" s="17">
        <v>484.48899999999998</v>
      </c>
      <c r="G84" s="17">
        <v>840.32500000000005</v>
      </c>
      <c r="H84" s="8">
        <v>3707.5380000000005</v>
      </c>
      <c r="I84" s="134"/>
    </row>
    <row r="85" spans="1:9" ht="22" customHeight="1">
      <c r="A85" s="41"/>
      <c r="B85" s="727" t="s">
        <v>212</v>
      </c>
      <c r="C85" s="9">
        <v>1248.49</v>
      </c>
      <c r="D85" s="9">
        <v>1136.6369999999999</v>
      </c>
      <c r="E85" s="9">
        <v>2385.127</v>
      </c>
      <c r="F85" s="17">
        <v>479.93599999999998</v>
      </c>
      <c r="G85" s="17">
        <v>844.63300000000004</v>
      </c>
      <c r="H85" s="8">
        <v>3709.6959999999999</v>
      </c>
      <c r="I85" s="134"/>
    </row>
    <row r="86" spans="1:9" ht="22" customHeight="1">
      <c r="A86" s="41"/>
      <c r="B86" s="727" t="s">
        <v>207</v>
      </c>
      <c r="C86" s="9">
        <v>1251.9390000000001</v>
      </c>
      <c r="D86" s="9">
        <v>1264.816</v>
      </c>
      <c r="E86" s="9">
        <v>2516.7550000000001</v>
      </c>
      <c r="F86" s="9">
        <v>474.44099999999997</v>
      </c>
      <c r="G86" s="9">
        <v>849.93799999999999</v>
      </c>
      <c r="H86" s="8">
        <v>3841.134</v>
      </c>
      <c r="I86" s="134"/>
    </row>
    <row r="87" spans="1:9" ht="22" customHeight="1">
      <c r="A87" s="41"/>
      <c r="B87" s="727" t="s">
        <v>213</v>
      </c>
      <c r="C87" s="9">
        <v>1252.798</v>
      </c>
      <c r="D87" s="9">
        <v>1317.384</v>
      </c>
      <c r="E87" s="9">
        <v>2570.1819999999998</v>
      </c>
      <c r="F87" s="9">
        <v>476.29300000000001</v>
      </c>
      <c r="G87" s="9">
        <v>850.94899999999984</v>
      </c>
      <c r="H87" s="8">
        <v>3897.424</v>
      </c>
      <c r="I87" s="134"/>
    </row>
    <row r="88" spans="1:9" ht="22" customHeight="1">
      <c r="A88" s="41"/>
      <c r="B88" s="727" t="s">
        <v>214</v>
      </c>
      <c r="C88" s="9">
        <v>1264.4190000000001</v>
      </c>
      <c r="D88" s="9">
        <v>1270.3</v>
      </c>
      <c r="E88" s="9">
        <v>2534.7190000000001</v>
      </c>
      <c r="F88" s="9">
        <v>475.54199999999997</v>
      </c>
      <c r="G88" s="9">
        <v>796.49299999999994</v>
      </c>
      <c r="H88" s="8">
        <v>3806.7539999999999</v>
      </c>
      <c r="I88" s="134"/>
    </row>
    <row r="89" spans="1:9" ht="22" customHeight="1">
      <c r="A89" s="41"/>
      <c r="B89" s="727" t="s">
        <v>208</v>
      </c>
      <c r="C89" s="9">
        <v>1268.748</v>
      </c>
      <c r="D89" s="9">
        <v>1393.752</v>
      </c>
      <c r="E89" s="9">
        <v>2662.5</v>
      </c>
      <c r="F89" s="9">
        <v>462.80200000000002</v>
      </c>
      <c r="G89" s="9">
        <v>799.00199999999995</v>
      </c>
      <c r="H89" s="8">
        <v>3924.3040000000001</v>
      </c>
      <c r="I89" s="134"/>
    </row>
    <row r="90" spans="1:9" ht="22" customHeight="1">
      <c r="A90" s="41"/>
      <c r="B90" s="727" t="s">
        <v>215</v>
      </c>
      <c r="C90" s="9">
        <v>1264.039</v>
      </c>
      <c r="D90" s="9">
        <v>1518.3630000000001</v>
      </c>
      <c r="E90" s="9">
        <v>2782.402</v>
      </c>
      <c r="F90" s="9">
        <v>469.35399999999998</v>
      </c>
      <c r="G90" s="9">
        <v>747.81799999999998</v>
      </c>
      <c r="H90" s="8">
        <v>3999.5739999999996</v>
      </c>
      <c r="I90" s="134"/>
    </row>
    <row r="91" spans="1:9" ht="22" customHeight="1">
      <c r="A91" s="41"/>
      <c r="B91" s="727" t="s">
        <v>216</v>
      </c>
      <c r="C91" s="9">
        <v>1261.5340000000001</v>
      </c>
      <c r="D91" s="9">
        <v>1517.2950000000001</v>
      </c>
      <c r="E91" s="9">
        <v>2778.8290000000002</v>
      </c>
      <c r="F91" s="9">
        <v>469.995</v>
      </c>
      <c r="G91" s="9">
        <v>754.6389999999999</v>
      </c>
      <c r="H91" s="8">
        <v>4003.4629999999997</v>
      </c>
      <c r="I91" s="134"/>
    </row>
    <row r="92" spans="1:9" ht="22" customHeight="1">
      <c r="A92" s="41"/>
      <c r="B92" s="727" t="s">
        <v>200</v>
      </c>
      <c r="C92" s="9">
        <v>1232.452</v>
      </c>
      <c r="D92" s="9">
        <v>1486.136</v>
      </c>
      <c r="E92" s="9">
        <v>2718.5879999999997</v>
      </c>
      <c r="F92" s="141">
        <v>469.49700000000001</v>
      </c>
      <c r="G92" s="141">
        <v>748.86300000000006</v>
      </c>
      <c r="H92" s="8">
        <v>3936.9479999999994</v>
      </c>
      <c r="I92" s="134"/>
    </row>
    <row r="93" spans="1:9" ht="22" customHeight="1">
      <c r="A93" s="41"/>
      <c r="B93" s="41"/>
      <c r="C93" s="17"/>
      <c r="D93" s="17"/>
      <c r="E93" s="17"/>
      <c r="F93" s="17"/>
      <c r="G93" s="17"/>
      <c r="H93" s="19"/>
      <c r="I93" s="134"/>
    </row>
    <row r="94" spans="1:9" ht="22" customHeight="1">
      <c r="A94" s="138" t="s">
        <v>219</v>
      </c>
      <c r="B94" s="727" t="s">
        <v>209</v>
      </c>
      <c r="C94" s="9">
        <v>1238.761</v>
      </c>
      <c r="D94" s="9">
        <v>1616.492</v>
      </c>
      <c r="E94" s="9">
        <v>2855.2529999999997</v>
      </c>
      <c r="F94" s="9">
        <v>463.286</v>
      </c>
      <c r="G94" s="9">
        <v>672.83400000000006</v>
      </c>
      <c r="H94" s="8">
        <v>3991.3729999999996</v>
      </c>
      <c r="I94" s="134"/>
    </row>
    <row r="95" spans="1:9" ht="22" customHeight="1">
      <c r="A95" s="683" t="s">
        <v>1772</v>
      </c>
      <c r="B95" s="684"/>
      <c r="C95" s="684"/>
      <c r="D95" s="684"/>
      <c r="E95" s="684"/>
      <c r="F95" s="684"/>
      <c r="G95" s="684"/>
      <c r="H95" s="684"/>
      <c r="I95" s="12"/>
    </row>
    <row r="96" spans="1:9" ht="22" customHeight="1">
      <c r="A96" s="12"/>
      <c r="B96" s="12" t="s">
        <v>862</v>
      </c>
      <c r="C96" s="12"/>
      <c r="D96" s="12"/>
      <c r="E96" s="12"/>
      <c r="F96" s="12"/>
      <c r="G96" s="12"/>
      <c r="H96" s="12"/>
      <c r="I96" s="12"/>
    </row>
    <row r="97" spans="1:9" ht="22" customHeight="1">
      <c r="A97" s="139" t="s">
        <v>281</v>
      </c>
      <c r="B97" s="12" t="s">
        <v>863</v>
      </c>
      <c r="C97" s="12"/>
      <c r="D97" s="41"/>
      <c r="E97" s="41"/>
      <c r="F97" s="41"/>
      <c r="G97" s="41"/>
      <c r="H97" s="41"/>
      <c r="I97" s="134"/>
    </row>
    <row r="98" spans="1:9" ht="22" customHeight="1">
      <c r="A98" s="134"/>
      <c r="B98" s="134"/>
      <c r="C98" s="134"/>
      <c r="D98" s="134"/>
      <c r="E98" s="134"/>
      <c r="F98" s="134"/>
      <c r="G98" s="134"/>
      <c r="H98" s="134"/>
      <c r="I98" s="134"/>
    </row>
  </sheetData>
  <hyperlinks>
    <hyperlink ref="J1" location="'Contents Page'!A1" display="BACK TO CONTENTS" xr:uid="{02FEE323-4765-4789-B9FF-020E131112B3}"/>
  </hyperlinks>
  <pageMargins left="0.7" right="0.7" top="0.75" bottom="0.75" header="0.3" footer="0.3"/>
  <pageSetup paperSize="9" scale="3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topLeftCell="A79" zoomScaleNormal="100" workbookViewId="0"/>
  </sheetViews>
  <sheetFormatPr baseColWidth="10" defaultColWidth="8.83203125" defaultRowHeight="15"/>
  <cols>
    <col min="1" max="8" width="15.6640625" customWidth="1"/>
  </cols>
  <sheetData>
    <row r="1" spans="1:10" ht="22" customHeight="1">
      <c r="A1" s="41" t="s">
        <v>864</v>
      </c>
      <c r="B1" s="41"/>
      <c r="C1" s="41"/>
      <c r="D1" s="41"/>
      <c r="E1" s="41"/>
      <c r="F1" s="41"/>
      <c r="G1" s="41"/>
      <c r="H1" s="41"/>
      <c r="I1" s="6" t="s">
        <v>85</v>
      </c>
      <c r="J1" s="1"/>
    </row>
    <row r="2" spans="1:10" ht="22" customHeight="1">
      <c r="A2" s="41"/>
      <c r="B2" s="41"/>
      <c r="C2" s="41"/>
      <c r="D2" s="41"/>
      <c r="E2" s="41"/>
      <c r="F2" s="41"/>
      <c r="G2" s="41"/>
      <c r="H2" s="41"/>
      <c r="I2" s="1"/>
      <c r="J2" s="1"/>
    </row>
    <row r="3" spans="1:10" ht="22" customHeight="1">
      <c r="A3" s="41" t="s">
        <v>865</v>
      </c>
      <c r="B3" s="41"/>
      <c r="C3" s="41"/>
      <c r="D3" s="41"/>
      <c r="E3" s="41"/>
      <c r="F3" s="41"/>
      <c r="G3" s="41"/>
      <c r="H3" s="41"/>
      <c r="I3" s="1"/>
      <c r="J3" s="1"/>
    </row>
    <row r="4" spans="1:10" ht="22" customHeight="1">
      <c r="A4" s="41" t="s">
        <v>88</v>
      </c>
      <c r="B4" s="41"/>
      <c r="C4" s="41"/>
      <c r="D4" s="41"/>
      <c r="E4" s="41"/>
      <c r="F4" s="41"/>
      <c r="G4" s="41"/>
      <c r="H4" s="404"/>
      <c r="I4" s="1"/>
      <c r="J4" s="1"/>
    </row>
    <row r="5" spans="1:10" ht="22" customHeight="1">
      <c r="A5" s="686"/>
      <c r="B5" s="686"/>
      <c r="C5" s="686"/>
      <c r="D5" s="686" t="s">
        <v>866</v>
      </c>
      <c r="E5" s="686"/>
      <c r="F5" s="686"/>
      <c r="G5" s="686"/>
      <c r="H5" s="680"/>
      <c r="I5" s="1"/>
      <c r="J5" s="1"/>
    </row>
    <row r="6" spans="1:10" ht="22" customHeight="1">
      <c r="A6" s="41"/>
      <c r="B6" s="7"/>
      <c r="C6" s="404" t="s">
        <v>867</v>
      </c>
      <c r="D6" s="404"/>
      <c r="E6" s="41"/>
      <c r="F6" s="41"/>
      <c r="G6" s="41"/>
      <c r="H6" s="41"/>
      <c r="I6" s="1"/>
      <c r="J6" s="1"/>
    </row>
    <row r="7" spans="1:10" ht="22" customHeight="1">
      <c r="A7" s="41"/>
      <c r="B7" s="7"/>
      <c r="C7" s="73"/>
      <c r="D7" s="197" t="s">
        <v>408</v>
      </c>
      <c r="E7" s="197"/>
      <c r="F7" s="197"/>
      <c r="G7" s="197"/>
      <c r="H7" s="197"/>
      <c r="I7" s="1"/>
      <c r="J7" s="1"/>
    </row>
    <row r="8" spans="1:10" ht="22" customHeight="1">
      <c r="A8" s="41"/>
      <c r="B8" s="7"/>
      <c r="C8" s="197" t="s">
        <v>850</v>
      </c>
      <c r="D8" s="197" t="s">
        <v>531</v>
      </c>
      <c r="E8" s="197" t="s">
        <v>483</v>
      </c>
      <c r="F8" s="197" t="s">
        <v>485</v>
      </c>
      <c r="G8" s="197" t="s">
        <v>858</v>
      </c>
      <c r="H8" s="197" t="s">
        <v>408</v>
      </c>
      <c r="I8" s="1"/>
      <c r="J8" s="1"/>
    </row>
    <row r="9" spans="1:10" ht="22" customHeight="1">
      <c r="A9" s="404" t="s">
        <v>411</v>
      </c>
      <c r="B9" s="123"/>
      <c r="C9" s="420" t="s">
        <v>515</v>
      </c>
      <c r="D9" s="420" t="s">
        <v>419</v>
      </c>
      <c r="E9" s="420" t="s">
        <v>710</v>
      </c>
      <c r="F9" s="420" t="s">
        <v>419</v>
      </c>
      <c r="G9" s="420" t="s">
        <v>419</v>
      </c>
      <c r="H9" s="420" t="s">
        <v>403</v>
      </c>
      <c r="I9" s="1"/>
      <c r="J9" s="1"/>
    </row>
    <row r="10" spans="1:10" ht="22" customHeight="1">
      <c r="A10" s="154">
        <v>2016</v>
      </c>
      <c r="B10" s="12"/>
      <c r="C10" s="9">
        <v>629.45100000000002</v>
      </c>
      <c r="D10" s="9">
        <v>629.45100000000002</v>
      </c>
      <c r="E10" s="9">
        <v>1519.184</v>
      </c>
      <c r="F10" s="9">
        <v>35.948</v>
      </c>
      <c r="G10" s="9">
        <v>32.603999999999999</v>
      </c>
      <c r="H10" s="8">
        <v>2217.1869999999999</v>
      </c>
      <c r="I10" s="1"/>
      <c r="J10" s="1"/>
    </row>
    <row r="11" spans="1:10" ht="22" customHeight="1">
      <c r="A11" s="154">
        <v>2017</v>
      </c>
      <c r="B11" s="12"/>
      <c r="C11" s="9">
        <v>936.88800000000003</v>
      </c>
      <c r="D11" s="9">
        <v>936.88800000000003</v>
      </c>
      <c r="E11" s="9">
        <v>1500.3320000000001</v>
      </c>
      <c r="F11" s="9">
        <v>30.827999999999999</v>
      </c>
      <c r="G11" s="9">
        <v>47.171999999999997</v>
      </c>
      <c r="H11" s="8">
        <v>2515.2200000000003</v>
      </c>
      <c r="I11" s="1"/>
      <c r="J11" s="1"/>
    </row>
    <row r="12" spans="1:10" ht="22" customHeight="1">
      <c r="A12" s="154">
        <v>2018</v>
      </c>
      <c r="B12" s="41"/>
      <c r="C12" s="9">
        <v>989.26100000000008</v>
      </c>
      <c r="D12" s="9">
        <v>989.26100000000008</v>
      </c>
      <c r="E12" s="9">
        <v>1452.548</v>
      </c>
      <c r="F12" s="9">
        <v>28.704999999999998</v>
      </c>
      <c r="G12" s="9">
        <v>56.247</v>
      </c>
      <c r="H12" s="8">
        <v>2526.761</v>
      </c>
      <c r="I12" s="1"/>
      <c r="J12" s="1"/>
    </row>
    <row r="13" spans="1:10" ht="22" customHeight="1">
      <c r="A13" s="154">
        <v>2019</v>
      </c>
      <c r="B13" s="12"/>
      <c r="C13" s="9">
        <v>1603.777</v>
      </c>
      <c r="D13" s="9">
        <v>1603.777</v>
      </c>
      <c r="E13" s="9">
        <v>1404.941</v>
      </c>
      <c r="F13" s="9">
        <v>33.241</v>
      </c>
      <c r="G13" s="9">
        <v>91.388999999999996</v>
      </c>
      <c r="H13" s="8">
        <v>3133.348</v>
      </c>
      <c r="I13" s="1"/>
      <c r="J13" s="1"/>
    </row>
    <row r="14" spans="1:10" ht="22" customHeight="1">
      <c r="A14" s="154">
        <v>2020</v>
      </c>
      <c r="B14" s="41"/>
      <c r="C14" s="9">
        <v>470.39800000000002</v>
      </c>
      <c r="D14" s="9">
        <v>470.39800000000002</v>
      </c>
      <c r="E14" s="9">
        <v>2169.078</v>
      </c>
      <c r="F14" s="9">
        <v>90.37</v>
      </c>
      <c r="G14" s="9">
        <v>116.429</v>
      </c>
      <c r="H14" s="8">
        <v>2846.2750000000001</v>
      </c>
      <c r="I14" s="1"/>
      <c r="J14" s="1"/>
    </row>
    <row r="15" spans="1:10" ht="22" customHeight="1">
      <c r="A15" s="154">
        <v>2021</v>
      </c>
      <c r="B15" s="41"/>
      <c r="C15" s="9">
        <v>334.89299999999997</v>
      </c>
      <c r="D15" s="9">
        <v>334.89299999999997</v>
      </c>
      <c r="E15" s="9">
        <v>2761.4070000000002</v>
      </c>
      <c r="F15" s="9">
        <v>125.627</v>
      </c>
      <c r="G15" s="9">
        <v>91.753</v>
      </c>
      <c r="H15" s="8">
        <v>3313.6800000000003</v>
      </c>
      <c r="I15" s="1"/>
      <c r="J15" s="1"/>
    </row>
    <row r="16" spans="1:10" ht="22" customHeight="1">
      <c r="A16" s="154">
        <v>2022</v>
      </c>
      <c r="B16" s="12"/>
      <c r="C16" s="9">
        <v>653.85299999999995</v>
      </c>
      <c r="D16" s="9">
        <v>653.85299999999995</v>
      </c>
      <c r="E16" s="9">
        <v>2406.8760000000002</v>
      </c>
      <c r="F16" s="9">
        <v>94.582999999999998</v>
      </c>
      <c r="G16" s="9">
        <v>197.286</v>
      </c>
      <c r="H16" s="8">
        <v>3352.5980000000004</v>
      </c>
      <c r="I16" s="1"/>
      <c r="J16" s="1"/>
    </row>
    <row r="17" spans="1:10" ht="22" customHeight="1">
      <c r="A17" s="41"/>
      <c r="B17" s="41"/>
      <c r="C17" s="17"/>
      <c r="D17" s="17"/>
      <c r="E17" s="17"/>
      <c r="F17" s="17"/>
      <c r="G17" s="17"/>
      <c r="H17" s="19"/>
      <c r="I17" s="1"/>
      <c r="J17" s="1"/>
    </row>
    <row r="18" spans="1:10" ht="22" customHeight="1">
      <c r="A18" s="154">
        <v>2023</v>
      </c>
      <c r="B18" s="12" t="s">
        <v>206</v>
      </c>
      <c r="C18" s="17">
        <v>497.25</v>
      </c>
      <c r="D18" s="17">
        <v>497.25</v>
      </c>
      <c r="E18" s="9">
        <v>2349.808</v>
      </c>
      <c r="F18" s="9">
        <v>68.551000000000002</v>
      </c>
      <c r="G18" s="9">
        <v>263.75099999999998</v>
      </c>
      <c r="H18" s="8">
        <v>3179.3599999999997</v>
      </c>
      <c r="I18" s="1"/>
      <c r="J18" s="1"/>
    </row>
    <row r="19" spans="1:10" ht="22" customHeight="1">
      <c r="A19" s="41"/>
      <c r="B19" s="12" t="s">
        <v>207</v>
      </c>
      <c r="C19" s="17">
        <v>477.04499999999996</v>
      </c>
      <c r="D19" s="17">
        <v>477.04499999999996</v>
      </c>
      <c r="E19" s="9">
        <v>2295.7979999999998</v>
      </c>
      <c r="F19" s="9">
        <v>67.397000000000006</v>
      </c>
      <c r="G19" s="9">
        <v>362.31700000000001</v>
      </c>
      <c r="H19" s="8">
        <v>3202.5569999999998</v>
      </c>
      <c r="I19" s="1"/>
      <c r="J19" s="1"/>
    </row>
    <row r="20" spans="1:10" ht="22" customHeight="1">
      <c r="A20" s="41"/>
      <c r="B20" s="12" t="s">
        <v>208</v>
      </c>
      <c r="C20" s="17">
        <v>511.28300000000002</v>
      </c>
      <c r="D20" s="17">
        <v>511.28300000000002</v>
      </c>
      <c r="E20" s="9">
        <v>2336.5569999999998</v>
      </c>
      <c r="F20" s="9">
        <v>73.628</v>
      </c>
      <c r="G20" s="9">
        <v>595.25199999999995</v>
      </c>
      <c r="H20" s="8">
        <v>3516.72</v>
      </c>
      <c r="I20" s="1"/>
      <c r="J20" s="1"/>
    </row>
    <row r="21" spans="1:10" ht="22" customHeight="1">
      <c r="A21" s="41"/>
      <c r="B21" s="12" t="s">
        <v>200</v>
      </c>
      <c r="C21" s="17">
        <v>315.47800000000001</v>
      </c>
      <c r="D21" s="17">
        <v>315.47800000000001</v>
      </c>
      <c r="E21" s="9">
        <v>2363.9110000000001</v>
      </c>
      <c r="F21" s="9">
        <v>71.742999999999995</v>
      </c>
      <c r="G21" s="9">
        <v>585.69299999999998</v>
      </c>
      <c r="H21" s="8">
        <v>3336.8249999999998</v>
      </c>
      <c r="I21" s="1"/>
      <c r="J21" s="1"/>
    </row>
    <row r="22" spans="1:10" ht="22" customHeight="1">
      <c r="A22" s="41"/>
      <c r="B22" s="41"/>
      <c r="C22" s="41"/>
      <c r="D22" s="41"/>
      <c r="E22" s="8"/>
      <c r="F22" s="8"/>
      <c r="G22" s="8"/>
      <c r="H22" s="8"/>
      <c r="I22" s="1"/>
      <c r="J22" s="1"/>
    </row>
    <row r="23" spans="1:10" ht="22" customHeight="1">
      <c r="A23" s="154">
        <v>2024</v>
      </c>
      <c r="B23" s="12" t="s">
        <v>209</v>
      </c>
      <c r="C23" s="17">
        <v>267.964</v>
      </c>
      <c r="D23" s="17">
        <v>267.964</v>
      </c>
      <c r="E23" s="9">
        <v>2447.8380000000002</v>
      </c>
      <c r="F23" s="9">
        <v>71.31</v>
      </c>
      <c r="G23" s="9">
        <v>584.65300000000002</v>
      </c>
      <c r="H23" s="8">
        <v>3371.7650000000003</v>
      </c>
      <c r="I23" s="1"/>
      <c r="J23" s="1"/>
    </row>
    <row r="24" spans="1:10" ht="22" customHeight="1">
      <c r="A24" s="41"/>
      <c r="B24" s="12" t="s">
        <v>210</v>
      </c>
      <c r="C24" s="17">
        <v>166.78100000000001</v>
      </c>
      <c r="D24" s="17">
        <v>166.78100000000001</v>
      </c>
      <c r="E24" s="9">
        <v>2573.4969999999998</v>
      </c>
      <c r="F24" s="9">
        <v>72.209999999999994</v>
      </c>
      <c r="G24" s="9">
        <v>502.85900000000004</v>
      </c>
      <c r="H24" s="8">
        <v>3315.3469999999998</v>
      </c>
      <c r="I24" s="1"/>
      <c r="J24" s="1"/>
    </row>
    <row r="25" spans="1:10" ht="22" customHeight="1">
      <c r="A25" s="41"/>
      <c r="B25" s="12" t="s">
        <v>206</v>
      </c>
      <c r="C25" s="17">
        <v>434.29300000000001</v>
      </c>
      <c r="D25" s="17">
        <v>434.29300000000001</v>
      </c>
      <c r="E25" s="9">
        <v>2679.8150000000001</v>
      </c>
      <c r="F25" s="9">
        <v>60.238999999999997</v>
      </c>
      <c r="G25" s="9">
        <v>191.19299999999998</v>
      </c>
      <c r="H25" s="8">
        <v>3365.54</v>
      </c>
      <c r="I25" s="1"/>
      <c r="J25" s="1"/>
    </row>
    <row r="26" spans="1:10" ht="22" customHeight="1">
      <c r="A26" s="41"/>
      <c r="B26" s="12" t="s">
        <v>211</v>
      </c>
      <c r="C26" s="17">
        <v>458.49799999999999</v>
      </c>
      <c r="D26" s="17">
        <v>458.49799999999999</v>
      </c>
      <c r="E26" s="9">
        <v>3038.24</v>
      </c>
      <c r="F26" s="9">
        <v>52.829000000000001</v>
      </c>
      <c r="G26" s="9">
        <v>166.59300000000002</v>
      </c>
      <c r="H26" s="8">
        <v>3716.16</v>
      </c>
      <c r="I26" s="1"/>
      <c r="J26" s="1"/>
    </row>
    <row r="27" spans="1:10" ht="22" customHeight="1">
      <c r="A27" s="41"/>
      <c r="B27" s="12" t="s">
        <v>212</v>
      </c>
      <c r="C27" s="17">
        <v>499.21199999999999</v>
      </c>
      <c r="D27" s="17">
        <v>499.21199999999999</v>
      </c>
      <c r="E27" s="9">
        <v>3284.9749999999999</v>
      </c>
      <c r="F27" s="9">
        <v>62.1</v>
      </c>
      <c r="G27" s="9">
        <v>91.753</v>
      </c>
      <c r="H27" s="8">
        <v>3938.04</v>
      </c>
      <c r="I27" s="1"/>
      <c r="J27" s="1"/>
    </row>
    <row r="28" spans="1:10" ht="22" customHeight="1">
      <c r="A28" s="41"/>
      <c r="B28" s="12" t="s">
        <v>207</v>
      </c>
      <c r="C28" s="17">
        <v>409.14</v>
      </c>
      <c r="D28" s="17">
        <v>409.14</v>
      </c>
      <c r="E28" s="9">
        <v>3638.643</v>
      </c>
      <c r="F28" s="9">
        <v>65.962999999999994</v>
      </c>
      <c r="G28" s="9">
        <v>229.898</v>
      </c>
      <c r="H28" s="8">
        <v>4343.6440000000002</v>
      </c>
      <c r="I28" s="1"/>
      <c r="J28" s="1"/>
    </row>
    <row r="29" spans="1:10" ht="22" customHeight="1">
      <c r="A29" s="41"/>
      <c r="B29" s="12" t="s">
        <v>213</v>
      </c>
      <c r="C29" s="17">
        <v>369.911</v>
      </c>
      <c r="D29" s="17">
        <v>369.911</v>
      </c>
      <c r="E29" s="9">
        <v>4028.9549999999999</v>
      </c>
      <c r="F29" s="9">
        <v>65.046000000000006</v>
      </c>
      <c r="G29" s="9">
        <v>321.28700000000003</v>
      </c>
      <c r="H29" s="8">
        <v>4785.1990000000005</v>
      </c>
      <c r="I29" s="1"/>
      <c r="J29" s="1"/>
    </row>
    <row r="30" spans="1:10" ht="22" customHeight="1">
      <c r="A30" s="41"/>
      <c r="B30" s="12" t="s">
        <v>214</v>
      </c>
      <c r="C30" s="17">
        <v>491.94599999999997</v>
      </c>
      <c r="D30" s="17">
        <v>491.94599999999997</v>
      </c>
      <c r="E30" s="9">
        <v>4293.4160000000002</v>
      </c>
      <c r="F30" s="9">
        <v>64.16</v>
      </c>
      <c r="G30" s="9">
        <v>326.83300000000003</v>
      </c>
      <c r="H30" s="8">
        <v>5176.3549999999996</v>
      </c>
      <c r="I30" s="1"/>
      <c r="J30" s="1"/>
    </row>
    <row r="31" spans="1:10" ht="22" customHeight="1">
      <c r="A31" s="41"/>
      <c r="B31" s="12" t="s">
        <v>208</v>
      </c>
      <c r="C31" s="17">
        <v>367.87400000000002</v>
      </c>
      <c r="D31" s="17">
        <v>367.87400000000002</v>
      </c>
      <c r="E31" s="9">
        <v>4309.22</v>
      </c>
      <c r="F31" s="9">
        <v>53.514000000000003</v>
      </c>
      <c r="G31" s="9">
        <v>494.36899999999997</v>
      </c>
      <c r="H31" s="8">
        <v>5224.9769999999999</v>
      </c>
      <c r="I31" s="1"/>
      <c r="J31" s="1"/>
    </row>
    <row r="32" spans="1:10" ht="22" customHeight="1">
      <c r="A32" s="41"/>
      <c r="B32" s="12" t="s">
        <v>215</v>
      </c>
      <c r="C32" s="17">
        <v>425.38400000000001</v>
      </c>
      <c r="D32" s="17">
        <v>425.38400000000001</v>
      </c>
      <c r="E32" s="9">
        <v>4268.1769999999997</v>
      </c>
      <c r="F32" s="9">
        <v>52.143999999999998</v>
      </c>
      <c r="G32" s="9">
        <v>631.19399999999996</v>
      </c>
      <c r="H32" s="8">
        <v>5376.8989999999994</v>
      </c>
      <c r="I32" s="1"/>
      <c r="J32" s="1"/>
    </row>
    <row r="33" spans="1:10" ht="22" customHeight="1">
      <c r="A33" s="41"/>
      <c r="B33" s="12" t="s">
        <v>216</v>
      </c>
      <c r="C33" s="17">
        <v>526.67500000000007</v>
      </c>
      <c r="D33" s="17">
        <v>526.67500000000007</v>
      </c>
      <c r="E33" s="9">
        <v>4437.2259999999997</v>
      </c>
      <c r="F33" s="9">
        <v>52.003</v>
      </c>
      <c r="G33" s="9">
        <v>352.64</v>
      </c>
      <c r="H33" s="8">
        <v>5368.5439999999999</v>
      </c>
      <c r="I33" s="1"/>
      <c r="J33" s="1"/>
    </row>
    <row r="34" spans="1:10" ht="22" customHeight="1">
      <c r="A34" s="41"/>
      <c r="B34" s="12" t="s">
        <v>200</v>
      </c>
      <c r="C34" s="17">
        <v>452.06299999999999</v>
      </c>
      <c r="D34" s="17">
        <v>452.06299999999999</v>
      </c>
      <c r="E34" s="9">
        <v>4436.2619999999997</v>
      </c>
      <c r="F34" s="9">
        <v>53.164000000000001</v>
      </c>
      <c r="G34" s="9">
        <v>341.22199999999998</v>
      </c>
      <c r="H34" s="8">
        <v>5282.7109999999993</v>
      </c>
      <c r="I34" s="1"/>
      <c r="J34" s="1"/>
    </row>
    <row r="35" spans="1:10" ht="22" customHeight="1">
      <c r="A35" s="41"/>
      <c r="B35" s="41"/>
      <c r="C35" s="17"/>
      <c r="D35" s="17"/>
      <c r="E35" s="17"/>
      <c r="F35" s="17"/>
      <c r="G35" s="17"/>
      <c r="H35" s="19"/>
      <c r="I35" s="1"/>
      <c r="J35" s="1"/>
    </row>
    <row r="36" spans="1:10" ht="22" customHeight="1">
      <c r="A36" s="154">
        <v>2025</v>
      </c>
      <c r="B36" s="12" t="s">
        <v>209</v>
      </c>
      <c r="C36" s="17">
        <v>452.334</v>
      </c>
      <c r="D36" s="17">
        <v>452.334</v>
      </c>
      <c r="E36" s="9">
        <v>4413.4139999999998</v>
      </c>
      <c r="F36" s="9">
        <v>52.567</v>
      </c>
      <c r="G36" s="9">
        <v>264.714</v>
      </c>
      <c r="H36" s="8">
        <v>5183.0289999999995</v>
      </c>
      <c r="I36" s="1"/>
      <c r="J36" s="1"/>
    </row>
    <row r="37" spans="1:10" ht="22" customHeight="1">
      <c r="A37" s="41"/>
      <c r="B37" s="12" t="s">
        <v>210</v>
      </c>
      <c r="C37" s="17">
        <v>499.77</v>
      </c>
      <c r="D37" s="17">
        <v>499.77</v>
      </c>
      <c r="E37" s="9">
        <v>4407.9840000000004</v>
      </c>
      <c r="F37" s="9">
        <v>53.08</v>
      </c>
      <c r="G37" s="9">
        <v>260.39300000000003</v>
      </c>
      <c r="H37" s="8">
        <v>5221.2270000000008</v>
      </c>
      <c r="I37" s="1"/>
      <c r="J37" s="1"/>
    </row>
    <row r="38" spans="1:10" ht="22" customHeight="1">
      <c r="A38" s="41"/>
      <c r="B38" s="12" t="s">
        <v>206</v>
      </c>
      <c r="C38" s="17">
        <v>449.173</v>
      </c>
      <c r="D38" s="17">
        <v>449.173</v>
      </c>
      <c r="E38" s="9">
        <v>4372.6059999999998</v>
      </c>
      <c r="F38" s="9">
        <v>56.427999999999997</v>
      </c>
      <c r="G38" s="9">
        <v>163.55799999999999</v>
      </c>
      <c r="H38" s="8">
        <v>5041.7649999999994</v>
      </c>
      <c r="I38" s="1"/>
      <c r="J38" s="1"/>
    </row>
    <row r="39" spans="1:10" ht="22" customHeight="1">
      <c r="A39" s="41"/>
      <c r="B39" s="12" t="s">
        <v>211</v>
      </c>
      <c r="C39" s="17">
        <v>382.37700000000001</v>
      </c>
      <c r="D39" s="17">
        <v>382.37700000000001</v>
      </c>
      <c r="E39" s="9">
        <v>4276.116</v>
      </c>
      <c r="F39" s="9">
        <v>52.399000000000001</v>
      </c>
      <c r="G39" s="9">
        <v>238.46699999999998</v>
      </c>
      <c r="H39" s="8">
        <v>4949.3590000000004</v>
      </c>
      <c r="I39" s="1"/>
      <c r="J39" s="1"/>
    </row>
    <row r="40" spans="1:10" ht="22" customHeight="1">
      <c r="A40" s="41"/>
      <c r="B40" s="12" t="s">
        <v>212</v>
      </c>
      <c r="C40" s="17">
        <v>617.25700000000006</v>
      </c>
      <c r="D40" s="17">
        <v>617.25700000000006</v>
      </c>
      <c r="E40" s="9">
        <v>4224.5829999999996</v>
      </c>
      <c r="F40" s="9">
        <v>51.627000000000002</v>
      </c>
      <c r="G40" s="9">
        <v>216.68700000000001</v>
      </c>
      <c r="H40" s="8">
        <v>5110.1540000000005</v>
      </c>
      <c r="I40" s="1"/>
      <c r="J40" s="1"/>
    </row>
    <row r="41" spans="1:10" ht="22" customHeight="1">
      <c r="A41" s="41"/>
      <c r="B41" s="12" t="s">
        <v>207</v>
      </c>
      <c r="C41" s="17">
        <v>540.89199999999994</v>
      </c>
      <c r="D41" s="17">
        <v>540.89199999999994</v>
      </c>
      <c r="E41" s="9">
        <v>4175.317</v>
      </c>
      <c r="F41" s="9">
        <v>51.530999999999999</v>
      </c>
      <c r="G41" s="9">
        <v>248.11199999999999</v>
      </c>
      <c r="H41" s="8">
        <v>5015.8519999999999</v>
      </c>
      <c r="I41" s="1"/>
      <c r="J41" s="1"/>
    </row>
    <row r="42" spans="1:10" ht="22" customHeight="1">
      <c r="A42" s="41"/>
      <c r="B42" s="12" t="s">
        <v>213</v>
      </c>
      <c r="C42" s="17">
        <v>308.86300000000006</v>
      </c>
      <c r="D42" s="17">
        <v>308.86300000000006</v>
      </c>
      <c r="E42" s="9">
        <v>4123.4009999999998</v>
      </c>
      <c r="F42" s="9">
        <v>50.768999999999998</v>
      </c>
      <c r="G42" s="9">
        <v>234.70100000000002</v>
      </c>
      <c r="H42" s="8">
        <v>4717.7340000000004</v>
      </c>
      <c r="I42" s="1"/>
      <c r="J42" s="1"/>
    </row>
    <row r="43" spans="1:10" ht="22" customHeight="1">
      <c r="A43" s="41"/>
      <c r="B43" s="12" t="s">
        <v>214</v>
      </c>
      <c r="C43" s="17">
        <v>574.173</v>
      </c>
      <c r="D43" s="17">
        <v>574.173</v>
      </c>
      <c r="E43" s="9">
        <v>4127.098</v>
      </c>
      <c r="F43" s="9">
        <v>50.475999999999999</v>
      </c>
      <c r="G43" s="9">
        <v>261.334</v>
      </c>
      <c r="H43" s="8">
        <v>5013.0809999999992</v>
      </c>
      <c r="I43" s="1"/>
      <c r="J43" s="1"/>
    </row>
    <row r="44" spans="1:10" ht="22" customHeight="1">
      <c r="A44" s="41"/>
      <c r="B44" s="12" t="s">
        <v>208</v>
      </c>
      <c r="C44" s="17">
        <v>485.93</v>
      </c>
      <c r="D44" s="17">
        <v>485.93</v>
      </c>
      <c r="E44" s="9">
        <v>4041.63</v>
      </c>
      <c r="F44" s="9">
        <v>50.145000000000003</v>
      </c>
      <c r="G44" s="9">
        <v>247.547</v>
      </c>
      <c r="H44" s="8">
        <v>4825.2520000000004</v>
      </c>
      <c r="I44" s="1"/>
      <c r="J44" s="1"/>
    </row>
    <row r="45" spans="1:10" ht="22" customHeight="1">
      <c r="A45" s="41"/>
      <c r="B45" s="12" t="s">
        <v>215</v>
      </c>
      <c r="C45" s="17">
        <v>618.35799999999995</v>
      </c>
      <c r="D45" s="17">
        <v>618.35799999999995</v>
      </c>
      <c r="E45" s="9">
        <v>4020.5189999999998</v>
      </c>
      <c r="F45" s="9">
        <v>50.735999999999997</v>
      </c>
      <c r="G45" s="9">
        <v>234.61799999999999</v>
      </c>
      <c r="H45" s="8">
        <v>4924.2309999999998</v>
      </c>
      <c r="I45" s="1"/>
      <c r="J45" s="1"/>
    </row>
    <row r="46" spans="1:10" ht="22" customHeight="1">
      <c r="A46" s="41"/>
      <c r="B46" s="12" t="s">
        <v>216</v>
      </c>
      <c r="C46" s="17">
        <v>759.07</v>
      </c>
      <c r="D46" s="17">
        <v>759.07</v>
      </c>
      <c r="E46" s="9">
        <v>4000.616</v>
      </c>
      <c r="F46" s="9">
        <v>50.091999999999999</v>
      </c>
      <c r="G46" s="9">
        <v>241.49799999999999</v>
      </c>
      <c r="H46" s="8">
        <v>5051.2759999999989</v>
      </c>
      <c r="I46" s="1"/>
      <c r="J46" s="1"/>
    </row>
    <row r="47" spans="1:10" ht="22" customHeight="1">
      <c r="A47" s="41"/>
      <c r="B47" s="12" t="s">
        <v>200</v>
      </c>
      <c r="C47" s="17">
        <v>716.30500000000006</v>
      </c>
      <c r="D47" s="17">
        <v>716.30500000000006</v>
      </c>
      <c r="E47" s="9">
        <v>4009.8980000000001</v>
      </c>
      <c r="F47" s="9">
        <v>50.337000000000003</v>
      </c>
      <c r="G47" s="9">
        <v>230.755</v>
      </c>
      <c r="H47" s="8">
        <v>5007.295000000001</v>
      </c>
      <c r="I47" s="1"/>
      <c r="J47" s="1"/>
    </row>
    <row r="48" spans="1:10" ht="22" customHeight="1">
      <c r="A48" s="41"/>
      <c r="B48" s="12"/>
      <c r="C48" s="17"/>
      <c r="D48" s="17"/>
      <c r="E48" s="9"/>
      <c r="F48" s="9"/>
      <c r="G48" s="9"/>
      <c r="H48" s="8"/>
      <c r="I48" s="1"/>
      <c r="J48" s="1"/>
    </row>
    <row r="49" spans="1:10" ht="22" customHeight="1">
      <c r="A49" s="154">
        <v>2026</v>
      </c>
      <c r="B49" s="12" t="s">
        <v>209</v>
      </c>
      <c r="C49" s="17">
        <v>604.7967202100001</v>
      </c>
      <c r="D49" s="17">
        <v>604.7967202100001</v>
      </c>
      <c r="E49" s="9">
        <v>3995.7992835300001</v>
      </c>
      <c r="F49" s="9">
        <v>49.974159237222203</v>
      </c>
      <c r="G49" s="9">
        <v>236.10326244999999</v>
      </c>
      <c r="H49" s="8">
        <v>4886.6734254272224</v>
      </c>
      <c r="I49" s="1"/>
      <c r="J49" s="1"/>
    </row>
    <row r="50" spans="1:10" ht="22" customHeight="1">
      <c r="A50" s="199"/>
      <c r="B50" s="12" t="s">
        <v>210</v>
      </c>
      <c r="C50" s="17">
        <v>738.76134225999999</v>
      </c>
      <c r="D50" s="17">
        <v>738.76134225999999</v>
      </c>
      <c r="E50" s="9">
        <v>4008.0335575300101</v>
      </c>
      <c r="F50" s="9">
        <v>49.937127417222193</v>
      </c>
      <c r="G50" s="9">
        <v>239.09720456000002</v>
      </c>
      <c r="H50" s="8">
        <v>5035.8292317672322</v>
      </c>
      <c r="I50" s="1"/>
      <c r="J50" s="1"/>
    </row>
    <row r="51" spans="1:10" ht="22" customHeight="1">
      <c r="A51" s="404"/>
      <c r="B51" s="12" t="s">
        <v>206</v>
      </c>
      <c r="C51" s="17">
        <v>683.56040222000001</v>
      </c>
      <c r="D51" s="17">
        <v>683.56040222000001</v>
      </c>
      <c r="E51" s="17">
        <v>4015.5780094899801</v>
      </c>
      <c r="F51" s="17">
        <v>122.95657662000001</v>
      </c>
      <c r="G51" s="17">
        <v>214.07165832000001</v>
      </c>
      <c r="H51" s="8">
        <v>5036.1666466499819</v>
      </c>
      <c r="I51" s="1"/>
      <c r="J51" s="1"/>
    </row>
    <row r="52" spans="1:10" ht="22" customHeight="1">
      <c r="A52" s="680"/>
      <c r="B52" s="680"/>
      <c r="C52" s="680"/>
      <c r="D52" s="680"/>
      <c r="E52" s="680"/>
      <c r="F52" s="680"/>
      <c r="G52" s="680"/>
      <c r="H52" s="680"/>
      <c r="I52" s="1"/>
      <c r="J52" s="1"/>
    </row>
    <row r="53" spans="1:10" ht="22" customHeight="1">
      <c r="A53" s="404"/>
      <c r="B53" s="408"/>
      <c r="C53" s="688"/>
      <c r="D53" s="688" t="s">
        <v>853</v>
      </c>
      <c r="E53" s="688"/>
      <c r="F53" s="688"/>
      <c r="G53" s="404"/>
      <c r="H53" s="688"/>
      <c r="I53" s="1"/>
      <c r="J53" s="1"/>
    </row>
    <row r="54" spans="1:10" ht="22" customHeight="1">
      <c r="A54" s="12"/>
      <c r="B54" s="41"/>
      <c r="C54" s="12"/>
      <c r="D54" s="197"/>
      <c r="E54" s="197" t="s">
        <v>443</v>
      </c>
      <c r="F54" s="197"/>
      <c r="G54" s="197"/>
      <c r="H54" s="197"/>
      <c r="I54" s="1"/>
      <c r="J54" s="1"/>
    </row>
    <row r="55" spans="1:10" ht="22" customHeight="1">
      <c r="A55" s="41"/>
      <c r="B55" s="41"/>
      <c r="C55" s="12"/>
      <c r="D55" s="197" t="s">
        <v>518</v>
      </c>
      <c r="E55" s="197" t="s">
        <v>516</v>
      </c>
      <c r="F55" s="197" t="s">
        <v>366</v>
      </c>
      <c r="G55" s="197"/>
      <c r="H55" s="197" t="s">
        <v>408</v>
      </c>
      <c r="I55" s="1"/>
      <c r="J55" s="1"/>
    </row>
    <row r="56" spans="1:10" ht="22" customHeight="1">
      <c r="A56" s="404" t="s">
        <v>411</v>
      </c>
      <c r="B56" s="404"/>
      <c r="C56" s="408"/>
      <c r="D56" s="420" t="s">
        <v>868</v>
      </c>
      <c r="E56" s="420" t="s">
        <v>860</v>
      </c>
      <c r="F56" s="420" t="s">
        <v>861</v>
      </c>
      <c r="G56" s="420"/>
      <c r="H56" s="420" t="s">
        <v>445</v>
      </c>
      <c r="I56" s="1"/>
      <c r="J56" s="1"/>
    </row>
    <row r="57" spans="1:10" ht="22" customHeight="1">
      <c r="A57" s="154">
        <v>2016</v>
      </c>
      <c r="B57" s="12"/>
      <c r="C57" s="41"/>
      <c r="D57" s="9">
        <v>1820.5619999999999</v>
      </c>
      <c r="E57" s="9">
        <v>178.93</v>
      </c>
      <c r="F57" s="9">
        <v>217.69499999999999</v>
      </c>
      <c r="G57" s="9"/>
      <c r="H57" s="8">
        <v>2217.1869999999999</v>
      </c>
      <c r="I57" s="1"/>
      <c r="J57" s="1"/>
    </row>
    <row r="58" spans="1:10" ht="22" customHeight="1">
      <c r="A58" s="154">
        <v>2017</v>
      </c>
      <c r="B58" s="12"/>
      <c r="C58" s="12"/>
      <c r="D58" s="9">
        <v>2140.5340000000001</v>
      </c>
      <c r="E58" s="9">
        <v>168.66800000000001</v>
      </c>
      <c r="F58" s="9">
        <v>206.02</v>
      </c>
      <c r="G58" s="9"/>
      <c r="H58" s="8">
        <v>2515.2220000000002</v>
      </c>
      <c r="I58" s="1"/>
      <c r="J58" s="1"/>
    </row>
    <row r="59" spans="1:10" ht="22" customHeight="1">
      <c r="A59" s="154">
        <v>2018</v>
      </c>
      <c r="B59" s="41"/>
      <c r="C59" s="41"/>
      <c r="D59" s="9">
        <v>2125.9899999999998</v>
      </c>
      <c r="E59" s="9">
        <v>179.96600000000001</v>
      </c>
      <c r="F59" s="9">
        <v>220.80600000000001</v>
      </c>
      <c r="G59" s="9"/>
      <c r="H59" s="8">
        <v>2526.7619999999997</v>
      </c>
      <c r="I59" s="1"/>
      <c r="J59" s="1"/>
    </row>
    <row r="60" spans="1:10" ht="22" customHeight="1">
      <c r="A60" s="154">
        <v>2019</v>
      </c>
      <c r="B60" s="12"/>
      <c r="C60" s="41"/>
      <c r="D60" s="9">
        <v>2575.1770000000001</v>
      </c>
      <c r="E60" s="9">
        <v>188.91499999999999</v>
      </c>
      <c r="F60" s="9">
        <v>369.255</v>
      </c>
      <c r="G60" s="9"/>
      <c r="H60" s="8">
        <v>3133.3470000000002</v>
      </c>
      <c r="I60" s="1"/>
      <c r="J60" s="1"/>
    </row>
    <row r="61" spans="1:10" ht="22" customHeight="1">
      <c r="A61" s="154">
        <v>2020</v>
      </c>
      <c r="B61" s="41"/>
      <c r="C61" s="41"/>
      <c r="D61" s="9">
        <v>2329.627</v>
      </c>
      <c r="E61" s="9">
        <v>165.607</v>
      </c>
      <c r="F61" s="9">
        <v>351.03899999999999</v>
      </c>
      <c r="G61" s="9"/>
      <c r="H61" s="8">
        <v>2846.2730000000001</v>
      </c>
      <c r="I61" s="1"/>
      <c r="J61" s="1"/>
    </row>
    <row r="62" spans="1:10" ht="22" customHeight="1">
      <c r="A62" s="154">
        <v>2021</v>
      </c>
      <c r="B62" s="41"/>
      <c r="C62" s="41"/>
      <c r="D62" s="9">
        <v>2594.2600000000002</v>
      </c>
      <c r="E62" s="9">
        <v>213.82499999999999</v>
      </c>
      <c r="F62" s="9">
        <v>505.596</v>
      </c>
      <c r="G62" s="9"/>
      <c r="H62" s="8">
        <v>3313.681</v>
      </c>
      <c r="I62" s="1"/>
      <c r="J62" s="1"/>
    </row>
    <row r="63" spans="1:10" ht="22" customHeight="1">
      <c r="A63" s="154">
        <v>2022</v>
      </c>
      <c r="B63" s="12"/>
      <c r="C63" s="41"/>
      <c r="D63" s="9">
        <v>2577.2759999999998</v>
      </c>
      <c r="E63" s="9">
        <v>234.22300000000001</v>
      </c>
      <c r="F63" s="9">
        <v>541.09899999999993</v>
      </c>
      <c r="G63" s="8"/>
      <c r="H63" s="8">
        <v>3352.598</v>
      </c>
      <c r="I63" s="1"/>
      <c r="J63" s="1"/>
    </row>
    <row r="64" spans="1:10" ht="22" customHeight="1">
      <c r="A64" s="41"/>
      <c r="B64" s="41"/>
      <c r="C64" s="41"/>
      <c r="D64" s="17"/>
      <c r="E64" s="17"/>
      <c r="F64" s="17"/>
      <c r="G64" s="17"/>
      <c r="H64" s="19"/>
      <c r="I64" s="1"/>
      <c r="J64" s="1"/>
    </row>
    <row r="65" spans="1:10" ht="22" customHeight="1">
      <c r="A65" s="154">
        <v>2023</v>
      </c>
      <c r="B65" s="12" t="s">
        <v>206</v>
      </c>
      <c r="C65" s="41"/>
      <c r="D65" s="9">
        <v>2307.4279999999999</v>
      </c>
      <c r="E65" s="9">
        <v>246.053</v>
      </c>
      <c r="F65" s="9">
        <v>625.88</v>
      </c>
      <c r="G65" s="9"/>
      <c r="H65" s="8">
        <v>3179.3609999999999</v>
      </c>
      <c r="I65" s="1"/>
      <c r="J65" s="1"/>
    </row>
    <row r="66" spans="1:10" ht="22" customHeight="1">
      <c r="A66" s="41"/>
      <c r="B66" s="12" t="s">
        <v>207</v>
      </c>
      <c r="C66" s="41"/>
      <c r="D66" s="9">
        <v>2351.8000000000002</v>
      </c>
      <c r="E66" s="9">
        <v>248.08099999999999</v>
      </c>
      <c r="F66" s="9">
        <v>602.67500000000007</v>
      </c>
      <c r="G66" s="9"/>
      <c r="H66" s="8">
        <v>3202.5560000000005</v>
      </c>
      <c r="I66" s="1"/>
      <c r="J66" s="1"/>
    </row>
    <row r="67" spans="1:10" ht="22" customHeight="1">
      <c r="A67" s="41"/>
      <c r="B67" s="12" t="s">
        <v>208</v>
      </c>
      <c r="C67" s="41"/>
      <c r="D67" s="9">
        <v>2659.89</v>
      </c>
      <c r="E67" s="9">
        <v>268.142</v>
      </c>
      <c r="F67" s="9">
        <v>588.68700000000001</v>
      </c>
      <c r="G67" s="9"/>
      <c r="H67" s="8">
        <v>3516.7189999999996</v>
      </c>
      <c r="I67" s="1"/>
      <c r="J67" s="1"/>
    </row>
    <row r="68" spans="1:10" ht="22" customHeight="1">
      <c r="A68" s="41"/>
      <c r="B68" s="12" t="s">
        <v>200</v>
      </c>
      <c r="C68" s="41"/>
      <c r="D68" s="9">
        <v>2400.953</v>
      </c>
      <c r="E68" s="9">
        <v>252.495</v>
      </c>
      <c r="F68" s="9">
        <v>683.37800000000004</v>
      </c>
      <c r="G68" s="9"/>
      <c r="H68" s="8">
        <v>3336.826</v>
      </c>
      <c r="I68" s="1"/>
      <c r="J68" s="1"/>
    </row>
    <row r="69" spans="1:10" ht="22" customHeight="1">
      <c r="A69" s="41"/>
      <c r="B69" s="41"/>
      <c r="C69" s="41"/>
      <c r="D69" s="8"/>
      <c r="E69" s="8"/>
      <c r="F69" s="8"/>
      <c r="G69" s="8"/>
      <c r="H69" s="8"/>
      <c r="I69" s="1"/>
      <c r="J69" s="1"/>
    </row>
    <row r="70" spans="1:10" ht="22" customHeight="1">
      <c r="A70" s="154">
        <v>2024</v>
      </c>
      <c r="B70" s="12" t="s">
        <v>209</v>
      </c>
      <c r="C70" s="41"/>
      <c r="D70" s="9">
        <v>2460.9780000000001</v>
      </c>
      <c r="E70" s="9">
        <v>252.553</v>
      </c>
      <c r="F70" s="9">
        <v>658.23399999999992</v>
      </c>
      <c r="G70" s="9"/>
      <c r="H70" s="8">
        <v>3371.7649999999999</v>
      </c>
      <c r="I70" s="1"/>
      <c r="J70" s="1"/>
    </row>
    <row r="71" spans="1:10" ht="22" customHeight="1">
      <c r="A71" s="41"/>
      <c r="B71" s="12" t="s">
        <v>210</v>
      </c>
      <c r="C71" s="41"/>
      <c r="D71" s="9">
        <v>2385.3679999999999</v>
      </c>
      <c r="E71" s="9">
        <v>270.18400000000003</v>
      </c>
      <c r="F71" s="9">
        <v>659.79600000000005</v>
      </c>
      <c r="G71" s="9"/>
      <c r="H71" s="8">
        <v>3315.348</v>
      </c>
      <c r="I71" s="1"/>
      <c r="J71" s="1"/>
    </row>
    <row r="72" spans="1:10" ht="22" customHeight="1">
      <c r="A72" s="41"/>
      <c r="B72" s="12" t="s">
        <v>206</v>
      </c>
      <c r="C72" s="41"/>
      <c r="D72" s="9">
        <v>2429.239</v>
      </c>
      <c r="E72" s="9">
        <v>271.38099999999997</v>
      </c>
      <c r="F72" s="9">
        <v>664.92100000000005</v>
      </c>
      <c r="G72" s="9"/>
      <c r="H72" s="8">
        <v>3365.5410000000002</v>
      </c>
      <c r="I72" s="1"/>
      <c r="J72" s="1"/>
    </row>
    <row r="73" spans="1:10" ht="22" customHeight="1">
      <c r="A73" s="41"/>
      <c r="B73" s="12" t="s">
        <v>211</v>
      </c>
      <c r="C73" s="41"/>
      <c r="D73" s="9">
        <v>2699.393</v>
      </c>
      <c r="E73" s="9">
        <v>262.28500000000003</v>
      </c>
      <c r="F73" s="9">
        <v>754.48099999999999</v>
      </c>
      <c r="G73" s="9"/>
      <c r="H73" s="8">
        <v>3716.1589999999997</v>
      </c>
      <c r="I73" s="1"/>
      <c r="J73" s="1"/>
    </row>
    <row r="74" spans="1:10" ht="22" customHeight="1">
      <c r="A74" s="41"/>
      <c r="B74" s="12" t="s">
        <v>212</v>
      </c>
      <c r="C74" s="17"/>
      <c r="D74" s="9">
        <v>2893.0790000000002</v>
      </c>
      <c r="E74" s="9">
        <v>262.28500000000003</v>
      </c>
      <c r="F74" s="9">
        <v>782.67099999999994</v>
      </c>
      <c r="G74" s="9"/>
      <c r="H74" s="8">
        <v>3938.0349999999999</v>
      </c>
      <c r="I74" s="1"/>
      <c r="J74" s="1"/>
    </row>
    <row r="75" spans="1:10" ht="22" customHeight="1">
      <c r="A75" s="41"/>
      <c r="B75" s="12" t="s">
        <v>207</v>
      </c>
      <c r="C75" s="41"/>
      <c r="D75" s="9">
        <v>3335.627</v>
      </c>
      <c r="E75" s="9">
        <v>268.42500000000001</v>
      </c>
      <c r="F75" s="9">
        <v>739.58699999999999</v>
      </c>
      <c r="G75" s="9"/>
      <c r="H75" s="8">
        <v>4343.6390000000001</v>
      </c>
      <c r="I75" s="1"/>
      <c r="J75" s="1"/>
    </row>
    <row r="76" spans="1:10" ht="22" customHeight="1">
      <c r="A76" s="41"/>
      <c r="B76" s="12" t="s">
        <v>213</v>
      </c>
      <c r="C76" s="41"/>
      <c r="D76" s="9">
        <v>3722.3</v>
      </c>
      <c r="E76" s="9">
        <v>269.81799999999998</v>
      </c>
      <c r="F76" s="9">
        <v>793.08199999999999</v>
      </c>
      <c r="G76" s="9"/>
      <c r="H76" s="8">
        <v>4785.2000000000007</v>
      </c>
      <c r="I76" s="1"/>
      <c r="J76" s="1"/>
    </row>
    <row r="77" spans="1:10" ht="22" customHeight="1">
      <c r="A77" s="41"/>
      <c r="B77" s="12" t="s">
        <v>214</v>
      </c>
      <c r="C77" s="41"/>
      <c r="D77" s="9">
        <v>3987.665</v>
      </c>
      <c r="E77" s="9">
        <v>291.654</v>
      </c>
      <c r="F77" s="9">
        <v>897.03500000000008</v>
      </c>
      <c r="G77" s="8"/>
      <c r="H77" s="8">
        <v>5176.3539999999994</v>
      </c>
      <c r="I77" s="1"/>
      <c r="J77" s="1"/>
    </row>
    <row r="78" spans="1:10" ht="22" customHeight="1">
      <c r="A78" s="41"/>
      <c r="B78" s="12" t="s">
        <v>208</v>
      </c>
      <c r="C78" s="41"/>
      <c r="D78" s="9">
        <v>4309.9319999999998</v>
      </c>
      <c r="E78" s="9">
        <v>298.26600000000002</v>
      </c>
      <c r="F78" s="9">
        <v>616.78</v>
      </c>
      <c r="G78" s="8"/>
      <c r="H78" s="8">
        <v>5224.9779999999992</v>
      </c>
      <c r="I78" s="1"/>
      <c r="J78" s="1"/>
    </row>
    <row r="79" spans="1:10" ht="22" customHeight="1">
      <c r="A79" s="41"/>
      <c r="B79" s="12" t="s">
        <v>215</v>
      </c>
      <c r="C79" s="41"/>
      <c r="D79" s="9">
        <v>4291.8010000000004</v>
      </c>
      <c r="E79" s="9">
        <v>331.93599999999998</v>
      </c>
      <c r="F79" s="9">
        <v>753.16</v>
      </c>
      <c r="G79" s="9"/>
      <c r="H79" s="8">
        <v>5376.8969999999999</v>
      </c>
      <c r="I79" s="1"/>
      <c r="J79" s="1"/>
    </row>
    <row r="80" spans="1:10" ht="22" customHeight="1">
      <c r="A80" s="41"/>
      <c r="B80" s="12" t="s">
        <v>216</v>
      </c>
      <c r="C80" s="41"/>
      <c r="D80" s="9">
        <v>4452.1390000000001</v>
      </c>
      <c r="E80" s="9">
        <v>331.86599999999999</v>
      </c>
      <c r="F80" s="9">
        <v>584.53899999999999</v>
      </c>
      <c r="G80" s="9"/>
      <c r="H80" s="8">
        <v>5368.5439999999999</v>
      </c>
      <c r="I80" s="1"/>
      <c r="J80" s="1"/>
    </row>
    <row r="81" spans="1:10" ht="22" customHeight="1">
      <c r="A81" s="41"/>
      <c r="B81" s="12" t="s">
        <v>200</v>
      </c>
      <c r="C81" s="41"/>
      <c r="D81" s="9">
        <v>4380.1859999999997</v>
      </c>
      <c r="E81" s="9">
        <v>326.35399999999998</v>
      </c>
      <c r="F81" s="9">
        <v>576.16899999999998</v>
      </c>
      <c r="G81" s="9"/>
      <c r="H81" s="8">
        <v>5282.7089999999998</v>
      </c>
      <c r="I81" s="1"/>
      <c r="J81" s="1"/>
    </row>
    <row r="82" spans="1:10" ht="22" customHeight="1">
      <c r="A82" s="41"/>
      <c r="B82" s="41"/>
      <c r="C82" s="41"/>
      <c r="D82" s="17"/>
      <c r="E82" s="17"/>
      <c r="F82" s="17"/>
      <c r="G82" s="17"/>
      <c r="H82" s="19"/>
      <c r="I82" s="1"/>
      <c r="J82" s="1"/>
    </row>
    <row r="83" spans="1:10" ht="22" customHeight="1">
      <c r="A83" s="154">
        <v>2025</v>
      </c>
      <c r="B83" s="12" t="s">
        <v>209</v>
      </c>
      <c r="C83" s="41"/>
      <c r="D83" s="9">
        <v>4397.3230000000003</v>
      </c>
      <c r="E83" s="9">
        <v>324.59899999999999</v>
      </c>
      <c r="F83" s="9">
        <v>461.10700000000003</v>
      </c>
      <c r="G83" s="9"/>
      <c r="H83" s="8">
        <v>5183.0290000000005</v>
      </c>
      <c r="I83" s="1"/>
      <c r="J83" s="1"/>
    </row>
    <row r="84" spans="1:10" ht="22" customHeight="1">
      <c r="A84" s="41"/>
      <c r="B84" s="12" t="s">
        <v>210</v>
      </c>
      <c r="C84" s="41"/>
      <c r="D84" s="9">
        <v>4285.8310000000001</v>
      </c>
      <c r="E84" s="9">
        <v>326.00799999999998</v>
      </c>
      <c r="F84" s="9">
        <v>609.38700000000006</v>
      </c>
      <c r="G84" s="9"/>
      <c r="H84" s="8">
        <v>5221.2259999999997</v>
      </c>
      <c r="I84" s="1"/>
      <c r="J84" s="1"/>
    </row>
    <row r="85" spans="1:10" ht="22" customHeight="1">
      <c r="A85" s="41"/>
      <c r="B85" s="12" t="s">
        <v>206</v>
      </c>
      <c r="C85" s="41"/>
      <c r="D85" s="9">
        <v>4109.6329999999998</v>
      </c>
      <c r="E85" s="9">
        <v>333.77699999999999</v>
      </c>
      <c r="F85" s="9">
        <v>598.35400000000004</v>
      </c>
      <c r="G85" s="9"/>
      <c r="H85" s="8">
        <v>5041.7640000000001</v>
      </c>
      <c r="I85" s="1"/>
      <c r="J85" s="1"/>
    </row>
    <row r="86" spans="1:10" ht="22" customHeight="1">
      <c r="A86" s="41"/>
      <c r="B86" s="12" t="s">
        <v>211</v>
      </c>
      <c r="C86" s="41"/>
      <c r="D86" s="9">
        <v>3997.8440000000001</v>
      </c>
      <c r="E86" s="9">
        <v>366.233</v>
      </c>
      <c r="F86" s="9">
        <v>585.2829999999999</v>
      </c>
      <c r="G86" s="9"/>
      <c r="H86" s="8">
        <v>4949.3600000000006</v>
      </c>
      <c r="I86" s="1"/>
      <c r="J86" s="1"/>
    </row>
    <row r="87" spans="1:10" ht="22" customHeight="1">
      <c r="A87" s="41"/>
      <c r="B87" s="12" t="s">
        <v>212</v>
      </c>
      <c r="C87" s="41"/>
      <c r="D87" s="9">
        <v>4108.857</v>
      </c>
      <c r="E87" s="9">
        <v>370.75099999999998</v>
      </c>
      <c r="F87" s="9">
        <v>630.54499999999996</v>
      </c>
      <c r="G87" s="9"/>
      <c r="H87" s="8">
        <v>5110.1530000000002</v>
      </c>
      <c r="I87" s="1"/>
      <c r="J87" s="1"/>
    </row>
    <row r="88" spans="1:10" ht="22" customHeight="1">
      <c r="A88" s="41"/>
      <c r="B88" s="12" t="s">
        <v>207</v>
      </c>
      <c r="C88" s="41"/>
      <c r="D88" s="9">
        <v>3840.1469999999999</v>
      </c>
      <c r="E88" s="9">
        <v>357.28</v>
      </c>
      <c r="F88" s="9">
        <v>818.42600000000004</v>
      </c>
      <c r="G88" s="9"/>
      <c r="H88" s="8">
        <v>5015.8530000000001</v>
      </c>
      <c r="I88" s="1"/>
      <c r="J88" s="1"/>
    </row>
    <row r="89" spans="1:10" ht="22" customHeight="1">
      <c r="A89" s="41"/>
      <c r="B89" s="12" t="s">
        <v>213</v>
      </c>
      <c r="C89" s="41"/>
      <c r="D89" s="9">
        <v>3778.8220000000001</v>
      </c>
      <c r="E89" s="9">
        <v>357.589</v>
      </c>
      <c r="F89" s="9">
        <v>581.322</v>
      </c>
      <c r="G89" s="9"/>
      <c r="H89" s="8">
        <v>4717.7330000000002</v>
      </c>
      <c r="I89" s="1"/>
      <c r="J89" s="1"/>
    </row>
    <row r="90" spans="1:10" ht="22" customHeight="1">
      <c r="A90" s="41"/>
      <c r="B90" s="12" t="s">
        <v>214</v>
      </c>
      <c r="C90" s="41"/>
      <c r="D90" s="9">
        <v>4061.6109999999999</v>
      </c>
      <c r="E90" s="9">
        <v>346.69499999999999</v>
      </c>
      <c r="F90" s="9">
        <v>604.77600000000007</v>
      </c>
      <c r="G90" s="9"/>
      <c r="H90" s="8">
        <v>5013.0819999999994</v>
      </c>
      <c r="I90" s="1"/>
      <c r="J90" s="1"/>
    </row>
    <row r="91" spans="1:10" ht="22" customHeight="1">
      <c r="A91" s="41"/>
      <c r="B91" s="12" t="s">
        <v>208</v>
      </c>
      <c r="C91" s="41"/>
      <c r="D91" s="9">
        <v>3880.7049999999999</v>
      </c>
      <c r="E91" s="9">
        <v>338.98599999999999</v>
      </c>
      <c r="F91" s="9">
        <v>605.55999999999995</v>
      </c>
      <c r="G91" s="9"/>
      <c r="H91" s="8">
        <v>4825.2510000000002</v>
      </c>
      <c r="I91" s="1"/>
      <c r="J91" s="1"/>
    </row>
    <row r="92" spans="1:10" ht="22" customHeight="1">
      <c r="A92" s="41"/>
      <c r="B92" s="12" t="s">
        <v>215</v>
      </c>
      <c r="C92" s="41"/>
      <c r="D92" s="9">
        <v>3929.4740000000002</v>
      </c>
      <c r="E92" s="9">
        <v>347.02600000000001</v>
      </c>
      <c r="F92" s="9">
        <v>647.73</v>
      </c>
      <c r="G92" s="9"/>
      <c r="H92" s="8">
        <v>4924.2299999999996</v>
      </c>
      <c r="I92" s="1"/>
      <c r="J92" s="1"/>
    </row>
    <row r="93" spans="1:10" ht="22" customHeight="1">
      <c r="A93" s="41"/>
      <c r="B93" s="12" t="s">
        <v>216</v>
      </c>
      <c r="C93" s="41"/>
      <c r="D93" s="9">
        <v>4165.43</v>
      </c>
      <c r="E93" s="9">
        <v>346.99599999999998</v>
      </c>
      <c r="F93" s="9">
        <v>538.85</v>
      </c>
      <c r="G93" s="9"/>
      <c r="H93" s="8">
        <v>5051.2760000000007</v>
      </c>
      <c r="I93" s="1"/>
      <c r="J93" s="1"/>
    </row>
    <row r="94" spans="1:10" ht="22" customHeight="1">
      <c r="A94" s="41"/>
      <c r="B94" s="12" t="s">
        <v>200</v>
      </c>
      <c r="C94" s="41"/>
      <c r="D94" s="9">
        <v>4109.5339999999997</v>
      </c>
      <c r="E94" s="9">
        <v>348.37400000000002</v>
      </c>
      <c r="F94" s="9">
        <v>549.38499999999999</v>
      </c>
      <c r="G94" s="9"/>
      <c r="H94" s="8">
        <v>5007.2929999999997</v>
      </c>
      <c r="I94" s="1"/>
      <c r="J94" s="1"/>
    </row>
    <row r="95" spans="1:10" ht="22" customHeight="1">
      <c r="A95" s="41"/>
      <c r="B95" s="12"/>
      <c r="C95" s="41"/>
      <c r="D95" s="9"/>
      <c r="E95" s="9"/>
      <c r="F95" s="9"/>
      <c r="G95" s="9"/>
      <c r="H95" s="8"/>
      <c r="I95" s="1"/>
      <c r="J95" s="1"/>
    </row>
    <row r="96" spans="1:10" ht="22" customHeight="1">
      <c r="A96" s="154">
        <v>2026</v>
      </c>
      <c r="B96" s="12" t="s">
        <v>209</v>
      </c>
      <c r="C96" s="41"/>
      <c r="D96" s="9">
        <v>4004.11845988</v>
      </c>
      <c r="E96" s="9">
        <v>338.49994811722604</v>
      </c>
      <c r="F96" s="9">
        <v>544.05501743000002</v>
      </c>
      <c r="G96" s="9"/>
      <c r="H96" s="8">
        <v>4886.673425427226</v>
      </c>
      <c r="I96" s="1"/>
      <c r="J96" s="1"/>
    </row>
    <row r="97" spans="1:10" ht="22" customHeight="1">
      <c r="A97" s="41"/>
      <c r="B97" s="12" t="s">
        <v>210</v>
      </c>
      <c r="C97" s="41"/>
      <c r="D97" s="9">
        <v>4042.7013278199997</v>
      </c>
      <c r="E97" s="9">
        <v>348.23761086723096</v>
      </c>
      <c r="F97" s="9">
        <v>644.89029308000011</v>
      </c>
      <c r="G97" s="41"/>
      <c r="H97" s="8">
        <v>5035.8292317672312</v>
      </c>
      <c r="I97" s="1"/>
      <c r="J97" s="1"/>
    </row>
    <row r="98" spans="1:10" ht="22" customHeight="1">
      <c r="A98" s="404"/>
      <c r="B98" s="408" t="s">
        <v>206</v>
      </c>
      <c r="C98" s="404"/>
      <c r="D98" s="409">
        <v>3993.2693233700002</v>
      </c>
      <c r="E98" s="409">
        <v>398.89082602998116</v>
      </c>
      <c r="F98" s="409">
        <v>644.00649725000005</v>
      </c>
      <c r="G98" s="409"/>
      <c r="H98" s="668">
        <v>5036.1666466499819</v>
      </c>
      <c r="I98" s="1"/>
      <c r="J98" s="1"/>
    </row>
    <row r="99" spans="1:10" ht="22" customHeight="1">
      <c r="A99" s="139" t="s">
        <v>420</v>
      </c>
      <c r="B99" s="12" t="s">
        <v>869</v>
      </c>
      <c r="C99" s="41"/>
      <c r="D99" s="41"/>
      <c r="E99" s="41"/>
      <c r="F99" s="41"/>
      <c r="G99" s="41"/>
      <c r="H99" s="41"/>
      <c r="I99" s="1"/>
      <c r="J99" s="1"/>
    </row>
    <row r="100" spans="1:10" ht="22" customHeight="1">
      <c r="A100" s="12" t="s">
        <v>281</v>
      </c>
      <c r="B100" s="12" t="s">
        <v>870</v>
      </c>
      <c r="C100" s="12"/>
      <c r="D100" s="41"/>
      <c r="E100" s="41"/>
      <c r="F100" s="41"/>
      <c r="G100" s="41"/>
      <c r="H100" s="41"/>
      <c r="I100" s="1"/>
      <c r="J100" s="1"/>
    </row>
    <row r="101" spans="1:10" ht="22" customHeight="1">
      <c r="A101" s="41"/>
      <c r="B101" s="12"/>
      <c r="C101" s="41"/>
      <c r="D101" s="9"/>
      <c r="E101" s="9"/>
      <c r="F101" s="9"/>
      <c r="G101" s="9"/>
      <c r="H101" s="8"/>
      <c r="I101" s="1"/>
      <c r="J101" s="1"/>
    </row>
    <row r="102" spans="1:10" ht="22" customHeight="1">
      <c r="A102" s="41"/>
      <c r="B102" s="12"/>
      <c r="C102" s="41"/>
      <c r="D102" s="9"/>
      <c r="E102" s="9"/>
      <c r="F102" s="9"/>
      <c r="G102" s="9"/>
      <c r="H102" s="8"/>
      <c r="I102" s="1"/>
      <c r="J102" s="1"/>
    </row>
    <row r="103" spans="1:10" ht="22" customHeight="1">
      <c r="A103" s="41"/>
      <c r="B103" s="12"/>
      <c r="C103" s="41"/>
      <c r="D103" s="9"/>
      <c r="E103" s="9"/>
      <c r="F103" s="9"/>
      <c r="G103" s="9"/>
      <c r="H103" s="8"/>
      <c r="I103" s="1"/>
      <c r="J103" s="1"/>
    </row>
    <row r="104" spans="1:10" ht="22" customHeight="1">
      <c r="A104" s="41"/>
      <c r="B104" s="41"/>
      <c r="C104" s="41"/>
      <c r="D104" s="17"/>
      <c r="E104" s="17"/>
      <c r="F104" s="17"/>
      <c r="G104" s="17"/>
      <c r="H104" s="19"/>
      <c r="I104" s="1"/>
      <c r="J104" s="1"/>
    </row>
    <row r="105" spans="1:10" ht="22" customHeight="1">
      <c r="A105" s="154"/>
      <c r="B105" s="12"/>
      <c r="C105" s="41"/>
      <c r="D105" s="9"/>
      <c r="E105" s="9"/>
      <c r="F105" s="9"/>
      <c r="G105" s="9"/>
      <c r="H105" s="8"/>
      <c r="I105" s="1"/>
      <c r="J105" s="1"/>
    </row>
    <row r="106" spans="1:10" ht="22" customHeight="1">
      <c r="A106" s="41"/>
      <c r="B106" s="12"/>
      <c r="C106" s="41"/>
      <c r="D106" s="9"/>
      <c r="E106" s="9"/>
      <c r="F106" s="9"/>
      <c r="G106" s="9"/>
      <c r="H106" s="8"/>
      <c r="I106" s="1"/>
      <c r="J106" s="1"/>
    </row>
    <row r="107" spans="1:10" ht="22" customHeight="1">
      <c r="A107" s="41"/>
      <c r="B107" s="12"/>
      <c r="C107" s="41"/>
      <c r="D107" s="9"/>
      <c r="E107" s="9"/>
      <c r="F107" s="9"/>
      <c r="G107" s="9"/>
      <c r="H107" s="8"/>
      <c r="I107" s="1"/>
      <c r="J107" s="1"/>
    </row>
    <row r="108" spans="1:10" ht="18">
      <c r="A108" s="41"/>
      <c r="B108" s="12"/>
      <c r="C108" s="41"/>
      <c r="D108" s="9"/>
      <c r="E108" s="9"/>
      <c r="F108" s="9"/>
      <c r="G108" s="9"/>
      <c r="H108" s="8"/>
      <c r="I108" s="1"/>
      <c r="J108" s="1"/>
    </row>
    <row r="109" spans="1:10" ht="18">
      <c r="A109" s="41"/>
      <c r="B109" s="12"/>
      <c r="C109" s="41"/>
      <c r="D109" s="9"/>
      <c r="E109" s="9"/>
      <c r="F109" s="9"/>
      <c r="G109" s="9"/>
      <c r="H109" s="8"/>
    </row>
    <row r="110" spans="1:10" ht="18">
      <c r="A110" s="41"/>
      <c r="B110" s="12"/>
      <c r="C110" s="41"/>
      <c r="D110" s="9"/>
      <c r="E110" s="9"/>
      <c r="F110" s="9"/>
      <c r="G110" s="9"/>
      <c r="H110" s="8"/>
    </row>
    <row r="111" spans="1:10" ht="18">
      <c r="A111" s="41"/>
      <c r="B111" s="12"/>
      <c r="C111" s="41"/>
      <c r="D111" s="9"/>
      <c r="E111" s="9"/>
      <c r="F111" s="9"/>
      <c r="G111" s="9"/>
      <c r="H111" s="8"/>
    </row>
    <row r="112" spans="1:10" ht="18">
      <c r="A112" s="41"/>
      <c r="B112" s="12"/>
      <c r="C112" s="41"/>
      <c r="D112" s="9"/>
      <c r="E112" s="9"/>
      <c r="F112" s="9"/>
      <c r="G112" s="9"/>
      <c r="H112" s="8"/>
    </row>
    <row r="113" spans="1:8" ht="18">
      <c r="A113" s="41"/>
      <c r="B113" s="12"/>
      <c r="C113" s="41"/>
      <c r="D113" s="9"/>
      <c r="E113" s="9"/>
      <c r="F113" s="9"/>
      <c r="G113" s="9"/>
      <c r="H113" s="8"/>
    </row>
    <row r="114" spans="1:8" ht="18">
      <c r="A114" s="41"/>
      <c r="B114" s="12"/>
      <c r="C114" s="41"/>
      <c r="D114" s="9"/>
      <c r="E114" s="9"/>
      <c r="F114" s="9"/>
      <c r="G114" s="9"/>
      <c r="H114" s="8"/>
    </row>
    <row r="115" spans="1:8" ht="18">
      <c r="A115" s="41"/>
      <c r="B115" s="12"/>
      <c r="C115" s="41"/>
      <c r="D115" s="9"/>
      <c r="E115" s="9"/>
      <c r="F115" s="9"/>
      <c r="G115" s="9"/>
      <c r="H115" s="8"/>
    </row>
    <row r="116" spans="1:8" ht="18">
      <c r="A116" s="41"/>
      <c r="B116" s="12"/>
      <c r="C116" s="41"/>
      <c r="D116" s="9"/>
      <c r="E116" s="9"/>
      <c r="F116" s="9"/>
      <c r="G116" s="9"/>
      <c r="H116" s="8"/>
    </row>
    <row r="117" spans="1:8" ht="18">
      <c r="A117" s="139"/>
      <c r="B117" s="12"/>
      <c r="C117" s="41"/>
      <c r="D117" s="41"/>
      <c r="E117" s="41"/>
      <c r="F117" s="41"/>
      <c r="G117" s="41"/>
      <c r="H117" s="41"/>
    </row>
    <row r="118" spans="1:8" ht="18">
      <c r="A118" s="12"/>
      <c r="B118" s="12"/>
      <c r="C118" s="12"/>
      <c r="D118" s="41"/>
      <c r="E118" s="41"/>
      <c r="F118" s="41"/>
      <c r="G118" s="41"/>
      <c r="H118" s="41"/>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topLeftCell="A8" zoomScaleNormal="100" workbookViewId="0">
      <selection activeCell="A32" sqref="A32"/>
    </sheetView>
  </sheetViews>
  <sheetFormatPr baseColWidth="10" defaultColWidth="8.83203125" defaultRowHeight="15"/>
  <cols>
    <col min="1" max="1" width="75" customWidth="1"/>
    <col min="2" max="2" width="3.83203125" customWidth="1"/>
    <col min="3" max="3" width="15.6640625" customWidth="1"/>
    <col min="4" max="4" width="12.1640625" customWidth="1"/>
    <col min="5" max="6" width="12.83203125" customWidth="1"/>
    <col min="7" max="7" width="12.6640625" customWidth="1"/>
    <col min="8" max="8" width="12.5" customWidth="1"/>
    <col min="9" max="10" width="13.33203125" customWidth="1"/>
    <col min="11" max="11" width="12.5" customWidth="1"/>
    <col min="12" max="12" width="1.83203125" customWidth="1"/>
    <col min="13" max="13" width="10.33203125" customWidth="1"/>
    <col min="14" max="14" width="10.5" customWidth="1"/>
    <col min="15" max="15" width="9.1640625" customWidth="1"/>
    <col min="16" max="16" width="9.33203125" customWidth="1"/>
    <col min="17" max="17" width="10.1640625" customWidth="1"/>
    <col min="18" max="18" width="11.1640625" customWidth="1"/>
    <col min="19" max="19" width="10" customWidth="1"/>
    <col min="20" max="20" width="12.33203125" customWidth="1"/>
    <col min="21" max="21" width="12.1640625" customWidth="1"/>
    <col min="22" max="22" width="12.83203125" customWidth="1"/>
    <col min="23" max="23" width="1.83203125" customWidth="1"/>
    <col min="24" max="24" width="11.83203125" customWidth="1"/>
    <col min="25" max="25" width="11" customWidth="1"/>
    <col min="26" max="27" width="12.5" customWidth="1"/>
    <col min="28" max="28" width="13.1640625" customWidth="1"/>
    <col min="29" max="29" width="11.6640625" customWidth="1"/>
    <col min="30" max="30" width="12" customWidth="1"/>
  </cols>
  <sheetData>
    <row r="1" spans="1:199" ht="30" customHeight="1">
      <c r="A1" s="42" t="s">
        <v>871</v>
      </c>
      <c r="B1" s="42"/>
      <c r="C1" s="7"/>
      <c r="D1" s="7"/>
      <c r="E1" s="7"/>
      <c r="F1" s="7"/>
      <c r="G1" s="7"/>
      <c r="H1" s="7"/>
      <c r="I1" s="7"/>
      <c r="J1" s="7"/>
      <c r="K1" s="6" t="s">
        <v>85</v>
      </c>
      <c r="L1" s="7"/>
      <c r="M1" s="7"/>
      <c r="N1" s="7"/>
      <c r="O1" s="7"/>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42"/>
      <c r="B2" s="42"/>
      <c r="C2" s="7"/>
      <c r="D2" s="7"/>
      <c r="E2" s="7"/>
      <c r="F2" s="7"/>
      <c r="G2" s="7"/>
      <c r="H2" s="7"/>
      <c r="I2" s="7"/>
      <c r="J2" s="7"/>
      <c r="K2" s="7"/>
      <c r="L2" s="7"/>
      <c r="M2" s="7"/>
      <c r="N2" s="7"/>
      <c r="O2" s="7"/>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42" t="s">
        <v>872</v>
      </c>
      <c r="B3" s="42"/>
      <c r="C3" s="7"/>
      <c r="D3" s="7"/>
      <c r="E3" s="7"/>
      <c r="F3" s="7"/>
      <c r="G3" s="7"/>
      <c r="H3" s="7"/>
      <c r="I3" s="7"/>
      <c r="J3" s="7"/>
      <c r="K3" s="7"/>
      <c r="L3" s="7"/>
      <c r="M3" s="7"/>
      <c r="N3" s="7"/>
      <c r="O3" s="7"/>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123" t="s">
        <v>873</v>
      </c>
      <c r="B4" s="123"/>
      <c r="C4" s="123"/>
      <c r="D4" s="123"/>
      <c r="E4" s="123"/>
      <c r="F4" s="123"/>
      <c r="G4" s="123"/>
      <c r="H4" s="123"/>
      <c r="I4" s="123"/>
      <c r="J4" s="123"/>
      <c r="K4" s="123"/>
      <c r="L4" s="123"/>
      <c r="M4" s="123"/>
      <c r="N4" s="123"/>
      <c r="O4" s="123"/>
      <c r="P4" s="40"/>
      <c r="Q4" s="40"/>
      <c r="R4" s="40"/>
      <c r="S4" s="40"/>
      <c r="T4" s="40"/>
      <c r="U4" s="40"/>
      <c r="V4" s="40"/>
      <c r="W4" s="40"/>
      <c r="X4" s="40"/>
      <c r="Y4" s="40"/>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7"/>
      <c r="B5" s="7"/>
      <c r="C5" s="42"/>
      <c r="D5" s="412"/>
      <c r="E5" s="7"/>
      <c r="F5" s="7"/>
      <c r="G5" s="412"/>
      <c r="H5" s="7"/>
      <c r="I5" s="42"/>
      <c r="J5" s="7"/>
      <c r="K5" s="1"/>
      <c r="L5" s="1"/>
      <c r="M5" s="1"/>
      <c r="N5" s="1"/>
      <c r="O5" s="1"/>
      <c r="P5" s="1"/>
      <c r="Q5" s="42">
        <v>2025</v>
      </c>
      <c r="R5" s="1"/>
      <c r="S5" s="1"/>
      <c r="T5" s="1"/>
      <c r="U5" s="1"/>
      <c r="V5" s="1"/>
      <c r="W5" s="658"/>
      <c r="X5" s="1"/>
      <c r="Y5" s="42">
        <v>2026</v>
      </c>
      <c r="Z5" s="626"/>
      <c r="AA5" s="626"/>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123" t="s">
        <v>411</v>
      </c>
      <c r="B6" s="123"/>
      <c r="C6" s="405">
        <v>2016</v>
      </c>
      <c r="D6" s="405">
        <v>2017</v>
      </c>
      <c r="E6" s="405">
        <v>2018</v>
      </c>
      <c r="F6" s="405">
        <v>2019</v>
      </c>
      <c r="G6" s="417">
        <v>2020</v>
      </c>
      <c r="H6" s="405">
        <v>2021</v>
      </c>
      <c r="I6" s="405">
        <v>2022</v>
      </c>
      <c r="J6" s="405">
        <v>2023</v>
      </c>
      <c r="K6" s="405">
        <v>2024</v>
      </c>
      <c r="L6" s="405"/>
      <c r="M6" s="627" t="s">
        <v>206</v>
      </c>
      <c r="N6" s="627" t="s">
        <v>211</v>
      </c>
      <c r="O6" s="627" t="s">
        <v>212</v>
      </c>
      <c r="P6" s="627" t="s">
        <v>207</v>
      </c>
      <c r="Q6" s="627" t="s">
        <v>213</v>
      </c>
      <c r="R6" s="627" t="s">
        <v>214</v>
      </c>
      <c r="S6" s="627" t="s">
        <v>208</v>
      </c>
      <c r="T6" s="627" t="s">
        <v>215</v>
      </c>
      <c r="U6" s="627" t="s">
        <v>216</v>
      </c>
      <c r="V6" s="627" t="s">
        <v>200</v>
      </c>
      <c r="W6" s="417"/>
      <c r="X6" s="627" t="s">
        <v>209</v>
      </c>
      <c r="Y6" s="627" t="s">
        <v>210</v>
      </c>
      <c r="Z6" s="627" t="s">
        <v>206</v>
      </c>
      <c r="AA6" s="627" t="s">
        <v>211</v>
      </c>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42" t="s">
        <v>874</v>
      </c>
      <c r="B7" s="7"/>
      <c r="C7" s="7"/>
      <c r="D7" s="7"/>
      <c r="E7" s="7"/>
      <c r="F7" s="7"/>
      <c r="G7" s="7"/>
      <c r="H7" s="7"/>
      <c r="I7" s="108"/>
      <c r="J7" s="7"/>
      <c r="K7" s="1"/>
      <c r="L7" s="1"/>
      <c r="M7" s="1"/>
      <c r="N7" s="108"/>
      <c r="O7" s="1"/>
      <c r="P7" s="108"/>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42"/>
      <c r="B8" s="7"/>
      <c r="C8" s="7"/>
      <c r="D8" s="7"/>
      <c r="E8" s="7"/>
      <c r="F8" s="7"/>
      <c r="G8" s="7"/>
      <c r="H8" s="7"/>
      <c r="I8" s="108"/>
      <c r="J8" s="7"/>
      <c r="K8" s="1"/>
      <c r="L8" s="1"/>
      <c r="M8" s="1"/>
      <c r="N8" s="108"/>
      <c r="O8" s="1"/>
      <c r="P8" s="108"/>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42" t="s">
        <v>424</v>
      </c>
      <c r="B9" s="42"/>
      <c r="C9" s="7"/>
      <c r="D9" s="7"/>
      <c r="E9" s="7"/>
      <c r="F9" s="7"/>
      <c r="G9" s="7"/>
      <c r="H9" s="7"/>
      <c r="I9" s="108"/>
      <c r="J9" s="7"/>
      <c r="K9" s="227"/>
      <c r="L9" s="227"/>
      <c r="M9" s="1"/>
      <c r="N9" s="108"/>
      <c r="O9" s="1"/>
      <c r="P9" s="108"/>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7" t="s">
        <v>875</v>
      </c>
      <c r="B10" s="42"/>
      <c r="C10" s="108">
        <v>5.5</v>
      </c>
      <c r="D10" s="108">
        <v>5</v>
      </c>
      <c r="E10" s="108">
        <v>5</v>
      </c>
      <c r="F10" s="108">
        <v>4.75</v>
      </c>
      <c r="G10" s="108">
        <v>3.75</v>
      </c>
      <c r="H10" s="108">
        <v>3.75</v>
      </c>
      <c r="I10" s="108">
        <v>2.65</v>
      </c>
      <c r="J10" s="108">
        <v>2.4</v>
      </c>
      <c r="K10" s="108">
        <v>1.9</v>
      </c>
      <c r="L10" s="108"/>
      <c r="M10" s="108">
        <v>1.9</v>
      </c>
      <c r="N10" s="108">
        <v>1.9</v>
      </c>
      <c r="O10" s="108">
        <v>1.9</v>
      </c>
      <c r="P10" s="108">
        <v>1.9</v>
      </c>
      <c r="Q10" s="108">
        <v>1.9</v>
      </c>
      <c r="R10" s="108">
        <v>1.9</v>
      </c>
      <c r="S10" s="108">
        <v>1.9</v>
      </c>
      <c r="T10" s="108">
        <v>3.5</v>
      </c>
      <c r="U10" s="108">
        <v>3.5</v>
      </c>
      <c r="V10" s="108">
        <v>3.5</v>
      </c>
      <c r="W10" s="108"/>
      <c r="X10" s="108">
        <v>3.5</v>
      </c>
      <c r="Y10" s="108">
        <v>3.5</v>
      </c>
      <c r="Z10" s="108">
        <v>3.5</v>
      </c>
      <c r="AA10" s="108">
        <v>5.5</v>
      </c>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8" customHeight="1">
      <c r="A11" s="7" t="s">
        <v>876</v>
      </c>
      <c r="B11" s="42"/>
      <c r="C11" s="108">
        <v>1.06</v>
      </c>
      <c r="D11" s="108">
        <v>1.1399999999999999</v>
      </c>
      <c r="E11" s="108">
        <v>1.41</v>
      </c>
      <c r="F11" s="108">
        <v>1.2</v>
      </c>
      <c r="G11" s="108">
        <v>1.03</v>
      </c>
      <c r="H11" s="108">
        <v>1.24</v>
      </c>
      <c r="I11" s="108">
        <v>2.37</v>
      </c>
      <c r="J11" s="155">
        <v>2.08</v>
      </c>
      <c r="K11" s="108">
        <v>1.48</v>
      </c>
      <c r="L11" s="108"/>
      <c r="M11" s="108">
        <v>1.46</v>
      </c>
      <c r="N11" s="108">
        <v>1.77</v>
      </c>
      <c r="O11" s="108">
        <v>1.79</v>
      </c>
      <c r="P11" s="108">
        <v>1.98</v>
      </c>
      <c r="Q11" s="108">
        <v>1.82</v>
      </c>
      <c r="R11" s="108">
        <v>1.93</v>
      </c>
      <c r="S11" s="108">
        <v>2.19</v>
      </c>
      <c r="T11" s="108">
        <v>2.23</v>
      </c>
      <c r="U11" s="108">
        <v>3.34</v>
      </c>
      <c r="V11" s="108">
        <v>3.86</v>
      </c>
      <c r="W11" s="108"/>
      <c r="X11" s="108">
        <v>3.86</v>
      </c>
      <c r="Y11" s="108">
        <v>3.93</v>
      </c>
      <c r="Z11" s="108">
        <v>4.34</v>
      </c>
      <c r="AA11" s="108">
        <v>4.28</v>
      </c>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7" t="s">
        <v>877</v>
      </c>
      <c r="B12" s="42"/>
      <c r="C12" s="108">
        <v>5</v>
      </c>
      <c r="D12" s="108">
        <v>4.5</v>
      </c>
      <c r="E12" s="108">
        <v>4.5</v>
      </c>
      <c r="F12" s="108">
        <v>4.25</v>
      </c>
      <c r="G12" s="108">
        <v>3.75</v>
      </c>
      <c r="H12" s="108">
        <v>3.75</v>
      </c>
      <c r="I12" s="108">
        <v>2.65</v>
      </c>
      <c r="J12" s="155">
        <v>2.4</v>
      </c>
      <c r="K12" s="108">
        <v>1.9</v>
      </c>
      <c r="L12" s="108"/>
      <c r="M12" s="108">
        <v>1.9</v>
      </c>
      <c r="N12" s="108">
        <v>1.9</v>
      </c>
      <c r="O12" s="108">
        <v>1.9</v>
      </c>
      <c r="P12" s="108">
        <v>1.9</v>
      </c>
      <c r="Q12" s="108">
        <v>1.9</v>
      </c>
      <c r="R12" s="108">
        <v>1.9</v>
      </c>
      <c r="S12" s="108">
        <v>1.9</v>
      </c>
      <c r="T12" s="108">
        <v>3.5</v>
      </c>
      <c r="U12" s="108">
        <v>3.5</v>
      </c>
      <c r="V12" s="108">
        <v>3.5</v>
      </c>
      <c r="W12" s="108"/>
      <c r="X12" s="108">
        <v>3.5</v>
      </c>
      <c r="Y12" s="108">
        <v>3.5</v>
      </c>
      <c r="Z12" s="108">
        <v>3.5</v>
      </c>
      <c r="AA12" s="108">
        <v>5.5</v>
      </c>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7" t="s">
        <v>878</v>
      </c>
      <c r="B13" s="42"/>
      <c r="C13" s="108">
        <v>1</v>
      </c>
      <c r="D13" s="108">
        <v>1</v>
      </c>
      <c r="E13" s="108">
        <v>1</v>
      </c>
      <c r="F13" s="108">
        <v>0.75</v>
      </c>
      <c r="G13" s="108">
        <v>0.25</v>
      </c>
      <c r="H13" s="108">
        <v>0.25</v>
      </c>
      <c r="I13" s="108">
        <v>2.65</v>
      </c>
      <c r="J13" s="155">
        <v>2.4</v>
      </c>
      <c r="K13" s="108">
        <v>1.9</v>
      </c>
      <c r="L13" s="108"/>
      <c r="M13" s="108">
        <v>1.9</v>
      </c>
      <c r="N13" s="108">
        <v>1.9</v>
      </c>
      <c r="O13" s="108">
        <v>1.9</v>
      </c>
      <c r="P13" s="108">
        <v>1.9</v>
      </c>
      <c r="Q13" s="108">
        <v>1.9</v>
      </c>
      <c r="R13" s="108">
        <v>1.9</v>
      </c>
      <c r="S13" s="108">
        <v>1.9</v>
      </c>
      <c r="T13" s="108">
        <v>3.5</v>
      </c>
      <c r="U13" s="108">
        <v>3.5</v>
      </c>
      <c r="V13" s="108">
        <v>3.5</v>
      </c>
      <c r="W13" s="108"/>
      <c r="X13" s="108">
        <v>3.5</v>
      </c>
      <c r="Y13" s="108">
        <v>3.5</v>
      </c>
      <c r="Z13" s="108">
        <v>3.5</v>
      </c>
      <c r="AA13" s="108">
        <v>5.5</v>
      </c>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7"/>
      <c r="B14" s="42"/>
      <c r="C14" s="108"/>
      <c r="D14" s="7"/>
      <c r="E14" s="7"/>
      <c r="F14" s="7"/>
      <c r="G14" s="7"/>
      <c r="H14" s="7"/>
      <c r="I14" s="7"/>
      <c r="J14" s="7"/>
      <c r="K14" s="1"/>
      <c r="L14" s="1"/>
      <c r="M14" s="1"/>
      <c r="N14" s="1"/>
      <c r="O14" s="1"/>
      <c r="P14" s="108"/>
      <c r="Q14" s="1"/>
      <c r="R14" s="108"/>
      <c r="S14" s="108"/>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42" t="s">
        <v>879</v>
      </c>
      <c r="B15" s="42"/>
      <c r="C15" s="108"/>
      <c r="D15" s="108"/>
      <c r="E15" s="108"/>
      <c r="F15" s="108"/>
      <c r="G15" s="108"/>
      <c r="H15" s="108"/>
      <c r="I15" s="108"/>
      <c r="J15" s="155"/>
      <c r="K15" s="108"/>
      <c r="L15" s="108"/>
      <c r="M15" s="108"/>
      <c r="N15" s="108"/>
      <c r="O15" s="1"/>
      <c r="P15" s="108"/>
      <c r="Q15" s="108"/>
      <c r="R15" s="108"/>
      <c r="S15" s="108"/>
      <c r="T15" s="1"/>
      <c r="U15" s="108"/>
      <c r="V15" s="108"/>
      <c r="W15" s="10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7" t="s">
        <v>880</v>
      </c>
      <c r="B16" s="42"/>
      <c r="C16" s="111">
        <v>7</v>
      </c>
      <c r="D16" s="108">
        <v>6.5</v>
      </c>
      <c r="E16" s="108">
        <v>6.5</v>
      </c>
      <c r="F16" s="108">
        <v>6.25</v>
      </c>
      <c r="G16" s="108">
        <v>5.25</v>
      </c>
      <c r="H16" s="228">
        <v>5.25</v>
      </c>
      <c r="I16" s="228">
        <v>6.7587499999999991</v>
      </c>
      <c r="J16" s="229">
        <v>6.5099999999999989</v>
      </c>
      <c r="K16" s="108">
        <v>6.0099999999999989</v>
      </c>
      <c r="L16" s="108"/>
      <c r="M16" s="108">
        <v>6.0099999999999989</v>
      </c>
      <c r="N16" s="111">
        <v>6.0099999999999989</v>
      </c>
      <c r="O16" s="108">
        <v>6.7211111111111101</v>
      </c>
      <c r="P16" s="111">
        <v>7.0266666666666655</v>
      </c>
      <c r="Q16" s="108">
        <v>7.1933333333333325</v>
      </c>
      <c r="R16" s="108">
        <v>7.1933333333333325</v>
      </c>
      <c r="S16" s="108">
        <v>7.1933333333333325</v>
      </c>
      <c r="T16" s="108">
        <v>7.1933333333333325</v>
      </c>
      <c r="U16" s="108">
        <v>7.1933333333333325</v>
      </c>
      <c r="V16" s="108">
        <v>7.1933333333333325</v>
      </c>
      <c r="W16" s="108"/>
      <c r="X16" s="108">
        <v>7.1933333333333325</v>
      </c>
      <c r="Y16" s="108">
        <v>7.1933333333333325</v>
      </c>
      <c r="Z16" s="108">
        <v>7.1933333333333325</v>
      </c>
      <c r="AA16" s="225" t="s">
        <v>165</v>
      </c>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7" t="s">
        <v>881</v>
      </c>
      <c r="B17" s="42"/>
      <c r="C17" s="111">
        <v>10.88264</v>
      </c>
      <c r="D17" s="108">
        <v>10.760300000000001</v>
      </c>
      <c r="E17" s="108">
        <v>11.193429999999999</v>
      </c>
      <c r="F17" s="108">
        <v>10.847160000000001</v>
      </c>
      <c r="G17" s="108">
        <v>9.6443477000000009</v>
      </c>
      <c r="H17" s="228">
        <v>11.196852</v>
      </c>
      <c r="I17" s="228">
        <v>12.911199999999999</v>
      </c>
      <c r="J17" s="229">
        <v>13.42836</v>
      </c>
      <c r="K17" s="108">
        <v>13.25501</v>
      </c>
      <c r="L17" s="108"/>
      <c r="M17" s="108">
        <v>13.067850999999999</v>
      </c>
      <c r="N17" s="111">
        <v>12.84938</v>
      </c>
      <c r="O17" s="108">
        <v>13.532301</v>
      </c>
      <c r="P17" s="111">
        <v>13.506679999999999</v>
      </c>
      <c r="Q17" s="108">
        <v>14.537812000000001</v>
      </c>
      <c r="R17" s="108">
        <v>14.257944</v>
      </c>
      <c r="S17" s="108">
        <v>13.5625</v>
      </c>
      <c r="T17" s="108">
        <v>15.131448000000001</v>
      </c>
      <c r="U17" s="108">
        <v>14.6424</v>
      </c>
      <c r="V17" s="108">
        <v>14.54546</v>
      </c>
      <c r="W17" s="108"/>
      <c r="X17" s="108">
        <v>14.695862571058985</v>
      </c>
      <c r="Y17" s="108">
        <v>13.835583085572775</v>
      </c>
      <c r="Z17" s="108">
        <v>15.485372711033856</v>
      </c>
      <c r="AA17" s="225" t="s">
        <v>165</v>
      </c>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7" t="s">
        <v>882</v>
      </c>
      <c r="B18" s="42"/>
      <c r="C18" s="111">
        <v>8.8090000000000011</v>
      </c>
      <c r="D18" s="108">
        <v>8.6479999999999997</v>
      </c>
      <c r="E18" s="108">
        <v>8.3030000000000008</v>
      </c>
      <c r="F18" s="108">
        <v>8.1144444444444446</v>
      </c>
      <c r="G18" s="108">
        <v>7.0494444444444442</v>
      </c>
      <c r="H18" s="228">
        <v>7.0936249999999994</v>
      </c>
      <c r="I18" s="228">
        <v>9.0618750000000006</v>
      </c>
      <c r="J18" s="228">
        <v>9.3905555555555562</v>
      </c>
      <c r="K18" s="108">
        <v>8.6255555555555556</v>
      </c>
      <c r="L18" s="108"/>
      <c r="M18" s="108">
        <v>8.6449999999999996</v>
      </c>
      <c r="N18" s="111">
        <v>8.6666666666666661</v>
      </c>
      <c r="O18" s="108">
        <v>9.2183333333333337</v>
      </c>
      <c r="P18" s="111">
        <v>9.9333333333333318</v>
      </c>
      <c r="Q18" s="108">
        <v>10.236666666666666</v>
      </c>
      <c r="R18" s="108">
        <v>9.6449999999999996</v>
      </c>
      <c r="S18" s="108">
        <v>9.7050000000000001</v>
      </c>
      <c r="T18" s="108">
        <v>9.9477777777777785</v>
      </c>
      <c r="U18" s="108">
        <v>10.740555555555558</v>
      </c>
      <c r="V18" s="108">
        <v>10.864444444444446</v>
      </c>
      <c r="W18" s="108"/>
      <c r="X18" s="108">
        <v>11.255555555555558</v>
      </c>
      <c r="Y18" s="108">
        <v>12.054444444444448</v>
      </c>
      <c r="Z18" s="108">
        <v>11.573333333333334</v>
      </c>
      <c r="AA18" s="225" t="s">
        <v>165</v>
      </c>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7"/>
      <c r="B19" s="42"/>
      <c r="C19" s="108"/>
      <c r="D19" s="108"/>
      <c r="E19" s="108"/>
      <c r="F19" s="108"/>
      <c r="G19" s="108"/>
      <c r="H19" s="108"/>
      <c r="I19" s="108"/>
      <c r="J19" s="230"/>
      <c r="K19" s="108"/>
      <c r="L19" s="108"/>
      <c r="M19" s="108"/>
      <c r="N19" s="111"/>
      <c r="O19" s="108"/>
      <c r="P19" s="111"/>
      <c r="Q19" s="108"/>
      <c r="R19" s="108"/>
      <c r="S19" s="108"/>
      <c r="T19" s="108"/>
      <c r="U19" s="108"/>
      <c r="V19" s="108"/>
      <c r="W19" s="108"/>
      <c r="X19" s="225"/>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42" t="s">
        <v>883</v>
      </c>
      <c r="B20" s="42"/>
      <c r="C20" s="108"/>
      <c r="D20" s="108"/>
      <c r="E20" s="108"/>
      <c r="F20" s="108"/>
      <c r="G20" s="108"/>
      <c r="H20" s="108"/>
      <c r="I20" s="108"/>
      <c r="J20" s="230"/>
      <c r="K20" s="108"/>
      <c r="L20" s="108"/>
      <c r="M20" s="108"/>
      <c r="N20" s="111"/>
      <c r="O20" s="108"/>
      <c r="P20" s="111"/>
      <c r="Q20" s="108"/>
      <c r="R20" s="108"/>
      <c r="S20" s="108"/>
      <c r="T20" s="108"/>
      <c r="U20" s="108"/>
      <c r="V20" s="108"/>
      <c r="W20" s="108"/>
      <c r="X20" s="225"/>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5.5" customHeight="1">
      <c r="A21" s="7" t="s">
        <v>884</v>
      </c>
      <c r="B21" s="42"/>
      <c r="C21" s="111">
        <v>13.25</v>
      </c>
      <c r="D21" s="108">
        <v>12.75</v>
      </c>
      <c r="E21" s="108">
        <v>12.75</v>
      </c>
      <c r="F21" s="108">
        <v>12.5</v>
      </c>
      <c r="G21" s="108">
        <v>11.875</v>
      </c>
      <c r="H21" s="228">
        <v>11.875</v>
      </c>
      <c r="I21" s="228">
        <v>12.879999999999999</v>
      </c>
      <c r="J21" s="229">
        <v>19.39</v>
      </c>
      <c r="K21" s="108">
        <v>14.385000000000002</v>
      </c>
      <c r="L21" s="108"/>
      <c r="M21" s="108">
        <v>14.385000000000002</v>
      </c>
      <c r="N21" s="111">
        <v>14.385000000000002</v>
      </c>
      <c r="O21" s="108">
        <v>14.385000000000002</v>
      </c>
      <c r="P21" s="111">
        <v>14.385000000000002</v>
      </c>
      <c r="Q21" s="108">
        <v>14.385000000000002</v>
      </c>
      <c r="R21" s="108">
        <v>14.385000000000002</v>
      </c>
      <c r="S21" s="108">
        <v>16.385000000000002</v>
      </c>
      <c r="T21" s="108">
        <v>16.385000000000002</v>
      </c>
      <c r="U21" s="108">
        <v>16.385000000000002</v>
      </c>
      <c r="V21" s="108">
        <v>16.385000000000002</v>
      </c>
      <c r="W21" s="108"/>
      <c r="X21" s="108">
        <v>16.385000000000002</v>
      </c>
      <c r="Y21" s="108">
        <v>16.385000000000002</v>
      </c>
      <c r="Z21" s="108">
        <v>16.385000000000002</v>
      </c>
      <c r="AA21" s="225" t="s">
        <v>165</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7" t="s">
        <v>885</v>
      </c>
      <c r="B22" s="42"/>
      <c r="C22" s="111">
        <v>7.875</v>
      </c>
      <c r="D22" s="108">
        <v>7.375</v>
      </c>
      <c r="E22" s="108">
        <v>6.125</v>
      </c>
      <c r="F22" s="108">
        <v>6.125</v>
      </c>
      <c r="G22" s="108">
        <v>5.125</v>
      </c>
      <c r="H22" s="228">
        <v>5.125</v>
      </c>
      <c r="I22" s="228">
        <v>7.76</v>
      </c>
      <c r="J22" s="229">
        <v>7.26</v>
      </c>
      <c r="K22" s="108">
        <v>5.6349999999999998</v>
      </c>
      <c r="L22" s="108"/>
      <c r="M22" s="108">
        <v>5.6349999999999998</v>
      </c>
      <c r="N22" s="111">
        <v>5.6349999999999998</v>
      </c>
      <c r="O22" s="108">
        <v>5.6349999999999998</v>
      </c>
      <c r="P22" s="111">
        <v>5.8849999999999998</v>
      </c>
      <c r="Q22" s="108">
        <v>5.8849999999999998</v>
      </c>
      <c r="R22" s="108">
        <v>5.8849999999999998</v>
      </c>
      <c r="S22" s="108">
        <v>7.8849999999999998</v>
      </c>
      <c r="T22" s="108">
        <v>7.8849999999999998</v>
      </c>
      <c r="U22" s="108">
        <v>7.8849999999999998</v>
      </c>
      <c r="V22" s="108">
        <v>7.8849999999999998</v>
      </c>
      <c r="W22" s="108"/>
      <c r="X22" s="108">
        <v>7.8849999999999998</v>
      </c>
      <c r="Y22" s="108">
        <v>7.8849999999999998</v>
      </c>
      <c r="Z22" s="108">
        <v>7.8849999999999998</v>
      </c>
      <c r="AA22" s="225" t="s">
        <v>165</v>
      </c>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7"/>
      <c r="B23" s="42"/>
      <c r="C23" s="225"/>
      <c r="D23" s="108"/>
      <c r="E23" s="108"/>
      <c r="F23" s="108"/>
      <c r="G23" s="108"/>
      <c r="H23" s="228"/>
      <c r="I23" s="108"/>
      <c r="J23" s="230"/>
      <c r="K23" s="108"/>
      <c r="L23" s="108"/>
      <c r="M23" s="108"/>
      <c r="N23" s="111"/>
      <c r="O23" s="108"/>
      <c r="P23" s="111"/>
      <c r="Q23" s="108"/>
      <c r="R23" s="108"/>
      <c r="S23" s="108"/>
      <c r="T23" s="108"/>
      <c r="U23" s="108"/>
      <c r="V23" s="108"/>
      <c r="W23" s="108"/>
      <c r="X23" s="225"/>
      <c r="Y23" s="225"/>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42" t="s">
        <v>886</v>
      </c>
      <c r="B24" s="42"/>
      <c r="C24" s="225"/>
      <c r="D24" s="108"/>
      <c r="E24" s="108"/>
      <c r="F24" s="108"/>
      <c r="G24" s="108"/>
      <c r="H24" s="228"/>
      <c r="I24" s="108"/>
      <c r="J24" s="230"/>
      <c r="K24" s="108"/>
      <c r="L24" s="108"/>
      <c r="M24" s="108"/>
      <c r="N24" s="111"/>
      <c r="O24" s="108"/>
      <c r="P24" s="111"/>
      <c r="Q24" s="108"/>
      <c r="R24" s="108"/>
      <c r="S24" s="108"/>
      <c r="T24" s="108"/>
      <c r="U24" s="108"/>
      <c r="V24" s="108"/>
      <c r="W24" s="108"/>
      <c r="X24" s="225"/>
      <c r="Y24" s="225"/>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7" t="s">
        <v>887</v>
      </c>
      <c r="B25" s="42"/>
      <c r="C25" s="111">
        <v>14</v>
      </c>
      <c r="D25" s="108">
        <v>13.5</v>
      </c>
      <c r="E25" s="108">
        <v>13.5</v>
      </c>
      <c r="F25" s="108">
        <v>13.25</v>
      </c>
      <c r="G25" s="108">
        <v>12.25</v>
      </c>
      <c r="H25" s="228">
        <v>12.25</v>
      </c>
      <c r="I25" s="228">
        <v>14.76</v>
      </c>
      <c r="J25" s="228">
        <v>7.26</v>
      </c>
      <c r="K25" s="108">
        <v>11.530000000000001</v>
      </c>
      <c r="L25" s="108"/>
      <c r="M25" s="108">
        <v>11.530000000000001</v>
      </c>
      <c r="N25" s="111">
        <v>11.530000000000001</v>
      </c>
      <c r="O25" s="108">
        <v>11.530000000000001</v>
      </c>
      <c r="P25" s="111">
        <v>11.530000000000001</v>
      </c>
      <c r="Q25" s="108">
        <v>11.530000000000001</v>
      </c>
      <c r="R25" s="108">
        <v>11.530000000000001</v>
      </c>
      <c r="S25" s="108">
        <v>11.530000000000001</v>
      </c>
      <c r="T25" s="108">
        <v>11.530000000000001</v>
      </c>
      <c r="U25" s="108">
        <v>11.530000000000001</v>
      </c>
      <c r="V25" s="108">
        <v>11.530000000000001</v>
      </c>
      <c r="W25" s="108"/>
      <c r="X25" s="108">
        <v>11.530000000000001</v>
      </c>
      <c r="Y25" s="108">
        <v>11.530000000000001</v>
      </c>
      <c r="Z25" s="108">
        <v>11.530000000000001</v>
      </c>
      <c r="AA25" s="225" t="s">
        <v>165</v>
      </c>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7"/>
      <c r="B26" s="42"/>
      <c r="C26" s="7"/>
      <c r="D26" s="108"/>
      <c r="E26" s="108"/>
      <c r="F26" s="108"/>
      <c r="G26" s="108"/>
      <c r="H26" s="228"/>
      <c r="I26" s="108"/>
      <c r="J26" s="155"/>
      <c r="K26" s="231"/>
      <c r="L26" s="231"/>
      <c r="M26" s="108"/>
      <c r="N26" s="111"/>
      <c r="O26" s="108"/>
      <c r="P26" s="111"/>
      <c r="Q26" s="108"/>
      <c r="R26" s="108"/>
      <c r="S26" s="1"/>
      <c r="T26" s="108"/>
      <c r="U26" s="108"/>
      <c r="V26" s="108"/>
      <c r="W26" s="108"/>
      <c r="X26" s="225"/>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42" t="s">
        <v>888</v>
      </c>
      <c r="B27" s="42"/>
      <c r="C27" s="7"/>
      <c r="D27" s="108"/>
      <c r="E27" s="108"/>
      <c r="F27" s="108"/>
      <c r="G27" s="108"/>
      <c r="H27" s="228"/>
      <c r="I27" s="108"/>
      <c r="J27" s="155"/>
      <c r="K27" s="231"/>
      <c r="L27" s="231"/>
      <c r="M27" s="108"/>
      <c r="N27" s="111"/>
      <c r="O27" s="108"/>
      <c r="P27" s="111"/>
      <c r="Q27" s="108"/>
      <c r="R27" s="108"/>
      <c r="S27" s="1"/>
      <c r="T27" s="108"/>
      <c r="U27" s="108"/>
      <c r="V27" s="108"/>
      <c r="W27" s="108"/>
      <c r="X27" s="225"/>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42"/>
      <c r="B28" s="42"/>
      <c r="C28" s="7"/>
      <c r="D28" s="108"/>
      <c r="E28" s="108"/>
      <c r="F28" s="108"/>
      <c r="G28" s="108"/>
      <c r="H28" s="228"/>
      <c r="I28" s="108"/>
      <c r="J28" s="155"/>
      <c r="K28" s="231"/>
      <c r="L28" s="231"/>
      <c r="M28" s="108"/>
      <c r="N28" s="111"/>
      <c r="O28" s="108"/>
      <c r="P28" s="111"/>
      <c r="Q28" s="108"/>
      <c r="R28" s="108"/>
      <c r="S28" s="1"/>
      <c r="T28" s="108"/>
      <c r="U28" s="108"/>
      <c r="V28" s="108"/>
      <c r="W28" s="108"/>
      <c r="X28" s="225"/>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232" t="s">
        <v>879</v>
      </c>
      <c r="B29" s="42"/>
      <c r="C29" s="7"/>
      <c r="D29" s="108"/>
      <c r="E29" s="108"/>
      <c r="F29" s="108"/>
      <c r="G29" s="108"/>
      <c r="H29" s="228"/>
      <c r="I29" s="108"/>
      <c r="J29" s="155"/>
      <c r="K29" s="231"/>
      <c r="L29" s="231"/>
      <c r="M29" s="108"/>
      <c r="N29" s="111"/>
      <c r="O29" s="108"/>
      <c r="P29" s="111"/>
      <c r="Q29" s="108"/>
      <c r="R29" s="108"/>
      <c r="S29" s="1"/>
      <c r="T29" s="108"/>
      <c r="U29" s="108"/>
      <c r="V29" s="108"/>
      <c r="W29" s="108"/>
      <c r="X29" s="225"/>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16.75" customHeight="1">
      <c r="A30" s="42" t="s">
        <v>889</v>
      </c>
      <c r="B30" s="42"/>
      <c r="C30" s="7"/>
      <c r="D30" s="108"/>
      <c r="E30" s="108"/>
      <c r="F30" s="7"/>
      <c r="G30" s="7"/>
      <c r="H30" s="228"/>
      <c r="I30" s="108"/>
      <c r="J30" s="7"/>
      <c r="K30" s="231"/>
      <c r="L30" s="231"/>
      <c r="M30" s="108"/>
      <c r="N30" s="111"/>
      <c r="O30" s="108"/>
      <c r="P30" s="111"/>
      <c r="Q30" s="108"/>
      <c r="R30" s="1"/>
      <c r="S30" s="1"/>
      <c r="T30" s="1"/>
      <c r="U30" s="108"/>
      <c r="V30" s="108"/>
      <c r="W30" s="108"/>
      <c r="X30" s="225"/>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8" customHeight="1">
      <c r="A31" s="7" t="s">
        <v>890</v>
      </c>
      <c r="B31" s="42"/>
      <c r="C31" s="111">
        <v>1.8995000000000002</v>
      </c>
      <c r="D31" s="108">
        <v>1.8770000000000002</v>
      </c>
      <c r="E31" s="108">
        <v>2.0049999999999999</v>
      </c>
      <c r="F31" s="108">
        <v>1.9722222222222223</v>
      </c>
      <c r="G31" s="108">
        <v>1.5027777777777775</v>
      </c>
      <c r="H31" s="228">
        <v>1.715625</v>
      </c>
      <c r="I31" s="108">
        <v>1.61625</v>
      </c>
      <c r="J31" s="108">
        <v>1.966666666666667</v>
      </c>
      <c r="K31" s="108">
        <v>1.6211111111111112</v>
      </c>
      <c r="L31" s="108"/>
      <c r="M31" s="108">
        <v>1.5711111111111111</v>
      </c>
      <c r="N31" s="111">
        <v>1.6850000000000001</v>
      </c>
      <c r="O31" s="108">
        <v>1.6850000000000001</v>
      </c>
      <c r="P31" s="111">
        <v>1.5433333333333334</v>
      </c>
      <c r="Q31" s="108">
        <v>1.5711111111111111</v>
      </c>
      <c r="R31" s="108">
        <v>1.5933333333333333</v>
      </c>
      <c r="S31" s="108">
        <v>1.5933333333333333</v>
      </c>
      <c r="T31" s="108">
        <v>1.5922222222222222</v>
      </c>
      <c r="U31" s="108">
        <v>1.733888888888889</v>
      </c>
      <c r="V31" s="108">
        <v>1.7616666666666667</v>
      </c>
      <c r="W31" s="108"/>
      <c r="X31" s="108">
        <v>1.7616666666666667</v>
      </c>
      <c r="Y31" s="108">
        <v>1.7283333333333333</v>
      </c>
      <c r="Z31" s="108">
        <v>1.7838888888888889</v>
      </c>
      <c r="AA31" s="225" t="s">
        <v>165</v>
      </c>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s="865" customFormat="1" ht="24" customHeight="1">
      <c r="A32" s="103" t="s">
        <v>891</v>
      </c>
      <c r="B32" s="863"/>
      <c r="C32" s="905">
        <v>0.87900000000000011</v>
      </c>
      <c r="D32" s="383">
        <v>1.0234999999999999</v>
      </c>
      <c r="E32" s="383">
        <v>0.93700000000000006</v>
      </c>
      <c r="F32" s="383">
        <v>0.98555555555555563</v>
      </c>
      <c r="G32" s="383">
        <v>0.85222222222222221</v>
      </c>
      <c r="H32" s="906">
        <v>0.83374999999999999</v>
      </c>
      <c r="I32" s="383">
        <v>0.77571428571428569</v>
      </c>
      <c r="J32" s="383">
        <v>1.4249999999999998</v>
      </c>
      <c r="K32" s="383">
        <v>1.5392857142857141</v>
      </c>
      <c r="L32" s="383"/>
      <c r="M32" s="383">
        <v>1.55</v>
      </c>
      <c r="N32" s="905">
        <v>1.6607142857142858</v>
      </c>
      <c r="O32" s="383">
        <v>1.5607142857142857</v>
      </c>
      <c r="P32" s="905">
        <v>1.6428571428571428</v>
      </c>
      <c r="Q32" s="383">
        <v>1.515625</v>
      </c>
      <c r="R32" s="383">
        <v>1.325</v>
      </c>
      <c r="S32" s="383">
        <v>1.421875</v>
      </c>
      <c r="T32" s="383">
        <v>1.5625</v>
      </c>
      <c r="U32" s="383">
        <v>1.425</v>
      </c>
      <c r="V32" s="383">
        <v>1.425</v>
      </c>
      <c r="W32" s="383"/>
      <c r="X32" s="383">
        <v>1.39375</v>
      </c>
      <c r="Y32" s="383">
        <v>1.325</v>
      </c>
      <c r="Z32" s="383">
        <v>1.425</v>
      </c>
      <c r="AA32" s="907" t="s">
        <v>165</v>
      </c>
      <c r="AB32" s="903"/>
      <c r="AC32" s="864"/>
      <c r="AD32" s="864"/>
      <c r="AE32" s="864"/>
      <c r="AF32" s="864"/>
      <c r="AG32" s="864"/>
      <c r="AH32" s="864"/>
      <c r="AI32" s="864"/>
      <c r="AJ32" s="864"/>
      <c r="AK32" s="864"/>
      <c r="AL32" s="864"/>
      <c r="AM32" s="864"/>
      <c r="AN32" s="864"/>
      <c r="AO32" s="864"/>
      <c r="AP32" s="864"/>
      <c r="AQ32" s="864"/>
      <c r="AR32" s="864"/>
      <c r="AS32" s="864"/>
      <c r="AT32" s="864"/>
      <c r="AU32" s="864"/>
      <c r="AV32" s="864"/>
      <c r="AW32" s="864"/>
      <c r="AX32" s="864"/>
      <c r="AY32" s="864"/>
      <c r="AZ32" s="864"/>
      <c r="BA32" s="864"/>
      <c r="BB32" s="864"/>
      <c r="BC32" s="864"/>
      <c r="BD32" s="864"/>
      <c r="BE32" s="864"/>
      <c r="BF32" s="864"/>
      <c r="BG32" s="864"/>
      <c r="BH32" s="864"/>
      <c r="BI32" s="864"/>
      <c r="BJ32" s="864"/>
      <c r="BK32" s="864"/>
      <c r="BL32" s="864"/>
      <c r="BM32" s="864"/>
      <c r="BN32" s="864"/>
      <c r="BO32" s="864"/>
      <c r="BP32" s="864"/>
      <c r="BQ32" s="864"/>
      <c r="BR32" s="864"/>
      <c r="BS32" s="864"/>
      <c r="BT32" s="864"/>
      <c r="BU32" s="864"/>
      <c r="BV32" s="864"/>
      <c r="BW32" s="864"/>
      <c r="BX32" s="864"/>
      <c r="BY32" s="864"/>
      <c r="BZ32" s="864"/>
      <c r="CA32" s="864"/>
      <c r="CB32" s="864"/>
      <c r="CC32" s="864"/>
      <c r="CD32" s="864"/>
      <c r="CE32" s="864"/>
      <c r="CF32" s="864"/>
      <c r="CG32" s="864"/>
      <c r="CH32" s="864"/>
      <c r="CI32" s="864"/>
      <c r="CJ32" s="864"/>
      <c r="CK32" s="864"/>
      <c r="CL32" s="864"/>
      <c r="CM32" s="864"/>
      <c r="CN32" s="864"/>
      <c r="CO32" s="864"/>
      <c r="CP32" s="864"/>
      <c r="CQ32" s="864"/>
      <c r="CR32" s="864"/>
      <c r="CS32" s="864"/>
      <c r="CT32" s="864"/>
      <c r="CU32" s="864"/>
      <c r="CV32" s="864"/>
      <c r="CW32" s="864"/>
      <c r="CX32" s="864"/>
      <c r="CY32" s="864"/>
      <c r="CZ32" s="864"/>
      <c r="DA32" s="864"/>
      <c r="DB32" s="864"/>
      <c r="DC32" s="864"/>
      <c r="DD32" s="864"/>
      <c r="DE32" s="864"/>
      <c r="DF32" s="864"/>
      <c r="DG32" s="864"/>
      <c r="DH32" s="864"/>
      <c r="DI32" s="864"/>
      <c r="DJ32" s="864"/>
      <c r="DK32" s="864"/>
      <c r="DL32" s="864"/>
      <c r="DM32" s="864"/>
      <c r="DN32" s="864"/>
      <c r="DO32" s="864"/>
      <c r="DP32" s="864"/>
      <c r="DQ32" s="864"/>
      <c r="DR32" s="864"/>
      <c r="DS32" s="864"/>
      <c r="DT32" s="864"/>
      <c r="DU32" s="864"/>
      <c r="DV32" s="864"/>
      <c r="DW32" s="864"/>
      <c r="DX32" s="864"/>
      <c r="DY32" s="864"/>
      <c r="DZ32" s="864"/>
      <c r="EA32" s="864"/>
      <c r="EB32" s="864"/>
      <c r="EC32" s="864"/>
      <c r="ED32" s="864"/>
      <c r="EE32" s="864"/>
      <c r="EF32" s="864"/>
      <c r="EG32" s="864"/>
      <c r="EH32" s="864"/>
      <c r="EI32" s="864"/>
      <c r="EJ32" s="864"/>
      <c r="EK32" s="864"/>
      <c r="EL32" s="864"/>
      <c r="EM32" s="864"/>
      <c r="EN32" s="864"/>
      <c r="EO32" s="864"/>
      <c r="EP32" s="864"/>
      <c r="EQ32" s="864"/>
      <c r="ER32" s="864"/>
      <c r="ES32" s="864"/>
      <c r="ET32" s="864"/>
      <c r="EU32" s="864"/>
      <c r="EV32" s="864"/>
      <c r="EW32" s="864"/>
      <c r="EX32" s="864"/>
      <c r="EY32" s="864"/>
      <c r="EZ32" s="864"/>
      <c r="FA32" s="864"/>
      <c r="FB32" s="864"/>
      <c r="FC32" s="864"/>
      <c r="FD32" s="864"/>
      <c r="FE32" s="864"/>
      <c r="FF32" s="864"/>
      <c r="FG32" s="864"/>
      <c r="FH32" s="864"/>
      <c r="FI32" s="864"/>
      <c r="FJ32" s="864"/>
      <c r="FK32" s="864"/>
      <c r="FL32" s="864"/>
      <c r="FM32" s="864"/>
      <c r="FN32" s="864"/>
      <c r="FO32" s="864"/>
      <c r="FP32" s="864"/>
      <c r="FQ32" s="864"/>
      <c r="FR32" s="864"/>
      <c r="FS32" s="864"/>
      <c r="FT32" s="864"/>
      <c r="FU32" s="864"/>
      <c r="FV32" s="864"/>
      <c r="FW32" s="864"/>
      <c r="FX32" s="864"/>
      <c r="FY32" s="864"/>
      <c r="FZ32" s="864"/>
      <c r="GA32" s="864"/>
      <c r="GB32" s="864"/>
      <c r="GC32" s="864"/>
      <c r="GD32" s="864"/>
      <c r="GE32" s="864"/>
      <c r="GF32" s="864"/>
      <c r="GG32" s="864"/>
      <c r="GH32" s="864"/>
      <c r="GI32" s="864"/>
      <c r="GJ32" s="864"/>
      <c r="GK32" s="864"/>
      <c r="GL32" s="864"/>
      <c r="GM32" s="864"/>
      <c r="GN32" s="864"/>
      <c r="GO32" s="864"/>
      <c r="GP32" s="864"/>
      <c r="GQ32" s="864"/>
    </row>
    <row r="33" spans="1:199" ht="30" customHeight="1">
      <c r="A33" s="7" t="s">
        <v>514</v>
      </c>
      <c r="B33" s="42"/>
      <c r="C33" s="111">
        <v>1.5260833333333332</v>
      </c>
      <c r="D33" s="108">
        <v>0.84062499999999996</v>
      </c>
      <c r="E33" s="108">
        <v>1.0866666666666667</v>
      </c>
      <c r="F33" s="108">
        <v>3.1</v>
      </c>
      <c r="G33" s="108">
        <v>0.97083333333333344</v>
      </c>
      <c r="H33" s="228">
        <v>1.0729166666666667</v>
      </c>
      <c r="I33" s="108">
        <v>1.2174999999999998</v>
      </c>
      <c r="J33" s="108">
        <v>2.6543749999999999</v>
      </c>
      <c r="K33" s="108">
        <v>2.5285000000000002</v>
      </c>
      <c r="L33" s="108"/>
      <c r="M33" s="108">
        <v>2.6543333333333337</v>
      </c>
      <c r="N33" s="111">
        <v>1.7355</v>
      </c>
      <c r="O33" s="108">
        <v>1.9068749999999999</v>
      </c>
      <c r="P33" s="111">
        <v>2.0152083333333333</v>
      </c>
      <c r="Q33" s="108">
        <v>1.8563333333333334</v>
      </c>
      <c r="R33" s="108">
        <v>1.8563333333333334</v>
      </c>
      <c r="S33" s="108">
        <v>1.8438333333333334</v>
      </c>
      <c r="T33" s="108">
        <v>1.76675</v>
      </c>
      <c r="U33" s="108">
        <v>1.8625</v>
      </c>
      <c r="V33" s="108">
        <v>2.0791666666666666</v>
      </c>
      <c r="W33" s="108"/>
      <c r="X33" s="108">
        <v>2.0874999999999999</v>
      </c>
      <c r="Y33" s="108">
        <v>1.8708333333333333</v>
      </c>
      <c r="Z33" s="108">
        <v>1.9458333333333333</v>
      </c>
      <c r="AA33" s="225" t="s">
        <v>165</v>
      </c>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7" t="s">
        <v>892</v>
      </c>
      <c r="B34" s="42"/>
      <c r="C34" s="108">
        <v>2.5587916666666666</v>
      </c>
      <c r="D34" s="108">
        <v>2.1624464285714287</v>
      </c>
      <c r="E34" s="108">
        <v>2.1967812499999999</v>
      </c>
      <c r="F34" s="108">
        <v>2.0892063492063491</v>
      </c>
      <c r="G34" s="108">
        <v>1.5438888888888889</v>
      </c>
      <c r="H34" s="108">
        <v>1.5121120535714285</v>
      </c>
      <c r="I34" s="108">
        <v>2.4754241071428571</v>
      </c>
      <c r="J34" s="108">
        <v>1.9965663580246915</v>
      </c>
      <c r="K34" s="108">
        <v>3.6791319444444448</v>
      </c>
      <c r="L34" s="108"/>
      <c r="M34" s="108">
        <v>4.4577777777777783</v>
      </c>
      <c r="N34" s="111">
        <v>4.7965798611111108</v>
      </c>
      <c r="O34" s="108">
        <v>5.0682986111111115</v>
      </c>
      <c r="P34" s="111">
        <v>5.1180555555555554</v>
      </c>
      <c r="Q34" s="108">
        <v>5.3926041666666666</v>
      </c>
      <c r="R34" s="108">
        <v>5.5961284722222224</v>
      </c>
      <c r="S34" s="108">
        <v>5.5593576388888888</v>
      </c>
      <c r="T34" s="108">
        <v>5.4793923611111106</v>
      </c>
      <c r="U34" s="108">
        <v>4.8913888888888888</v>
      </c>
      <c r="V34" s="108">
        <v>5.1940451388888889</v>
      </c>
      <c r="W34" s="108"/>
      <c r="X34" s="108">
        <v>4.9794097222222229</v>
      </c>
      <c r="Y34" s="108">
        <v>4.8139583333333329</v>
      </c>
      <c r="Z34" s="108">
        <v>4.7020486111111115</v>
      </c>
      <c r="AA34" s="225" t="s">
        <v>165</v>
      </c>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7" t="s">
        <v>893</v>
      </c>
      <c r="B35" s="42"/>
      <c r="C35" s="108">
        <v>3.7877083333333332</v>
      </c>
      <c r="D35" s="108">
        <v>3.2220833333333334</v>
      </c>
      <c r="E35" s="108">
        <v>3.1798511904761906</v>
      </c>
      <c r="F35" s="108">
        <v>3.2419742063492061</v>
      </c>
      <c r="G35" s="108">
        <v>2.716825396825397</v>
      </c>
      <c r="H35" s="108">
        <v>2.9116741071428573</v>
      </c>
      <c r="I35" s="108">
        <v>3.8757142857142854</v>
      </c>
      <c r="J35" s="108">
        <v>4.6528050595238097</v>
      </c>
      <c r="K35" s="108">
        <v>3.5717812500000004</v>
      </c>
      <c r="L35" s="108"/>
      <c r="M35" s="108">
        <v>4.0115773809523807</v>
      </c>
      <c r="N35" s="111">
        <v>3.8676388888888886</v>
      </c>
      <c r="O35" s="108">
        <v>4.2657291666666666</v>
      </c>
      <c r="P35" s="111">
        <v>4.1782738095238106</v>
      </c>
      <c r="Q35" s="108">
        <v>4.2706398809523813</v>
      </c>
      <c r="R35" s="108">
        <v>5.2233630952380947</v>
      </c>
      <c r="S35" s="108">
        <v>5.7352604166666667</v>
      </c>
      <c r="T35" s="108">
        <v>4.2803125</v>
      </c>
      <c r="U35" s="108">
        <v>4.3980729166666661</v>
      </c>
      <c r="V35" s="108">
        <v>4.4834027777777781</v>
      </c>
      <c r="W35" s="108"/>
      <c r="X35" s="108">
        <v>4.1402281746031742</v>
      </c>
      <c r="Y35" s="108">
        <v>4.3077380952380953</v>
      </c>
      <c r="Z35" s="108">
        <v>4.4742559523809531</v>
      </c>
      <c r="AA35" s="225" t="s">
        <v>165</v>
      </c>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7"/>
      <c r="B36" s="42"/>
      <c r="C36" s="108"/>
      <c r="D36" s="108"/>
      <c r="E36" s="108"/>
      <c r="F36" s="7"/>
      <c r="G36" s="108"/>
      <c r="H36" s="228"/>
      <c r="I36" s="108"/>
      <c r="J36" s="229"/>
      <c r="K36" s="108"/>
      <c r="L36" s="108"/>
      <c r="M36" s="108"/>
      <c r="N36" s="111"/>
      <c r="O36" s="108"/>
      <c r="P36" s="225"/>
      <c r="Q36" s="108"/>
      <c r="R36" s="1"/>
      <c r="S36" s="1"/>
      <c r="T36" s="1"/>
      <c r="U36" s="108"/>
      <c r="V36" s="108"/>
      <c r="W36" s="108"/>
      <c r="X36" s="225"/>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42" t="s">
        <v>894</v>
      </c>
      <c r="B37" s="42"/>
      <c r="C37" s="7"/>
      <c r="D37" s="7"/>
      <c r="E37" s="7"/>
      <c r="F37" s="7"/>
      <c r="G37" s="7"/>
      <c r="H37" s="228"/>
      <c r="I37" s="108"/>
      <c r="J37" s="155"/>
      <c r="K37" s="155"/>
      <c r="L37" s="155"/>
      <c r="M37" s="1"/>
      <c r="N37" s="1"/>
      <c r="O37" s="1"/>
      <c r="P37" s="1"/>
      <c r="Q37" s="1"/>
      <c r="R37" s="1"/>
      <c r="S37" s="1"/>
      <c r="T37" s="1"/>
      <c r="U37" s="1"/>
      <c r="V37" s="1"/>
      <c r="W37" s="1"/>
      <c r="X37" s="109"/>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23" customHeight="1">
      <c r="A38" s="7" t="s">
        <v>895</v>
      </c>
      <c r="B38" s="42"/>
      <c r="C38" s="108">
        <v>0.26500000000000001</v>
      </c>
      <c r="D38" s="108">
        <v>0.36749999999999999</v>
      </c>
      <c r="E38" s="108">
        <v>1.7000000000000002</v>
      </c>
      <c r="F38" s="108">
        <v>0.7024999999999999</v>
      </c>
      <c r="G38" s="108">
        <v>1.4866666666666666</v>
      </c>
      <c r="H38" s="228">
        <v>1.4866666666666666</v>
      </c>
      <c r="I38" s="228">
        <v>1.494</v>
      </c>
      <c r="J38" s="108">
        <v>0.921875</v>
      </c>
      <c r="K38" s="108">
        <v>0.85499999999999987</v>
      </c>
      <c r="L38" s="108"/>
      <c r="M38" s="108">
        <v>0.85499999999999987</v>
      </c>
      <c r="N38" s="111">
        <v>0.85499999999999987</v>
      </c>
      <c r="O38" s="108">
        <v>0.85499999999999987</v>
      </c>
      <c r="P38" s="108">
        <v>0.85499999999999987</v>
      </c>
      <c r="Q38" s="108">
        <v>0.85499999999999987</v>
      </c>
      <c r="R38" s="108">
        <v>0.85499999999999987</v>
      </c>
      <c r="S38" s="108">
        <v>0.85499999999999987</v>
      </c>
      <c r="T38" s="108">
        <v>0.92083333333333328</v>
      </c>
      <c r="U38" s="108">
        <v>0.92083333333333328</v>
      </c>
      <c r="V38" s="108">
        <v>0.92083333333333328</v>
      </c>
      <c r="W38" s="108"/>
      <c r="X38" s="108">
        <v>0.92083333333333328</v>
      </c>
      <c r="Y38" s="108">
        <v>0.92083333333333328</v>
      </c>
      <c r="Z38" s="108">
        <v>0.92083333333333328</v>
      </c>
      <c r="AA38" s="225" t="s">
        <v>165</v>
      </c>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s="865" customFormat="1" ht="26" customHeight="1">
      <c r="A39" s="103" t="s">
        <v>652</v>
      </c>
      <c r="B39" s="863"/>
      <c r="C39" s="905">
        <v>0.28000000000000003</v>
      </c>
      <c r="D39" s="383">
        <v>0.28000000000000003</v>
      </c>
      <c r="E39" s="383">
        <v>0.15000000000000002</v>
      </c>
      <c r="F39" s="383">
        <v>0.12833333333333333</v>
      </c>
      <c r="G39" s="383">
        <v>0.19</v>
      </c>
      <c r="H39" s="906">
        <v>0.51500000000000001</v>
      </c>
      <c r="I39" s="906">
        <v>0.28000000000000003</v>
      </c>
      <c r="J39" s="908">
        <v>0.28000000000000003</v>
      </c>
      <c r="K39" s="383">
        <v>0.18250000000000002</v>
      </c>
      <c r="L39" s="383"/>
      <c r="M39" s="383">
        <v>0.18250000000000002</v>
      </c>
      <c r="N39" s="905">
        <v>0.18250000000000002</v>
      </c>
      <c r="O39" s="383">
        <v>0.18250000000000002</v>
      </c>
      <c r="P39" s="383">
        <v>0.18250000000000002</v>
      </c>
      <c r="Q39" s="383">
        <v>0.18250000000000002</v>
      </c>
      <c r="R39" s="383">
        <v>0.18250000000000002</v>
      </c>
      <c r="S39" s="383">
        <v>0.18250000000000002</v>
      </c>
      <c r="T39" s="383">
        <v>0.18250000000000002</v>
      </c>
      <c r="U39" s="383">
        <v>0.18250000000000002</v>
      </c>
      <c r="V39" s="383">
        <v>0.18250000000000002</v>
      </c>
      <c r="W39" s="383"/>
      <c r="X39" s="383">
        <v>0.18250000000000002</v>
      </c>
      <c r="Y39" s="383">
        <v>0.18250000000000002</v>
      </c>
      <c r="Z39" s="383">
        <v>0.18250000000000002</v>
      </c>
      <c r="AA39" s="907" t="s">
        <v>165</v>
      </c>
      <c r="AB39" s="903"/>
      <c r="AC39" s="864"/>
      <c r="AD39" s="864"/>
      <c r="AE39" s="864"/>
      <c r="AF39" s="864"/>
      <c r="AG39" s="864"/>
      <c r="AH39" s="864"/>
      <c r="AI39" s="864"/>
      <c r="AJ39" s="864"/>
      <c r="AK39" s="864"/>
      <c r="AL39" s="864"/>
      <c r="AM39" s="864"/>
      <c r="AN39" s="864"/>
      <c r="AO39" s="864"/>
      <c r="AP39" s="864"/>
      <c r="AQ39" s="864"/>
      <c r="AR39" s="864"/>
      <c r="AS39" s="864"/>
      <c r="AT39" s="864"/>
      <c r="AU39" s="864"/>
      <c r="AV39" s="864"/>
      <c r="AW39" s="864"/>
      <c r="AX39" s="864"/>
      <c r="AY39" s="864"/>
      <c r="AZ39" s="864"/>
      <c r="BA39" s="864"/>
      <c r="BB39" s="864"/>
      <c r="BC39" s="864"/>
      <c r="BD39" s="864"/>
      <c r="BE39" s="864"/>
      <c r="BF39" s="864"/>
      <c r="BG39" s="864"/>
      <c r="BH39" s="864"/>
      <c r="BI39" s="864"/>
      <c r="BJ39" s="864"/>
      <c r="BK39" s="864"/>
      <c r="BL39" s="864"/>
      <c r="BM39" s="864"/>
      <c r="BN39" s="864"/>
      <c r="BO39" s="864"/>
      <c r="BP39" s="864"/>
      <c r="BQ39" s="864"/>
      <c r="BR39" s="864"/>
      <c r="BS39" s="864"/>
      <c r="BT39" s="864"/>
      <c r="BU39" s="864"/>
      <c r="BV39" s="864"/>
      <c r="BW39" s="864"/>
      <c r="BX39" s="864"/>
      <c r="BY39" s="864"/>
      <c r="BZ39" s="864"/>
      <c r="CA39" s="864"/>
      <c r="CB39" s="864"/>
      <c r="CC39" s="864"/>
      <c r="CD39" s="864"/>
      <c r="CE39" s="864"/>
      <c r="CF39" s="864"/>
      <c r="CG39" s="864"/>
      <c r="CH39" s="864"/>
      <c r="CI39" s="864"/>
      <c r="CJ39" s="864"/>
      <c r="CK39" s="864"/>
      <c r="CL39" s="864"/>
      <c r="CM39" s="864"/>
      <c r="CN39" s="864"/>
      <c r="CO39" s="864"/>
      <c r="CP39" s="864"/>
      <c r="CQ39" s="864"/>
      <c r="CR39" s="864"/>
      <c r="CS39" s="864"/>
      <c r="CT39" s="864"/>
      <c r="CU39" s="864"/>
      <c r="CV39" s="864"/>
      <c r="CW39" s="864"/>
      <c r="CX39" s="864"/>
      <c r="CY39" s="864"/>
      <c r="CZ39" s="864"/>
      <c r="DA39" s="864"/>
      <c r="DB39" s="864"/>
      <c r="DC39" s="864"/>
      <c r="DD39" s="864"/>
      <c r="DE39" s="864"/>
      <c r="DF39" s="864"/>
      <c r="DG39" s="864"/>
      <c r="DH39" s="864"/>
      <c r="DI39" s="864"/>
      <c r="DJ39" s="864"/>
      <c r="DK39" s="864"/>
      <c r="DL39" s="864"/>
      <c r="DM39" s="864"/>
      <c r="DN39" s="864"/>
      <c r="DO39" s="864"/>
      <c r="DP39" s="864"/>
      <c r="DQ39" s="864"/>
      <c r="DR39" s="864"/>
      <c r="DS39" s="864"/>
      <c r="DT39" s="864"/>
      <c r="DU39" s="864"/>
      <c r="DV39" s="864"/>
      <c r="DW39" s="864"/>
      <c r="DX39" s="864"/>
      <c r="DY39" s="864"/>
      <c r="DZ39" s="864"/>
      <c r="EA39" s="864"/>
      <c r="EB39" s="864"/>
      <c r="EC39" s="864"/>
      <c r="ED39" s="864"/>
      <c r="EE39" s="864"/>
      <c r="EF39" s="864"/>
      <c r="EG39" s="864"/>
      <c r="EH39" s="864"/>
      <c r="EI39" s="864"/>
      <c r="EJ39" s="864"/>
      <c r="EK39" s="864"/>
      <c r="EL39" s="864"/>
      <c r="EM39" s="864"/>
      <c r="EN39" s="864"/>
      <c r="EO39" s="864"/>
      <c r="EP39" s="864"/>
      <c r="EQ39" s="864"/>
      <c r="ER39" s="864"/>
      <c r="ES39" s="864"/>
      <c r="ET39" s="864"/>
      <c r="EU39" s="864"/>
      <c r="EV39" s="864"/>
      <c r="EW39" s="864"/>
      <c r="EX39" s="864"/>
      <c r="EY39" s="864"/>
      <c r="EZ39" s="864"/>
      <c r="FA39" s="864"/>
      <c r="FB39" s="864"/>
      <c r="FC39" s="864"/>
      <c r="FD39" s="864"/>
      <c r="FE39" s="864"/>
      <c r="FF39" s="864"/>
      <c r="FG39" s="864"/>
      <c r="FH39" s="864"/>
      <c r="FI39" s="864"/>
      <c r="FJ39" s="864"/>
      <c r="FK39" s="864"/>
      <c r="FL39" s="864"/>
      <c r="FM39" s="864"/>
      <c r="FN39" s="864"/>
      <c r="FO39" s="864"/>
      <c r="FP39" s="864"/>
      <c r="FQ39" s="864"/>
      <c r="FR39" s="864"/>
      <c r="FS39" s="864"/>
      <c r="FT39" s="864"/>
      <c r="FU39" s="864"/>
      <c r="FV39" s="864"/>
      <c r="FW39" s="864"/>
      <c r="FX39" s="864"/>
      <c r="FY39" s="864"/>
      <c r="FZ39" s="864"/>
      <c r="GA39" s="864"/>
      <c r="GB39" s="864"/>
      <c r="GC39" s="864"/>
      <c r="GD39" s="864"/>
      <c r="GE39" s="864"/>
      <c r="GF39" s="864"/>
      <c r="GG39" s="864"/>
      <c r="GH39" s="864"/>
      <c r="GI39" s="864"/>
      <c r="GJ39" s="864"/>
      <c r="GK39" s="864"/>
      <c r="GL39" s="864"/>
      <c r="GM39" s="864"/>
      <c r="GN39" s="864"/>
      <c r="GO39" s="864"/>
      <c r="GP39" s="864"/>
      <c r="GQ39" s="864"/>
    </row>
    <row r="40" spans="1:199" ht="30" customHeight="1">
      <c r="A40" s="7" t="s">
        <v>896</v>
      </c>
      <c r="B40" s="42"/>
      <c r="C40" s="111">
        <v>2.5587916666666666</v>
      </c>
      <c r="D40" s="108">
        <v>2.1624464285714287</v>
      </c>
      <c r="E40" s="108">
        <v>2.1967812499999999</v>
      </c>
      <c r="F40" s="108">
        <v>2.0892063492063491</v>
      </c>
      <c r="G40" s="108">
        <v>1.5438888888888889</v>
      </c>
      <c r="H40" s="228">
        <v>1.5121120535714285</v>
      </c>
      <c r="I40" s="228">
        <v>2.3927371651785716</v>
      </c>
      <c r="J40" s="228">
        <v>1.9965663580246915</v>
      </c>
      <c r="K40" s="108">
        <v>0.15</v>
      </c>
      <c r="L40" s="108"/>
      <c r="M40" s="108">
        <v>0.15</v>
      </c>
      <c r="N40" s="111">
        <v>0.15</v>
      </c>
      <c r="O40" s="108">
        <v>0.15</v>
      </c>
      <c r="P40" s="108">
        <v>0.15</v>
      </c>
      <c r="Q40" s="108">
        <v>0.15</v>
      </c>
      <c r="R40" s="108">
        <v>0.15</v>
      </c>
      <c r="S40" s="108">
        <v>0.15</v>
      </c>
      <c r="T40" s="108">
        <v>0.51666666666666672</v>
      </c>
      <c r="U40" s="108">
        <v>0.51666666666666672</v>
      </c>
      <c r="V40" s="108">
        <v>0.51666666666666672</v>
      </c>
      <c r="W40" s="108"/>
      <c r="X40" s="108">
        <v>0.51666666666666672</v>
      </c>
      <c r="Y40" s="108">
        <v>0.51666666666666672</v>
      </c>
      <c r="Z40" s="108">
        <v>0.51666666666666672</v>
      </c>
      <c r="AA40" s="225" t="s">
        <v>165</v>
      </c>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7" t="s">
        <v>897</v>
      </c>
      <c r="B41" s="42"/>
      <c r="C41" s="111">
        <v>3.7877083333333332</v>
      </c>
      <c r="D41" s="108">
        <v>3.2220833333333334</v>
      </c>
      <c r="E41" s="108">
        <v>3.1798511904761906</v>
      </c>
      <c r="F41" s="108">
        <v>3.2419742063492061</v>
      </c>
      <c r="G41" s="108">
        <v>2.716825396825397</v>
      </c>
      <c r="H41" s="228">
        <v>2.9116741071428573</v>
      </c>
      <c r="I41" s="228">
        <v>3.8521205357142851</v>
      </c>
      <c r="J41" s="108">
        <v>3.8695535714285714</v>
      </c>
      <c r="K41" s="108">
        <v>1.8208333333333335</v>
      </c>
      <c r="L41" s="108"/>
      <c r="M41" s="108">
        <v>1.8208333333333335</v>
      </c>
      <c r="N41" s="111">
        <v>1.8208333333333335</v>
      </c>
      <c r="O41" s="108">
        <v>1.8208333333333335</v>
      </c>
      <c r="P41" s="108">
        <v>1.8208333333333335</v>
      </c>
      <c r="Q41" s="108">
        <v>1.8216666666666665</v>
      </c>
      <c r="R41" s="108">
        <v>1.8216666666666665</v>
      </c>
      <c r="S41" s="108">
        <v>1.8216666666666665</v>
      </c>
      <c r="T41" s="108">
        <v>1.8216666666666665</v>
      </c>
      <c r="U41" s="108">
        <v>1.8216666666666665</v>
      </c>
      <c r="V41" s="108">
        <v>1.8216666666666665</v>
      </c>
      <c r="W41" s="108"/>
      <c r="X41" s="108">
        <v>1.8216666666666665</v>
      </c>
      <c r="Y41" s="108">
        <v>1.8216666666666665</v>
      </c>
      <c r="Z41" s="108">
        <v>1.8216666666666665</v>
      </c>
      <c r="AA41" s="225" t="s">
        <v>165</v>
      </c>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7"/>
      <c r="B42" s="42"/>
      <c r="C42" s="108"/>
      <c r="D42" s="108"/>
      <c r="E42" s="108"/>
      <c r="F42" s="108"/>
      <c r="G42" s="108"/>
      <c r="H42" s="228"/>
      <c r="I42" s="108"/>
      <c r="J42" s="155"/>
      <c r="K42" s="108"/>
      <c r="L42" s="108"/>
      <c r="M42" s="108"/>
      <c r="N42" s="111"/>
      <c r="O42" s="108"/>
      <c r="P42" s="108"/>
      <c r="Q42" s="108"/>
      <c r="R42" s="108"/>
      <c r="S42" s="1"/>
      <c r="T42" s="108"/>
      <c r="U42" s="108"/>
      <c r="V42" s="108"/>
      <c r="W42" s="108"/>
      <c r="X42" s="225"/>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42" t="s">
        <v>898</v>
      </c>
      <c r="B43" s="42"/>
      <c r="C43" s="108"/>
      <c r="D43" s="108"/>
      <c r="E43" s="108"/>
      <c r="F43" s="108"/>
      <c r="G43" s="108"/>
      <c r="H43" s="228"/>
      <c r="I43" s="108"/>
      <c r="J43" s="155"/>
      <c r="K43" s="108"/>
      <c r="L43" s="108"/>
      <c r="M43" s="108"/>
      <c r="N43" s="111"/>
      <c r="O43" s="108"/>
      <c r="P43" s="108"/>
      <c r="Q43" s="108"/>
      <c r="R43" s="108"/>
      <c r="S43" s="1"/>
      <c r="T43" s="108"/>
      <c r="U43" s="108"/>
      <c r="V43" s="108"/>
      <c r="W43" s="108"/>
      <c r="X43" s="225"/>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7" t="s">
        <v>899</v>
      </c>
      <c r="B44" s="42"/>
      <c r="C44" s="111">
        <f>+(2+0.25)/2</f>
        <v>1.125</v>
      </c>
      <c r="D44" s="108">
        <v>1.125</v>
      </c>
      <c r="E44" s="108">
        <v>0.25</v>
      </c>
      <c r="F44" s="108">
        <v>0.25</v>
      </c>
      <c r="G44" s="108">
        <v>0.15</v>
      </c>
      <c r="H44" s="228">
        <v>0.15</v>
      </c>
      <c r="I44" s="228">
        <v>1.66</v>
      </c>
      <c r="J44" s="108">
        <v>3.375</v>
      </c>
      <c r="K44" s="108">
        <v>3.625</v>
      </c>
      <c r="L44" s="108"/>
      <c r="M44" s="108">
        <v>3.625</v>
      </c>
      <c r="N44" s="111">
        <v>3.625</v>
      </c>
      <c r="O44" s="108">
        <v>3.625</v>
      </c>
      <c r="P44" s="108">
        <v>3.625</v>
      </c>
      <c r="Q44" s="108">
        <v>3.625</v>
      </c>
      <c r="R44" s="108">
        <v>3.625</v>
      </c>
      <c r="S44" s="108">
        <v>3.625</v>
      </c>
      <c r="T44" s="108">
        <v>3.625</v>
      </c>
      <c r="U44" s="108">
        <v>3.625</v>
      </c>
      <c r="V44" s="108">
        <v>3.625</v>
      </c>
      <c r="W44" s="108"/>
      <c r="X44" s="108">
        <v>3.625</v>
      </c>
      <c r="Y44" s="111">
        <v>3.625</v>
      </c>
      <c r="Z44" s="111">
        <v>3.625</v>
      </c>
      <c r="AA44" s="225" t="s">
        <v>165</v>
      </c>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8" customHeight="1">
      <c r="A45" s="7" t="s">
        <v>900</v>
      </c>
      <c r="B45" s="42"/>
      <c r="C45" s="233">
        <f>+((2+4)/2+(0.5+1)/2)/2</f>
        <v>1.875</v>
      </c>
      <c r="D45" s="108">
        <v>1.7124999999999999</v>
      </c>
      <c r="E45" s="108">
        <v>0.67500000000000004</v>
      </c>
      <c r="F45" s="108">
        <v>0.55000000000000004</v>
      </c>
      <c r="G45" s="108">
        <v>0.32500000000000001</v>
      </c>
      <c r="H45" s="228">
        <v>0.32500000000000001</v>
      </c>
      <c r="I45" s="228">
        <v>1.835</v>
      </c>
      <c r="J45" s="228" t="s">
        <v>117</v>
      </c>
      <c r="K45" s="228" t="s">
        <v>117</v>
      </c>
      <c r="L45" s="228"/>
      <c r="M45" s="228" t="s">
        <v>117</v>
      </c>
      <c r="N45" s="228" t="s">
        <v>117</v>
      </c>
      <c r="O45" s="228" t="s">
        <v>117</v>
      </c>
      <c r="P45" s="228" t="s">
        <v>117</v>
      </c>
      <c r="Q45" s="228" t="s">
        <v>117</v>
      </c>
      <c r="R45" s="228" t="s">
        <v>117</v>
      </c>
      <c r="S45" s="228" t="s">
        <v>117</v>
      </c>
      <c r="T45" s="228" t="s">
        <v>117</v>
      </c>
      <c r="U45" s="228" t="s">
        <v>117</v>
      </c>
      <c r="V45" s="228" t="s">
        <v>117</v>
      </c>
      <c r="W45" s="228"/>
      <c r="X45" s="228" t="s">
        <v>117</v>
      </c>
      <c r="Y45" s="228" t="s">
        <v>117</v>
      </c>
      <c r="Z45" s="228" t="s">
        <v>117</v>
      </c>
      <c r="AA45" s="234" t="s">
        <v>165</v>
      </c>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7"/>
      <c r="B46" s="42"/>
      <c r="C46" s="108"/>
      <c r="D46" s="108"/>
      <c r="E46" s="108"/>
      <c r="F46" s="108"/>
      <c r="G46" s="234"/>
      <c r="H46" s="108"/>
      <c r="I46" s="108"/>
      <c r="J46" s="155"/>
      <c r="K46" s="1"/>
      <c r="L46" s="1"/>
      <c r="M46" s="108"/>
      <c r="N46" s="1"/>
      <c r="O46" s="108"/>
      <c r="P46" s="108"/>
      <c r="Q46" s="108"/>
      <c r="R46" s="108"/>
      <c r="S46" s="108"/>
      <c r="T46" s="108"/>
      <c r="U46" s="108"/>
      <c r="V46" s="108"/>
      <c r="W46" s="108"/>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42" t="s">
        <v>901</v>
      </c>
      <c r="B47" s="42"/>
      <c r="C47" s="108"/>
      <c r="D47" s="108"/>
      <c r="E47" s="108"/>
      <c r="F47" s="108"/>
      <c r="G47" s="234"/>
      <c r="H47" s="108"/>
      <c r="I47" s="108"/>
      <c r="J47" s="155"/>
      <c r="K47" s="108"/>
      <c r="L47" s="108"/>
      <c r="M47" s="108"/>
      <c r="N47" s="1"/>
      <c r="O47" s="108"/>
      <c r="P47" s="1"/>
      <c r="Q47" s="108"/>
      <c r="R47" s="108"/>
      <c r="S47" s="108"/>
      <c r="T47" s="108"/>
      <c r="U47" s="108"/>
      <c r="V47" s="108"/>
      <c r="W47" s="108"/>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7"/>
      <c r="B48" s="42"/>
      <c r="C48" s="108"/>
      <c r="D48" s="108"/>
      <c r="E48" s="108"/>
      <c r="F48" s="108"/>
      <c r="G48" s="234"/>
      <c r="H48" s="108"/>
      <c r="I48" s="108"/>
      <c r="J48" s="155"/>
      <c r="K48" s="108"/>
      <c r="L48" s="108"/>
      <c r="M48" s="108"/>
      <c r="N48" s="1"/>
      <c r="O48" s="108"/>
      <c r="P48" s="108"/>
      <c r="Q48" s="108"/>
      <c r="R48" s="108"/>
      <c r="S48" s="108"/>
      <c r="T48" s="108"/>
      <c r="U48" s="108"/>
      <c r="V48" s="108"/>
      <c r="W48" s="108"/>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7" t="s">
        <v>902</v>
      </c>
      <c r="B49" s="42"/>
      <c r="C49" s="108">
        <v>1.01</v>
      </c>
      <c r="D49" s="108">
        <v>1.41</v>
      </c>
      <c r="E49" s="108">
        <v>1.54</v>
      </c>
      <c r="F49" s="108">
        <v>1.49</v>
      </c>
      <c r="G49" s="228">
        <v>1.1259999999999999</v>
      </c>
      <c r="H49" s="108">
        <v>1.492</v>
      </c>
      <c r="I49" s="108">
        <v>4.3639999999999999</v>
      </c>
      <c r="J49" s="155">
        <v>5.0760000000000005</v>
      </c>
      <c r="K49" s="108">
        <v>3.1779999999999999</v>
      </c>
      <c r="L49" s="108"/>
      <c r="M49" s="108">
        <v>3.7979999999999996</v>
      </c>
      <c r="N49" s="108">
        <v>3.9619999999999997</v>
      </c>
      <c r="O49" s="108">
        <v>4.0839999999999996</v>
      </c>
      <c r="P49" s="108">
        <v>4.0780000000000003</v>
      </c>
      <c r="Q49" s="108">
        <v>5.3659999999999997</v>
      </c>
      <c r="R49" s="108">
        <v>6.9620000000000006</v>
      </c>
      <c r="S49" s="108">
        <v>6.9620000000000006</v>
      </c>
      <c r="T49" s="108">
        <v>7.7720000000000002</v>
      </c>
      <c r="U49" s="108">
        <v>7.9879999999999995</v>
      </c>
      <c r="V49" s="108">
        <v>8.9379999999999988</v>
      </c>
      <c r="W49" s="108"/>
      <c r="X49" s="108">
        <v>8.9359999999999999</v>
      </c>
      <c r="Y49" s="108">
        <v>9.6960000000000015</v>
      </c>
      <c r="Z49" s="108">
        <v>10.422000000000001</v>
      </c>
      <c r="AA49" s="108">
        <v>10.728000000000002</v>
      </c>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5.5" customHeight="1">
      <c r="A50" s="123" t="s">
        <v>903</v>
      </c>
      <c r="B50" s="405"/>
      <c r="C50" s="622">
        <v>5.54</v>
      </c>
      <c r="D50" s="622">
        <v>5.3</v>
      </c>
      <c r="E50" s="622">
        <v>5.25</v>
      </c>
      <c r="F50" s="622">
        <v>5.3260000000000005</v>
      </c>
      <c r="G50" s="622">
        <v>5.9260000000000002</v>
      </c>
      <c r="H50" s="622">
        <v>8.452</v>
      </c>
      <c r="I50" s="622">
        <v>8.8000000000000007</v>
      </c>
      <c r="J50" s="719">
        <v>8.7200000000000006</v>
      </c>
      <c r="K50" s="622">
        <v>9.4779999999999998</v>
      </c>
      <c r="L50" s="622"/>
      <c r="M50" s="622">
        <v>9.7759999999999998</v>
      </c>
      <c r="N50" s="622">
        <v>10.687999999999999</v>
      </c>
      <c r="O50" s="622">
        <v>10.984</v>
      </c>
      <c r="P50" s="622">
        <v>11.006</v>
      </c>
      <c r="Q50" s="622">
        <v>11.012</v>
      </c>
      <c r="R50" s="622">
        <v>11.266</v>
      </c>
      <c r="S50" s="622">
        <v>11.266</v>
      </c>
      <c r="T50" s="622">
        <v>11.526</v>
      </c>
      <c r="U50" s="622">
        <v>12.649999999999999</v>
      </c>
      <c r="V50" s="622">
        <v>12.649999999999999</v>
      </c>
      <c r="W50" s="622"/>
      <c r="X50" s="622">
        <v>12.649999999999999</v>
      </c>
      <c r="Y50" s="622">
        <v>13.076000000000002</v>
      </c>
      <c r="Z50" s="622">
        <v>13.076000000000002</v>
      </c>
      <c r="AA50" s="622">
        <v>13.35</v>
      </c>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235" t="s">
        <v>904</v>
      </c>
      <c r="B51" s="236"/>
      <c r="C51" s="7"/>
      <c r="D51" s="108"/>
      <c r="E51" s="7"/>
      <c r="F51" s="108"/>
      <c r="G51" s="7"/>
      <c r="H51" s="7"/>
      <c r="I51" s="7"/>
      <c r="J51" s="7"/>
      <c r="K51" s="7"/>
      <c r="L51" s="7"/>
      <c r="M51" s="7"/>
      <c r="N51" s="7"/>
      <c r="O51" s="7"/>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235" t="s">
        <v>905</v>
      </c>
      <c r="B52" s="236"/>
      <c r="C52" s="7"/>
      <c r="D52" s="108"/>
      <c r="E52" s="7"/>
      <c r="F52" s="108"/>
      <c r="G52" s="7"/>
      <c r="H52" s="7"/>
      <c r="I52" s="7"/>
      <c r="J52" s="7"/>
      <c r="K52" s="7"/>
      <c r="L52" s="7"/>
      <c r="M52" s="7"/>
      <c r="N52" s="7"/>
      <c r="O52" s="7"/>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235" t="s">
        <v>906</v>
      </c>
      <c r="B53" s="235"/>
      <c r="C53" s="7"/>
      <c r="D53" s="108"/>
      <c r="E53" s="7"/>
      <c r="F53" s="7"/>
      <c r="G53" s="7"/>
      <c r="H53" s="108"/>
      <c r="I53" s="7"/>
      <c r="J53" s="7"/>
      <c r="K53" s="7"/>
      <c r="L53" s="7"/>
      <c r="M53" s="7"/>
      <c r="N53" s="7"/>
      <c r="O53" s="7"/>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235" t="s">
        <v>907</v>
      </c>
      <c r="B54" s="235"/>
      <c r="C54" s="7"/>
      <c r="D54" s="108"/>
      <c r="E54" s="7"/>
      <c r="F54" s="7"/>
      <c r="G54" s="7"/>
      <c r="H54" s="108"/>
      <c r="I54" s="7"/>
      <c r="J54" s="7"/>
      <c r="K54" s="7"/>
      <c r="L54" s="7"/>
      <c r="M54" s="7"/>
      <c r="N54" s="7"/>
      <c r="O54" s="7"/>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7" t="s">
        <v>908</v>
      </c>
      <c r="B55" s="235"/>
      <c r="C55" s="7"/>
      <c r="D55" s="108"/>
      <c r="E55" s="7"/>
      <c r="F55" s="108"/>
      <c r="G55" s="7"/>
      <c r="H55" s="7"/>
      <c r="I55" s="7"/>
      <c r="J55" s="7"/>
      <c r="K55" s="7"/>
      <c r="L55" s="7"/>
      <c r="M55" s="7"/>
      <c r="N55" s="7"/>
      <c r="O55" s="7"/>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7" t="s">
        <v>909</v>
      </c>
      <c r="B56" s="235"/>
      <c r="C56" s="7"/>
      <c r="D56" s="108"/>
      <c r="E56" s="7"/>
      <c r="F56" s="108"/>
      <c r="G56" s="7"/>
      <c r="H56" s="7"/>
      <c r="I56" s="7"/>
      <c r="J56" s="7"/>
      <c r="K56" s="7"/>
      <c r="L56" s="7"/>
      <c r="M56" s="7"/>
      <c r="N56" s="7"/>
      <c r="O56" s="7"/>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235" t="s">
        <v>910</v>
      </c>
      <c r="B57" s="235"/>
      <c r="C57" s="7"/>
      <c r="D57" s="108"/>
      <c r="E57" s="7"/>
      <c r="F57" s="108"/>
      <c r="G57" s="7"/>
      <c r="H57" s="108"/>
      <c r="I57" s="7"/>
      <c r="J57" s="7"/>
      <c r="K57" s="7"/>
      <c r="L57" s="7"/>
      <c r="M57" s="7"/>
      <c r="N57" s="7"/>
      <c r="O57" s="7"/>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235" t="s">
        <v>911</v>
      </c>
      <c r="B58" s="235"/>
      <c r="C58" s="7"/>
      <c r="D58" s="108"/>
      <c r="E58" s="7"/>
      <c r="F58" s="7"/>
      <c r="G58" s="7"/>
      <c r="H58" s="108"/>
      <c r="I58" s="7"/>
      <c r="J58" s="7"/>
      <c r="K58" s="7"/>
      <c r="L58" s="7"/>
      <c r="M58" s="7"/>
      <c r="N58" s="7"/>
      <c r="O58" s="7"/>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235" t="s">
        <v>912</v>
      </c>
      <c r="B59" s="235"/>
      <c r="C59" s="7"/>
      <c r="D59" s="108"/>
      <c r="E59" s="7"/>
      <c r="F59" s="7"/>
      <c r="G59" s="7"/>
      <c r="H59" s="7"/>
      <c r="I59" s="7"/>
      <c r="J59" s="7"/>
      <c r="K59" s="7"/>
      <c r="L59" s="7"/>
      <c r="M59" s="7"/>
      <c r="N59" s="7"/>
      <c r="O59" s="7"/>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235" t="s">
        <v>913</v>
      </c>
      <c r="B60" s="235"/>
      <c r="C60" s="7"/>
      <c r="D60" s="108"/>
      <c r="E60" s="7"/>
      <c r="F60" s="7"/>
      <c r="G60" s="7"/>
      <c r="H60" s="7"/>
      <c r="I60" s="7"/>
      <c r="J60" s="7"/>
      <c r="K60" s="7"/>
      <c r="L60" s="7"/>
      <c r="M60" s="7"/>
      <c r="N60" s="7"/>
      <c r="O60" s="7"/>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235" t="s">
        <v>914</v>
      </c>
      <c r="B61" s="235"/>
      <c r="C61" s="7"/>
      <c r="D61" s="108"/>
      <c r="E61" s="7"/>
      <c r="F61" s="7"/>
      <c r="G61" s="7"/>
      <c r="H61" s="7"/>
      <c r="I61" s="7"/>
      <c r="J61" s="7"/>
      <c r="K61" s="7"/>
      <c r="L61" s="7"/>
      <c r="M61" s="7"/>
      <c r="N61" s="7"/>
      <c r="O61" s="7"/>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235" t="s">
        <v>915</v>
      </c>
      <c r="B62" s="7"/>
      <c r="C62" s="7"/>
      <c r="D62" s="108"/>
      <c r="E62" s="7"/>
      <c r="F62" s="7"/>
      <c r="G62" s="7"/>
      <c r="H62" s="7"/>
      <c r="I62" s="7"/>
      <c r="J62" s="7"/>
      <c r="K62" s="7"/>
      <c r="L62" s="7"/>
      <c r="M62" s="7"/>
      <c r="N62" s="7"/>
      <c r="O62" s="7"/>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235"/>
      <c r="B63" s="235"/>
      <c r="C63" s="7"/>
      <c r="D63" s="108"/>
      <c r="E63" s="7"/>
      <c r="F63" s="7"/>
      <c r="G63" s="7"/>
      <c r="H63" s="7"/>
      <c r="I63" s="7"/>
      <c r="J63" s="7"/>
      <c r="K63" s="7"/>
      <c r="L63" s="7"/>
      <c r="M63" s="7"/>
      <c r="N63" s="7"/>
      <c r="O63" s="7"/>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235"/>
      <c r="B64" s="235"/>
      <c r="C64" s="7"/>
      <c r="D64" s="108"/>
      <c r="E64" s="7"/>
      <c r="F64" s="7"/>
      <c r="G64" s="7"/>
      <c r="H64" s="7"/>
      <c r="I64" s="7"/>
      <c r="J64" s="7"/>
      <c r="K64" s="7"/>
      <c r="L64" s="7"/>
      <c r="M64" s="7"/>
      <c r="N64" s="7"/>
      <c r="O64" s="7"/>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235"/>
      <c r="B65" s="235"/>
      <c r="C65" s="7"/>
      <c r="D65" s="108"/>
      <c r="E65" s="7"/>
      <c r="F65" s="7"/>
      <c r="G65" s="7"/>
      <c r="H65" s="7"/>
      <c r="I65" s="7"/>
      <c r="J65" s="7"/>
      <c r="K65" s="7"/>
      <c r="L65" s="7"/>
      <c r="M65" s="7"/>
      <c r="N65" s="7"/>
      <c r="O65" s="7"/>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235"/>
      <c r="B66" s="7"/>
      <c r="C66" s="7"/>
      <c r="D66" s="108"/>
      <c r="E66" s="7"/>
      <c r="F66" s="7"/>
      <c r="G66" s="7"/>
      <c r="H66" s="7"/>
      <c r="I66" s="7"/>
      <c r="J66" s="7"/>
      <c r="K66" s="7"/>
      <c r="L66" s="7"/>
      <c r="M66" s="7"/>
      <c r="N66" s="7"/>
      <c r="O66" s="7"/>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235"/>
      <c r="B67" s="235"/>
      <c r="C67" s="7"/>
      <c r="D67" s="108"/>
      <c r="E67" s="7"/>
      <c r="F67" s="7"/>
      <c r="G67" s="7"/>
      <c r="H67" s="7"/>
      <c r="I67" s="7"/>
      <c r="J67" s="7"/>
      <c r="K67" s="7"/>
      <c r="L67" s="7"/>
      <c r="M67" s="7"/>
      <c r="N67" s="7"/>
      <c r="O67" s="7"/>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A0ECD83D-469A-4B34-812D-9886BF8EB368}"/>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105"/>
  <sheetViews>
    <sheetView topLeftCell="A77" zoomScaleNormal="100" workbookViewId="0"/>
  </sheetViews>
  <sheetFormatPr baseColWidth="10" defaultColWidth="8.83203125" defaultRowHeight="15"/>
  <cols>
    <col min="1" max="1" width="18.6640625" customWidth="1"/>
    <col min="2" max="2" width="11.1640625" customWidth="1"/>
    <col min="3" max="3" width="3.5" customWidth="1"/>
    <col min="4" max="5" width="18.6640625" customWidth="1"/>
    <col min="6" max="6" width="22.5" customWidth="1"/>
    <col min="7" max="7" width="18.6640625" customWidth="1"/>
    <col min="8" max="8" width="22.5" customWidth="1"/>
    <col min="9" max="9" width="2.83203125" customWidth="1"/>
    <col min="10" max="10" width="17.6640625" customWidth="1"/>
    <col min="11" max="11" width="17.5" customWidth="1"/>
    <col min="12" max="12" width="18.6640625" customWidth="1"/>
  </cols>
  <sheetData>
    <row r="1" spans="1:13" ht="22" customHeight="1">
      <c r="A1" s="42" t="s">
        <v>916</v>
      </c>
      <c r="B1" s="42"/>
      <c r="C1" s="42"/>
      <c r="D1" s="42"/>
      <c r="E1" s="42"/>
      <c r="F1" s="42"/>
      <c r="G1" s="42"/>
      <c r="H1" s="42"/>
      <c r="I1" s="42"/>
      <c r="J1" s="42"/>
      <c r="K1" s="42"/>
      <c r="L1" s="42"/>
      <c r="M1" s="6" t="s">
        <v>85</v>
      </c>
    </row>
    <row r="2" spans="1:13" ht="22" customHeight="1">
      <c r="A2" s="42"/>
      <c r="B2" s="42"/>
      <c r="C2" s="42"/>
      <c r="D2" s="42"/>
      <c r="E2" s="42"/>
      <c r="F2" s="42"/>
      <c r="G2" s="42"/>
      <c r="H2" s="42"/>
      <c r="I2" s="42"/>
      <c r="J2" s="42"/>
      <c r="K2" s="42"/>
      <c r="L2" s="42"/>
    </row>
    <row r="3" spans="1:13" ht="22" customHeight="1">
      <c r="A3" s="42" t="s">
        <v>917</v>
      </c>
      <c r="B3" s="42"/>
      <c r="C3" s="42"/>
      <c r="D3" s="42"/>
      <c r="E3" s="42"/>
      <c r="F3" s="42"/>
      <c r="G3" s="42"/>
      <c r="H3" s="42"/>
      <c r="I3" s="42"/>
      <c r="J3" s="42"/>
      <c r="K3" s="42"/>
      <c r="L3" s="42"/>
    </row>
    <row r="4" spans="1:13" ht="22" customHeight="1">
      <c r="A4" s="42" t="s">
        <v>873</v>
      </c>
      <c r="B4" s="42"/>
      <c r="C4" s="42"/>
      <c r="D4" s="405"/>
      <c r="E4" s="42"/>
      <c r="F4" s="42"/>
      <c r="G4" s="42"/>
      <c r="H4" s="42"/>
      <c r="I4" s="42"/>
      <c r="J4" s="42"/>
      <c r="K4" s="42"/>
      <c r="L4" s="42"/>
    </row>
    <row r="5" spans="1:13" ht="22" customHeight="1">
      <c r="A5" s="583"/>
      <c r="B5" s="583"/>
      <c r="C5" s="583"/>
      <c r="D5" s="699" t="s">
        <v>918</v>
      </c>
      <c r="E5" s="583"/>
      <c r="F5" s="583"/>
      <c r="G5" s="583"/>
      <c r="H5" s="609" t="s">
        <v>919</v>
      </c>
      <c r="I5" s="609"/>
      <c r="J5" s="678" t="s">
        <v>920</v>
      </c>
      <c r="K5" s="583"/>
      <c r="L5" s="583"/>
    </row>
    <row r="6" spans="1:13" ht="22" customHeight="1">
      <c r="A6" s="201"/>
      <c r="B6" s="201"/>
      <c r="C6" s="201"/>
      <c r="D6" s="201" t="s">
        <v>99</v>
      </c>
      <c r="E6" s="609" t="s">
        <v>921</v>
      </c>
      <c r="F6" s="609" t="s">
        <v>922</v>
      </c>
      <c r="G6" s="124" t="s">
        <v>923</v>
      </c>
      <c r="H6" s="124" t="s">
        <v>924</v>
      </c>
      <c r="I6" s="124"/>
      <c r="J6" s="201"/>
      <c r="K6" s="609" t="s">
        <v>921</v>
      </c>
      <c r="L6" s="609" t="s">
        <v>925</v>
      </c>
    </row>
    <row r="7" spans="1:13" ht="22" customHeight="1">
      <c r="A7" s="585" t="s">
        <v>411</v>
      </c>
      <c r="B7" s="585"/>
      <c r="C7" s="585"/>
      <c r="D7" s="616" t="s">
        <v>926</v>
      </c>
      <c r="E7" s="616" t="s">
        <v>927</v>
      </c>
      <c r="F7" s="616" t="s">
        <v>928</v>
      </c>
      <c r="G7" s="616" t="s">
        <v>929</v>
      </c>
      <c r="H7" s="616" t="s">
        <v>930</v>
      </c>
      <c r="I7" s="616"/>
      <c r="J7" s="616" t="s">
        <v>931</v>
      </c>
      <c r="K7" s="616" t="s">
        <v>932</v>
      </c>
      <c r="L7" s="616" t="s">
        <v>933</v>
      </c>
    </row>
    <row r="8" spans="1:13" ht="22" customHeight="1">
      <c r="A8" s="204" t="s">
        <v>199</v>
      </c>
      <c r="B8" s="237"/>
      <c r="C8" s="7"/>
      <c r="D8" s="238">
        <v>9</v>
      </c>
      <c r="E8" s="238">
        <v>2.665</v>
      </c>
      <c r="F8" s="93">
        <v>3.19</v>
      </c>
      <c r="G8" s="73">
        <v>3.8</v>
      </c>
      <c r="H8" s="73">
        <v>0.59651393813153764</v>
      </c>
      <c r="I8" s="197"/>
      <c r="J8" s="238">
        <v>5.0096339113680166</v>
      </c>
      <c r="K8" s="238">
        <v>-1.0934489402697478</v>
      </c>
      <c r="L8" s="238">
        <v>-0.58766859344894229</v>
      </c>
    </row>
    <row r="9" spans="1:13" ht="22" customHeight="1">
      <c r="A9" s="204" t="s">
        <v>201</v>
      </c>
      <c r="B9" s="239"/>
      <c r="C9" s="7"/>
      <c r="D9" s="238">
        <v>7.5</v>
      </c>
      <c r="E9" s="238">
        <v>2.5</v>
      </c>
      <c r="F9" s="111">
        <v>1.17</v>
      </c>
      <c r="G9" s="73">
        <v>3.1</v>
      </c>
      <c r="H9" s="73">
        <v>1.2426768635085184</v>
      </c>
      <c r="I9" s="197"/>
      <c r="J9" s="238">
        <v>4.2677012609117382</v>
      </c>
      <c r="K9" s="238">
        <v>-0.58195926285160571</v>
      </c>
      <c r="L9" s="238">
        <v>-1.8719689621726321</v>
      </c>
    </row>
    <row r="10" spans="1:13" ht="22" customHeight="1">
      <c r="A10" s="204" t="s">
        <v>202</v>
      </c>
      <c r="B10" s="239"/>
      <c r="C10" s="7"/>
      <c r="D10" s="238">
        <v>7</v>
      </c>
      <c r="E10" s="238">
        <v>2.0329999999999999</v>
      </c>
      <c r="F10" s="238">
        <v>1.01</v>
      </c>
      <c r="G10" s="73">
        <v>3</v>
      </c>
      <c r="H10" s="73">
        <v>2.1214715421240316</v>
      </c>
      <c r="I10" s="238"/>
      <c r="J10" s="238">
        <v>3.8834951456310662</v>
      </c>
      <c r="K10" s="238">
        <v>-0.93980582524273437</v>
      </c>
      <c r="L10" s="238">
        <v>-1.932038834951455</v>
      </c>
    </row>
    <row r="11" spans="1:13" ht="22" customHeight="1">
      <c r="A11" s="204" t="s">
        <v>203</v>
      </c>
      <c r="B11" s="239"/>
      <c r="C11" s="7"/>
      <c r="D11" s="238">
        <v>6.5</v>
      </c>
      <c r="E11" s="238">
        <v>1.1000000000000001</v>
      </c>
      <c r="F11" s="238">
        <v>1.41</v>
      </c>
      <c r="G11" s="73">
        <v>3.2</v>
      </c>
      <c r="H11" s="73">
        <v>2.227059368353923</v>
      </c>
      <c r="I11" s="238"/>
      <c r="J11" s="238">
        <v>3.2</v>
      </c>
      <c r="K11" s="238">
        <v>-2.0299999999999998</v>
      </c>
      <c r="L11" s="238">
        <v>-1.73</v>
      </c>
    </row>
    <row r="12" spans="1:13" ht="22" customHeight="1">
      <c r="A12" s="204" t="s">
        <v>204</v>
      </c>
      <c r="B12" s="239"/>
      <c r="C12" s="7"/>
      <c r="D12" s="238">
        <v>6.5</v>
      </c>
      <c r="E12" s="238">
        <v>1.56</v>
      </c>
      <c r="F12" s="238">
        <v>1.54</v>
      </c>
      <c r="G12" s="73">
        <v>3.5</v>
      </c>
      <c r="H12" s="73">
        <v>4.7026821038594235</v>
      </c>
      <c r="I12" s="240"/>
      <c r="J12" s="238">
        <v>2.9</v>
      </c>
      <c r="K12" s="238">
        <v>-1.87</v>
      </c>
      <c r="L12" s="238">
        <v>-1.89</v>
      </c>
    </row>
    <row r="13" spans="1:13" ht="22" customHeight="1">
      <c r="A13" s="204" t="s">
        <v>205</v>
      </c>
      <c r="B13" s="239"/>
      <c r="C13" s="7"/>
      <c r="D13" s="238">
        <v>6.25</v>
      </c>
      <c r="E13" s="238">
        <v>1.64</v>
      </c>
      <c r="F13" s="238">
        <v>1.49</v>
      </c>
      <c r="G13" s="73">
        <v>2.2000000000000002</v>
      </c>
      <c r="H13" s="73">
        <v>1.6</v>
      </c>
      <c r="I13" s="240"/>
      <c r="J13" s="238">
        <v>3.96</v>
      </c>
      <c r="K13" s="238">
        <v>-0.55000000000000004</v>
      </c>
      <c r="L13" s="238">
        <v>-0.69</v>
      </c>
    </row>
    <row r="14" spans="1:13" ht="22" customHeight="1">
      <c r="A14" s="204"/>
      <c r="B14" s="239"/>
      <c r="C14" s="7"/>
      <c r="D14" s="214"/>
      <c r="E14" s="214"/>
      <c r="F14" s="238"/>
      <c r="G14" s="73"/>
      <c r="H14" s="73"/>
      <c r="I14" s="230"/>
      <c r="J14" s="214"/>
      <c r="K14" s="214"/>
      <c r="L14" s="238"/>
    </row>
    <row r="15" spans="1:13" ht="22" customHeight="1">
      <c r="A15" s="204" t="s">
        <v>90</v>
      </c>
      <c r="B15" s="239" t="s">
        <v>209</v>
      </c>
      <c r="C15" s="7"/>
      <c r="D15" s="238">
        <v>6.25</v>
      </c>
      <c r="E15" s="238">
        <v>1.64</v>
      </c>
      <c r="F15" s="238">
        <v>1.5</v>
      </c>
      <c r="G15" s="73">
        <v>2.2000000000000002</v>
      </c>
      <c r="H15" s="73">
        <v>2.8</v>
      </c>
      <c r="I15" s="73"/>
      <c r="J15" s="238">
        <v>3.96</v>
      </c>
      <c r="K15" s="238">
        <v>-0.55000000000000004</v>
      </c>
      <c r="L15" s="238">
        <v>-0.68</v>
      </c>
    </row>
    <row r="16" spans="1:13" ht="22" customHeight="1">
      <c r="A16" s="204"/>
      <c r="B16" s="239" t="s">
        <v>210</v>
      </c>
      <c r="C16" s="7"/>
      <c r="D16" s="238">
        <v>6.25</v>
      </c>
      <c r="E16" s="238">
        <v>1.64</v>
      </c>
      <c r="F16" s="238">
        <v>1.49</v>
      </c>
      <c r="G16" s="73">
        <v>2.2000000000000002</v>
      </c>
      <c r="H16" s="73">
        <v>2.8</v>
      </c>
      <c r="I16" s="73"/>
      <c r="J16" s="238">
        <v>3.96</v>
      </c>
      <c r="K16" s="238">
        <v>-0.55000000000000004</v>
      </c>
      <c r="L16" s="238">
        <v>-0.69</v>
      </c>
    </row>
    <row r="17" spans="1:12" ht="22" customHeight="1">
      <c r="A17" s="204"/>
      <c r="B17" s="239" t="s">
        <v>934</v>
      </c>
      <c r="C17" s="7"/>
      <c r="D17" s="238">
        <v>6.25</v>
      </c>
      <c r="E17" s="238">
        <v>1.77</v>
      </c>
      <c r="F17" s="238">
        <v>1.49</v>
      </c>
      <c r="G17" s="73">
        <v>2.2000000000000002</v>
      </c>
      <c r="H17" s="73">
        <v>2.4</v>
      </c>
      <c r="I17" s="73"/>
      <c r="J17" s="238">
        <v>3.96</v>
      </c>
      <c r="K17" s="238">
        <v>-0.42</v>
      </c>
      <c r="L17" s="238">
        <v>-0.69</v>
      </c>
    </row>
    <row r="18" spans="1:12" ht="22" customHeight="1">
      <c r="A18" s="204"/>
      <c r="B18" s="239" t="s">
        <v>211</v>
      </c>
      <c r="C18" s="7"/>
      <c r="D18" s="238">
        <v>5.75</v>
      </c>
      <c r="E18" s="238">
        <v>1.79</v>
      </c>
      <c r="F18" s="238">
        <v>1.5</v>
      </c>
      <c r="G18" s="73">
        <v>2.5</v>
      </c>
      <c r="H18" s="73">
        <v>4.4000000000000004</v>
      </c>
      <c r="I18" s="73"/>
      <c r="J18" s="238">
        <v>3.17</v>
      </c>
      <c r="K18" s="238">
        <v>-0.69</v>
      </c>
      <c r="L18" s="238">
        <v>-0.98</v>
      </c>
    </row>
    <row r="19" spans="1:12" ht="22" customHeight="1">
      <c r="A19" s="204"/>
      <c r="B19" s="239" t="s">
        <v>212</v>
      </c>
      <c r="C19" s="7"/>
      <c r="D19" s="238">
        <v>5.75</v>
      </c>
      <c r="E19" s="238">
        <v>1.55</v>
      </c>
      <c r="F19" s="238">
        <v>1</v>
      </c>
      <c r="G19" s="73">
        <v>2.4</v>
      </c>
      <c r="H19" s="73">
        <v>4</v>
      </c>
      <c r="I19" s="73"/>
      <c r="J19" s="238">
        <v>3.27</v>
      </c>
      <c r="K19" s="238">
        <v>-0.83</v>
      </c>
      <c r="L19" s="238">
        <v>-1.37</v>
      </c>
    </row>
    <row r="20" spans="1:12" ht="22" customHeight="1">
      <c r="A20" s="204"/>
      <c r="B20" s="239" t="s">
        <v>935</v>
      </c>
      <c r="C20" s="7"/>
      <c r="D20" s="238">
        <v>5.75</v>
      </c>
      <c r="E20" s="238">
        <v>1.55</v>
      </c>
      <c r="F20" s="238">
        <v>1</v>
      </c>
      <c r="G20" s="73">
        <v>0.9</v>
      </c>
      <c r="H20" s="73">
        <v>-1.5</v>
      </c>
      <c r="I20" s="73"/>
      <c r="J20" s="238">
        <v>4.8099999999999996</v>
      </c>
      <c r="K20" s="238">
        <v>0.64</v>
      </c>
      <c r="L20" s="238">
        <v>0.1</v>
      </c>
    </row>
    <row r="21" spans="1:12" ht="22" customHeight="1">
      <c r="A21" s="204"/>
      <c r="B21" s="239" t="s">
        <v>213</v>
      </c>
      <c r="C21" s="7"/>
      <c r="D21" s="238">
        <v>5.75</v>
      </c>
      <c r="E21" s="238">
        <v>1.55</v>
      </c>
      <c r="F21" s="238">
        <v>1.02</v>
      </c>
      <c r="G21" s="73">
        <v>0.9</v>
      </c>
      <c r="H21" s="73">
        <v>-4.2</v>
      </c>
      <c r="I21" s="73"/>
      <c r="J21" s="238">
        <v>4.8099999999999996</v>
      </c>
      <c r="K21" s="238">
        <v>0.64</v>
      </c>
      <c r="L21" s="238">
        <v>0.12</v>
      </c>
    </row>
    <row r="22" spans="1:12" ht="22" customHeight="1">
      <c r="A22" s="204"/>
      <c r="B22" s="239" t="s">
        <v>214</v>
      </c>
      <c r="C22" s="7"/>
      <c r="D22" s="238">
        <v>5.75</v>
      </c>
      <c r="E22" s="238">
        <v>1.55</v>
      </c>
      <c r="F22" s="238">
        <v>1.02</v>
      </c>
      <c r="G22" s="73">
        <v>1</v>
      </c>
      <c r="H22" s="73">
        <v>-3.4</v>
      </c>
      <c r="I22" s="73"/>
      <c r="J22" s="238">
        <v>4.7</v>
      </c>
      <c r="K22" s="238">
        <v>0.54</v>
      </c>
      <c r="L22" s="238">
        <v>0.02</v>
      </c>
    </row>
    <row r="23" spans="1:12" ht="22" customHeight="1">
      <c r="A23" s="204"/>
      <c r="B23" s="239" t="s">
        <v>208</v>
      </c>
      <c r="C23" s="7"/>
      <c r="D23" s="238">
        <v>5.75</v>
      </c>
      <c r="E23" s="238">
        <v>1.55</v>
      </c>
      <c r="F23" s="238">
        <v>1.04</v>
      </c>
      <c r="G23" s="73">
        <v>1.8</v>
      </c>
      <c r="H23" s="73">
        <v>4.8</v>
      </c>
      <c r="I23" s="73"/>
      <c r="J23" s="238">
        <v>3.88</v>
      </c>
      <c r="K23" s="238">
        <v>-0.25</v>
      </c>
      <c r="L23" s="238">
        <v>-0.75</v>
      </c>
    </row>
    <row r="24" spans="1:12" ht="22" customHeight="1">
      <c r="A24" s="204"/>
      <c r="B24" s="239" t="s">
        <v>215</v>
      </c>
      <c r="C24" s="7"/>
      <c r="D24" s="238">
        <v>5.25</v>
      </c>
      <c r="E24" s="238">
        <v>1.36</v>
      </c>
      <c r="F24" s="214" t="s">
        <v>165</v>
      </c>
      <c r="G24" s="73">
        <v>2.2000000000000002</v>
      </c>
      <c r="H24" s="73">
        <v>6</v>
      </c>
      <c r="I24" s="73"/>
      <c r="J24" s="238">
        <v>2.98</v>
      </c>
      <c r="K24" s="238">
        <v>-0.82</v>
      </c>
      <c r="L24" s="214" t="s">
        <v>165</v>
      </c>
    </row>
    <row r="25" spans="1:12" ht="22" customHeight="1">
      <c r="A25" s="204"/>
      <c r="B25" s="239" t="s">
        <v>216</v>
      </c>
      <c r="C25" s="7"/>
      <c r="D25" s="238">
        <v>5.25</v>
      </c>
      <c r="E25" s="238">
        <v>1.36</v>
      </c>
      <c r="F25" s="214" t="s">
        <v>165</v>
      </c>
      <c r="G25" s="73">
        <v>2.2000000000000002</v>
      </c>
      <c r="H25" s="73">
        <v>6</v>
      </c>
      <c r="I25" s="73"/>
      <c r="J25" s="238">
        <v>2.98</v>
      </c>
      <c r="K25" s="238">
        <v>-0.82</v>
      </c>
      <c r="L25" s="214" t="s">
        <v>165</v>
      </c>
    </row>
    <row r="26" spans="1:12" ht="22" customHeight="1">
      <c r="A26" s="204"/>
      <c r="B26" s="239" t="s">
        <v>200</v>
      </c>
      <c r="C26" s="7"/>
      <c r="D26" s="238">
        <v>5.25</v>
      </c>
      <c r="E26" s="238">
        <v>1.36</v>
      </c>
      <c r="F26" s="214" t="s">
        <v>165</v>
      </c>
      <c r="G26" s="73">
        <v>2.2000000000000002</v>
      </c>
      <c r="H26" s="73">
        <v>3.1</v>
      </c>
      <c r="I26" s="73"/>
      <c r="J26" s="238">
        <v>2.98</v>
      </c>
      <c r="K26" s="238">
        <v>-0.82</v>
      </c>
      <c r="L26" s="214" t="s">
        <v>165</v>
      </c>
    </row>
    <row r="27" spans="1:12" ht="22" customHeight="1">
      <c r="A27" s="204"/>
      <c r="B27" s="239"/>
      <c r="C27" s="7"/>
      <c r="D27" s="214"/>
      <c r="E27" s="214"/>
      <c r="F27" s="214"/>
      <c r="G27" s="73"/>
      <c r="H27" s="73"/>
      <c r="I27" s="73"/>
      <c r="J27" s="214"/>
      <c r="K27" s="214"/>
      <c r="L27" s="214"/>
    </row>
    <row r="28" spans="1:12" ht="22" customHeight="1">
      <c r="A28" s="204" t="s">
        <v>217</v>
      </c>
      <c r="B28" s="239" t="s">
        <v>209</v>
      </c>
      <c r="C28" s="7"/>
      <c r="D28" s="238">
        <v>5.25</v>
      </c>
      <c r="E28" s="238">
        <v>1.36</v>
      </c>
      <c r="F28" s="214" t="s">
        <v>165</v>
      </c>
      <c r="G28" s="73">
        <v>2.2999999999999998</v>
      </c>
      <c r="H28" s="73">
        <v>3.1</v>
      </c>
      <c r="I28" s="73"/>
      <c r="J28" s="238">
        <v>2.88</v>
      </c>
      <c r="K28" s="238">
        <v>-0.92</v>
      </c>
      <c r="L28" s="214" t="s">
        <v>165</v>
      </c>
    </row>
    <row r="29" spans="1:12" ht="22" customHeight="1">
      <c r="A29" s="204"/>
      <c r="B29" s="239" t="s">
        <v>210</v>
      </c>
      <c r="C29" s="7"/>
      <c r="D29" s="238">
        <v>5.25</v>
      </c>
      <c r="E29" s="238">
        <v>1.36</v>
      </c>
      <c r="F29" s="214" t="s">
        <v>165</v>
      </c>
      <c r="G29" s="73">
        <v>2.4</v>
      </c>
      <c r="H29" s="73">
        <v>3.5</v>
      </c>
      <c r="I29" s="73"/>
      <c r="J29" s="238">
        <v>2.78</v>
      </c>
      <c r="K29" s="238">
        <v>-1.02</v>
      </c>
      <c r="L29" s="214" t="s">
        <v>165</v>
      </c>
    </row>
    <row r="30" spans="1:12" ht="22" customHeight="1">
      <c r="A30" s="204"/>
      <c r="B30" s="239" t="s">
        <v>206</v>
      </c>
      <c r="C30" s="7"/>
      <c r="D30" s="238">
        <v>5.25</v>
      </c>
      <c r="E30" s="238">
        <v>1.36</v>
      </c>
      <c r="F30" s="214" t="s">
        <v>165</v>
      </c>
      <c r="G30" s="73">
        <v>3.2</v>
      </c>
      <c r="H30" s="73">
        <v>6.3</v>
      </c>
      <c r="I30" s="73"/>
      <c r="J30" s="238">
        <v>1.99</v>
      </c>
      <c r="K30" s="238">
        <v>-1.78</v>
      </c>
      <c r="L30" s="214" t="s">
        <v>165</v>
      </c>
    </row>
    <row r="31" spans="1:12" ht="22" customHeight="1">
      <c r="A31" s="204"/>
      <c r="B31" s="239" t="s">
        <v>211</v>
      </c>
      <c r="C31" s="7"/>
      <c r="D31" s="238">
        <v>5.25</v>
      </c>
      <c r="E31" s="238">
        <v>1.36</v>
      </c>
      <c r="F31" s="214" t="s">
        <v>165</v>
      </c>
      <c r="G31" s="73">
        <v>5.6</v>
      </c>
      <c r="H31" s="73">
        <v>19.2</v>
      </c>
      <c r="I31" s="73"/>
      <c r="J31" s="238">
        <v>-0.33</v>
      </c>
      <c r="K31" s="238">
        <v>-4.0199999999999996</v>
      </c>
      <c r="L31" s="214" t="s">
        <v>165</v>
      </c>
    </row>
    <row r="32" spans="1:12" ht="22" customHeight="1">
      <c r="A32" s="204"/>
      <c r="B32" s="239" t="s">
        <v>212</v>
      </c>
      <c r="C32" s="7"/>
      <c r="D32" s="238">
        <v>5.25</v>
      </c>
      <c r="E32" s="238">
        <v>1.36</v>
      </c>
      <c r="F32" s="214" t="s">
        <v>165</v>
      </c>
      <c r="G32" s="73">
        <v>6.2</v>
      </c>
      <c r="H32" s="73">
        <v>20</v>
      </c>
      <c r="I32" s="73"/>
      <c r="J32" s="238">
        <v>-0.89</v>
      </c>
      <c r="K32" s="238">
        <v>-4.5599999999999996</v>
      </c>
      <c r="L32" s="214" t="s">
        <v>165</v>
      </c>
    </row>
    <row r="33" spans="1:12" ht="22" customHeight="1">
      <c r="A33" s="204"/>
      <c r="B33" s="239" t="s">
        <v>207</v>
      </c>
      <c r="C33" s="7"/>
      <c r="D33" s="238">
        <v>5.25</v>
      </c>
      <c r="E33" s="238">
        <v>1.48</v>
      </c>
      <c r="F33" s="214" t="s">
        <v>165</v>
      </c>
      <c r="G33" s="73">
        <v>8.1999999999999993</v>
      </c>
      <c r="H33" s="73">
        <v>19.399999999999999</v>
      </c>
      <c r="I33" s="73"/>
      <c r="J33" s="238">
        <v>-2.73</v>
      </c>
      <c r="K33" s="238">
        <v>-6.21</v>
      </c>
      <c r="L33" s="214" t="s">
        <v>165</v>
      </c>
    </row>
    <row r="34" spans="1:12" ht="22" customHeight="1">
      <c r="A34" s="204"/>
      <c r="B34" s="239" t="s">
        <v>213</v>
      </c>
      <c r="C34" s="7"/>
      <c r="D34" s="238">
        <v>5.25</v>
      </c>
      <c r="E34" s="238">
        <v>1.48</v>
      </c>
      <c r="F34" s="214" t="s">
        <v>165</v>
      </c>
      <c r="G34" s="73">
        <v>8.9</v>
      </c>
      <c r="H34" s="73">
        <v>7.9</v>
      </c>
      <c r="I34" s="73"/>
      <c r="J34" s="238">
        <v>-3.35</v>
      </c>
      <c r="K34" s="238">
        <v>-6.81</v>
      </c>
      <c r="L34" s="214" t="s">
        <v>165</v>
      </c>
    </row>
    <row r="35" spans="1:12" ht="22" customHeight="1">
      <c r="A35" s="204"/>
      <c r="B35" s="239" t="s">
        <v>214</v>
      </c>
      <c r="C35" s="7"/>
      <c r="D35" s="238">
        <v>5.25</v>
      </c>
      <c r="E35" s="238">
        <v>1.48</v>
      </c>
      <c r="F35" s="214" t="s">
        <v>165</v>
      </c>
      <c r="G35" s="73">
        <v>8.8000000000000007</v>
      </c>
      <c r="H35" s="73">
        <v>6.3</v>
      </c>
      <c r="I35" s="73"/>
      <c r="J35" s="238">
        <v>-3.26</v>
      </c>
      <c r="K35" s="238">
        <v>-6.73</v>
      </c>
      <c r="L35" s="214" t="s">
        <v>165</v>
      </c>
    </row>
    <row r="36" spans="1:12" ht="22" customHeight="1">
      <c r="A36" s="204"/>
      <c r="B36" s="239" t="s">
        <v>208</v>
      </c>
      <c r="C36" s="7"/>
      <c r="D36" s="238">
        <v>5.25</v>
      </c>
      <c r="E36" s="238">
        <v>1.48</v>
      </c>
      <c r="F36" s="214" t="s">
        <v>165</v>
      </c>
      <c r="G36" s="73">
        <v>8.4</v>
      </c>
      <c r="H36" s="73">
        <v>5.5</v>
      </c>
      <c r="I36" s="73"/>
      <c r="J36" s="238">
        <v>-2.91</v>
      </c>
      <c r="K36" s="238">
        <v>-6.38</v>
      </c>
      <c r="L36" s="214" t="s">
        <v>165</v>
      </c>
    </row>
    <row r="37" spans="1:12" ht="22" customHeight="1">
      <c r="A37" s="204"/>
      <c r="B37" s="239" t="s">
        <v>215</v>
      </c>
      <c r="C37" s="7"/>
      <c r="D37" s="238">
        <v>5.25</v>
      </c>
      <c r="E37" s="238">
        <v>1.48</v>
      </c>
      <c r="F37" s="214" t="s">
        <v>165</v>
      </c>
      <c r="G37" s="73">
        <v>8.8000000000000007</v>
      </c>
      <c r="H37" s="73">
        <v>5.9</v>
      </c>
      <c r="I37" s="73"/>
      <c r="J37" s="238">
        <v>-3.26</v>
      </c>
      <c r="K37" s="238">
        <v>-6.73</v>
      </c>
      <c r="L37" s="214" t="s">
        <v>165</v>
      </c>
    </row>
    <row r="38" spans="1:12" ht="22" customHeight="1">
      <c r="A38" s="204"/>
      <c r="B38" s="239" t="s">
        <v>216</v>
      </c>
      <c r="C38" s="7"/>
      <c r="D38" s="238">
        <v>5.25</v>
      </c>
      <c r="E38" s="238">
        <v>1.48</v>
      </c>
      <c r="F38" s="214" t="s">
        <v>165</v>
      </c>
      <c r="G38" s="73">
        <v>8.6</v>
      </c>
      <c r="H38" s="73">
        <v>5.5</v>
      </c>
      <c r="I38" s="73"/>
      <c r="J38" s="238">
        <v>-3.08</v>
      </c>
      <c r="K38" s="238">
        <v>-6.56</v>
      </c>
      <c r="L38" s="214" t="s">
        <v>165</v>
      </c>
    </row>
    <row r="39" spans="1:12" ht="22" customHeight="1">
      <c r="A39" s="204"/>
      <c r="B39" s="239" t="s">
        <v>200</v>
      </c>
      <c r="C39" s="7"/>
      <c r="D39" s="238">
        <v>5.25</v>
      </c>
      <c r="E39" s="238">
        <v>1.48</v>
      </c>
      <c r="F39" s="214" t="s">
        <v>165</v>
      </c>
      <c r="G39" s="73">
        <v>8.6999999999999993</v>
      </c>
      <c r="H39" s="73">
        <v>4.3</v>
      </c>
      <c r="I39" s="73"/>
      <c r="J39" s="238">
        <v>-3.17</v>
      </c>
      <c r="K39" s="238">
        <v>-6.64</v>
      </c>
      <c r="L39" s="214" t="s">
        <v>165</v>
      </c>
    </row>
    <row r="40" spans="1:12" ht="22" customHeight="1">
      <c r="A40" s="204"/>
      <c r="B40" s="239"/>
      <c r="C40" s="7"/>
      <c r="D40" s="214"/>
      <c r="E40" s="214"/>
      <c r="F40" s="214"/>
      <c r="G40" s="73"/>
      <c r="H40" s="73"/>
      <c r="I40" s="73"/>
      <c r="J40" s="238"/>
      <c r="K40" s="238"/>
      <c r="L40" s="214"/>
    </row>
    <row r="41" spans="1:12" ht="22" customHeight="1">
      <c r="A41" s="204" t="s">
        <v>218</v>
      </c>
      <c r="B41" s="239" t="s">
        <v>209</v>
      </c>
      <c r="C41" s="7"/>
      <c r="D41" s="238">
        <v>5.25</v>
      </c>
      <c r="E41" s="238">
        <v>1.48</v>
      </c>
      <c r="F41" s="214" t="s">
        <v>165</v>
      </c>
      <c r="G41" s="73">
        <v>10.6</v>
      </c>
      <c r="H41" s="73">
        <v>9.9</v>
      </c>
      <c r="I41" s="73"/>
      <c r="J41" s="238">
        <v>-4.84</v>
      </c>
      <c r="K41" s="238">
        <v>-8.25</v>
      </c>
      <c r="L41" s="214" t="s">
        <v>165</v>
      </c>
    </row>
    <row r="42" spans="1:12" ht="22" customHeight="1">
      <c r="A42" s="204"/>
      <c r="B42" s="239" t="s">
        <v>210</v>
      </c>
      <c r="C42" s="7"/>
      <c r="D42" s="238">
        <v>5.25</v>
      </c>
      <c r="E42" s="238">
        <v>1.44</v>
      </c>
      <c r="F42" s="214" t="s">
        <v>165</v>
      </c>
      <c r="G42" s="73">
        <v>10.6</v>
      </c>
      <c r="H42" s="73">
        <v>11</v>
      </c>
      <c r="I42" s="73"/>
      <c r="J42" s="238">
        <v>-4.84</v>
      </c>
      <c r="K42" s="238">
        <v>-8.2799999999999994</v>
      </c>
      <c r="L42" s="214" t="s">
        <v>165</v>
      </c>
    </row>
    <row r="43" spans="1:12" ht="22" customHeight="1">
      <c r="A43" s="204"/>
      <c r="B43" s="239" t="s">
        <v>206</v>
      </c>
      <c r="C43" s="7"/>
      <c r="D43" s="238">
        <v>5.25</v>
      </c>
      <c r="E43" s="238">
        <v>1.48</v>
      </c>
      <c r="F43" s="214" t="s">
        <v>165</v>
      </c>
      <c r="G43" s="73">
        <v>10</v>
      </c>
      <c r="H43" s="73">
        <v>11.4</v>
      </c>
      <c r="I43" s="73"/>
      <c r="J43" s="238">
        <v>-4.32</v>
      </c>
      <c r="K43" s="238">
        <v>-7.75</v>
      </c>
      <c r="L43" s="214" t="s">
        <v>165</v>
      </c>
    </row>
    <row r="44" spans="1:12" ht="22" customHeight="1">
      <c r="A44" s="204"/>
      <c r="B44" s="239" t="s">
        <v>211</v>
      </c>
      <c r="C44" s="7"/>
      <c r="D44" s="238">
        <v>5.76</v>
      </c>
      <c r="E44" s="238">
        <v>1.65</v>
      </c>
      <c r="F44" s="214" t="s">
        <v>165</v>
      </c>
      <c r="G44" s="73">
        <v>9.6</v>
      </c>
      <c r="H44" s="73">
        <v>14.9</v>
      </c>
      <c r="I44" s="73"/>
      <c r="J44" s="238">
        <v>-3.5</v>
      </c>
      <c r="K44" s="238">
        <v>-7.25</v>
      </c>
      <c r="L44" s="214" t="s">
        <v>165</v>
      </c>
    </row>
    <row r="45" spans="1:12" ht="22" customHeight="1">
      <c r="A45" s="204"/>
      <c r="B45" s="239" t="s">
        <v>212</v>
      </c>
      <c r="C45" s="7"/>
      <c r="D45" s="238">
        <v>5.76</v>
      </c>
      <c r="E45" s="238">
        <v>1.39</v>
      </c>
      <c r="F45" s="214" t="s">
        <v>165</v>
      </c>
      <c r="G45" s="73">
        <v>11.9</v>
      </c>
      <c r="H45" s="73">
        <v>25.9</v>
      </c>
      <c r="I45" s="73"/>
      <c r="J45" s="238">
        <v>-5.4870420017873016</v>
      </c>
      <c r="K45" s="238">
        <v>-9.3923145665772978</v>
      </c>
      <c r="L45" s="214" t="s">
        <v>165</v>
      </c>
    </row>
    <row r="46" spans="1:12" ht="22" customHeight="1">
      <c r="A46" s="204"/>
      <c r="B46" s="239" t="s">
        <v>207</v>
      </c>
      <c r="C46" s="7"/>
      <c r="D46" s="238">
        <v>6.26</v>
      </c>
      <c r="E46" s="238">
        <v>1.39</v>
      </c>
      <c r="F46" s="214" t="s">
        <v>165</v>
      </c>
      <c r="G46" s="73">
        <v>12.7</v>
      </c>
      <c r="H46" s="73">
        <v>31.2</v>
      </c>
      <c r="I46" s="73"/>
      <c r="J46" s="238">
        <v>-5.71</v>
      </c>
      <c r="K46" s="238">
        <v>-10.039999999999999</v>
      </c>
      <c r="L46" s="214" t="s">
        <v>165</v>
      </c>
    </row>
    <row r="47" spans="1:12" ht="22" customHeight="1">
      <c r="A47" s="204"/>
      <c r="B47" s="239" t="s">
        <v>213</v>
      </c>
      <c r="C47" s="7"/>
      <c r="D47" s="238">
        <v>6.26</v>
      </c>
      <c r="E47" s="238">
        <v>1.52</v>
      </c>
      <c r="F47" s="214" t="s">
        <v>165</v>
      </c>
      <c r="G47" s="73">
        <v>14.3</v>
      </c>
      <c r="H47" s="73">
        <v>27.8</v>
      </c>
      <c r="I47" s="73"/>
      <c r="J47" s="238">
        <v>-7.03</v>
      </c>
      <c r="K47" s="238">
        <v>-11.18</v>
      </c>
      <c r="L47" s="214" t="s">
        <v>165</v>
      </c>
    </row>
    <row r="48" spans="1:12" ht="22" customHeight="1">
      <c r="A48" s="204"/>
      <c r="B48" s="239" t="s">
        <v>214</v>
      </c>
      <c r="C48" s="7"/>
      <c r="D48" s="238">
        <v>6.76</v>
      </c>
      <c r="E48" s="238">
        <v>1.52</v>
      </c>
      <c r="F48" s="214" t="s">
        <v>165</v>
      </c>
      <c r="G48" s="73">
        <v>14.6</v>
      </c>
      <c r="H48" s="73">
        <v>16.899999999999999</v>
      </c>
      <c r="I48" s="73"/>
      <c r="J48" s="238">
        <v>-6.84</v>
      </c>
      <c r="K48" s="238">
        <v>-11.41</v>
      </c>
      <c r="L48" s="214" t="s">
        <v>165</v>
      </c>
    </row>
    <row r="49" spans="1:12" ht="22" customHeight="1">
      <c r="A49" s="204"/>
      <c r="B49" s="239" t="s">
        <v>208</v>
      </c>
      <c r="C49" s="7"/>
      <c r="D49" s="238">
        <v>6.76</v>
      </c>
      <c r="E49" s="238">
        <v>1.52</v>
      </c>
      <c r="F49" s="214" t="s">
        <v>165</v>
      </c>
      <c r="G49" s="73">
        <v>13.8</v>
      </c>
      <c r="H49" s="73">
        <v>10</v>
      </c>
      <c r="I49" s="73"/>
      <c r="J49" s="238">
        <v>-6.19</v>
      </c>
      <c r="K49" s="238">
        <v>-10.79</v>
      </c>
      <c r="L49" s="214" t="s">
        <v>165</v>
      </c>
    </row>
    <row r="50" spans="1:12" ht="22" customHeight="1">
      <c r="A50" s="204"/>
      <c r="B50" s="239" t="s">
        <v>215</v>
      </c>
      <c r="C50" s="7"/>
      <c r="D50" s="238">
        <v>6.76</v>
      </c>
      <c r="E50" s="238">
        <v>1.26</v>
      </c>
      <c r="F50" s="214" t="s">
        <v>165</v>
      </c>
      <c r="G50" s="73">
        <v>13.1</v>
      </c>
      <c r="H50" s="73">
        <v>1.3</v>
      </c>
      <c r="I50" s="73"/>
      <c r="J50" s="238">
        <v>-5.61</v>
      </c>
      <c r="K50" s="238">
        <v>-10.47</v>
      </c>
      <c r="L50" s="214" t="s">
        <v>165</v>
      </c>
    </row>
    <row r="51" spans="1:12" ht="22" customHeight="1">
      <c r="A51" s="204"/>
      <c r="B51" s="239" t="s">
        <v>216</v>
      </c>
      <c r="C51" s="7"/>
      <c r="D51" s="238">
        <v>6.76</v>
      </c>
      <c r="E51" s="238">
        <v>1.53</v>
      </c>
      <c r="F51" s="214" t="s">
        <v>165</v>
      </c>
      <c r="G51" s="73">
        <v>12.2</v>
      </c>
      <c r="H51" s="73">
        <v>-3.1</v>
      </c>
      <c r="I51" s="73"/>
      <c r="J51" s="238">
        <v>-4.8499999999999996</v>
      </c>
      <c r="K51" s="238">
        <v>-9.51</v>
      </c>
      <c r="L51" s="214" t="s">
        <v>165</v>
      </c>
    </row>
    <row r="52" spans="1:12" ht="22" customHeight="1">
      <c r="A52" s="204"/>
      <c r="B52" s="239" t="s">
        <v>200</v>
      </c>
      <c r="C52" s="7"/>
      <c r="D52" s="238">
        <v>6.76</v>
      </c>
      <c r="E52" s="238">
        <v>1.53</v>
      </c>
      <c r="F52" s="214" t="s">
        <v>165</v>
      </c>
      <c r="G52" s="73">
        <v>12.4</v>
      </c>
      <c r="H52" s="73">
        <v>-0.6</v>
      </c>
      <c r="I52" s="73"/>
      <c r="J52" s="238">
        <v>-5.0199999999999996</v>
      </c>
      <c r="K52" s="238">
        <v>-9.67</v>
      </c>
      <c r="L52" s="214" t="s">
        <v>165</v>
      </c>
    </row>
    <row r="53" spans="1:12" ht="22" customHeight="1">
      <c r="A53" s="204"/>
      <c r="B53" s="239"/>
      <c r="C53" s="7"/>
      <c r="D53" s="238"/>
      <c r="E53" s="238"/>
      <c r="F53" s="214"/>
      <c r="G53" s="73"/>
      <c r="H53" s="73"/>
      <c r="I53" s="73"/>
      <c r="J53" s="238"/>
      <c r="K53" s="238"/>
      <c r="L53" s="214"/>
    </row>
    <row r="54" spans="1:12" ht="22" customHeight="1">
      <c r="A54" s="204" t="s">
        <v>219</v>
      </c>
      <c r="B54" s="239" t="s">
        <v>209</v>
      </c>
      <c r="C54" s="7"/>
      <c r="D54" s="238">
        <v>6.76</v>
      </c>
      <c r="E54" s="238">
        <v>1.53</v>
      </c>
      <c r="F54" s="214" t="s">
        <v>165</v>
      </c>
      <c r="G54" s="73">
        <v>9.3000000000000007</v>
      </c>
      <c r="H54" s="73">
        <v>-4</v>
      </c>
      <c r="I54" s="73"/>
      <c r="J54" s="238">
        <v>-2.3199999999999998</v>
      </c>
      <c r="K54" s="238">
        <v>-7.11</v>
      </c>
      <c r="L54" s="214" t="s">
        <v>165</v>
      </c>
    </row>
    <row r="55" spans="1:12" ht="22" customHeight="1">
      <c r="A55" s="204"/>
      <c r="B55" s="239" t="s">
        <v>210</v>
      </c>
      <c r="C55" s="7"/>
      <c r="D55" s="238">
        <v>6.76</v>
      </c>
      <c r="E55" s="238">
        <v>1.31</v>
      </c>
      <c r="F55" s="214" t="s">
        <v>165</v>
      </c>
      <c r="G55" s="73">
        <v>9.1</v>
      </c>
      <c r="H55" s="73">
        <v>-0.6</v>
      </c>
      <c r="I55" s="73"/>
      <c r="J55" s="238">
        <v>-2.14</v>
      </c>
      <c r="K55" s="238">
        <v>-7.14</v>
      </c>
      <c r="L55" s="214" t="s">
        <v>165</v>
      </c>
    </row>
    <row r="56" spans="1:12" ht="22" customHeight="1">
      <c r="A56" s="204"/>
      <c r="B56" s="239" t="s">
        <v>206</v>
      </c>
      <c r="C56" s="7"/>
      <c r="D56" s="238">
        <v>6.76</v>
      </c>
      <c r="E56" s="238">
        <v>1.31</v>
      </c>
      <c r="F56" s="214" t="s">
        <v>165</v>
      </c>
      <c r="G56" s="73">
        <v>9.9</v>
      </c>
      <c r="H56" s="73">
        <v>1.9</v>
      </c>
      <c r="I56" s="73"/>
      <c r="J56" s="238">
        <v>-2.86</v>
      </c>
      <c r="K56" s="238">
        <v>-7.82</v>
      </c>
      <c r="L56" s="214" t="s">
        <v>165</v>
      </c>
    </row>
    <row r="57" spans="1:12" ht="22" customHeight="1">
      <c r="A57" s="204"/>
      <c r="B57" s="239" t="s">
        <v>211</v>
      </c>
      <c r="C57" s="7"/>
      <c r="D57" s="238">
        <v>6.76</v>
      </c>
      <c r="E57" s="238">
        <v>1.31</v>
      </c>
      <c r="F57" s="214" t="s">
        <v>165</v>
      </c>
      <c r="G57" s="73">
        <v>7.9</v>
      </c>
      <c r="H57" s="73">
        <v>9.5</v>
      </c>
      <c r="I57" s="238"/>
      <c r="J57" s="238">
        <v>-1.06</v>
      </c>
      <c r="K57" s="238">
        <v>-6.11</v>
      </c>
      <c r="L57" s="214" t="s">
        <v>165</v>
      </c>
    </row>
    <row r="58" spans="1:12" ht="22" customHeight="1">
      <c r="A58" s="204"/>
      <c r="B58" s="239" t="s">
        <v>212</v>
      </c>
      <c r="C58" s="7"/>
      <c r="D58" s="238">
        <v>6.76</v>
      </c>
      <c r="E58" s="238">
        <v>1.31</v>
      </c>
      <c r="F58" s="214" t="s">
        <v>165</v>
      </c>
      <c r="G58" s="73">
        <v>5.7</v>
      </c>
      <c r="H58" s="73">
        <v>10.8</v>
      </c>
      <c r="I58" s="73"/>
      <c r="J58" s="238">
        <v>1</v>
      </c>
      <c r="K58" s="238">
        <v>-4.1500000000000004</v>
      </c>
      <c r="L58" s="214" t="s">
        <v>165</v>
      </c>
    </row>
    <row r="59" spans="1:12" ht="22" customHeight="1">
      <c r="A59" s="204"/>
      <c r="B59" s="239" t="s">
        <v>207</v>
      </c>
      <c r="C59" s="7"/>
      <c r="D59" s="238">
        <v>6.76</v>
      </c>
      <c r="E59" s="238">
        <v>1.31</v>
      </c>
      <c r="F59" s="214" t="s">
        <v>165</v>
      </c>
      <c r="G59" s="73">
        <v>4.5999999999999996</v>
      </c>
      <c r="H59" s="73">
        <v>7.4</v>
      </c>
      <c r="I59" s="73"/>
      <c r="J59" s="238">
        <v>2.0650095602294583</v>
      </c>
      <c r="K59" s="183">
        <v>-3.1453154875716982</v>
      </c>
      <c r="L59" s="214" t="s">
        <v>165</v>
      </c>
    </row>
    <row r="60" spans="1:12" ht="22" customHeight="1">
      <c r="A60" s="204"/>
      <c r="B60" s="239" t="s">
        <v>213</v>
      </c>
      <c r="C60" s="7"/>
      <c r="D60" s="238">
        <v>6.76</v>
      </c>
      <c r="E60" s="238">
        <v>2.63</v>
      </c>
      <c r="F60" s="214" t="s">
        <v>165</v>
      </c>
      <c r="G60" s="73">
        <v>1.5</v>
      </c>
      <c r="H60" s="73" t="s">
        <v>117</v>
      </c>
      <c r="I60" s="73"/>
      <c r="J60" s="238">
        <v>5.18</v>
      </c>
      <c r="K60" s="183">
        <v>1.1100000000000001</v>
      </c>
      <c r="L60" s="214" t="s">
        <v>165</v>
      </c>
    </row>
    <row r="61" spans="1:12" ht="22" customHeight="1">
      <c r="A61" s="204"/>
      <c r="B61" s="239" t="s">
        <v>214</v>
      </c>
      <c r="C61" s="7"/>
      <c r="D61" s="238">
        <v>6.76</v>
      </c>
      <c r="E61" s="238">
        <v>2.63</v>
      </c>
      <c r="F61" s="214" t="s">
        <v>165</v>
      </c>
      <c r="G61" s="73">
        <v>1.2</v>
      </c>
      <c r="H61" s="73">
        <v>-1.5</v>
      </c>
      <c r="I61" s="73"/>
      <c r="J61" s="238">
        <v>5.49</v>
      </c>
      <c r="K61" s="183">
        <v>1.41</v>
      </c>
      <c r="L61" s="214" t="s">
        <v>165</v>
      </c>
    </row>
    <row r="62" spans="1:12" ht="22" customHeight="1">
      <c r="A62" s="204"/>
      <c r="B62" s="239" t="s">
        <v>208</v>
      </c>
      <c r="C62" s="7"/>
      <c r="D62" s="238">
        <v>6.76</v>
      </c>
      <c r="E62" s="238">
        <v>2.63</v>
      </c>
      <c r="F62" s="214" t="s">
        <v>165</v>
      </c>
      <c r="G62" s="73">
        <v>3.2</v>
      </c>
      <c r="H62" s="73">
        <v>4.4000000000000004</v>
      </c>
      <c r="I62" s="73"/>
      <c r="J62" s="238">
        <v>3.45</v>
      </c>
      <c r="K62" s="183">
        <v>-0.56000000000000005</v>
      </c>
      <c r="L62" s="214" t="s">
        <v>165</v>
      </c>
    </row>
    <row r="63" spans="1:12" ht="22" customHeight="1">
      <c r="A63" s="204"/>
      <c r="B63" s="239" t="s">
        <v>215</v>
      </c>
      <c r="C63" s="7"/>
      <c r="D63" s="238">
        <v>6.76</v>
      </c>
      <c r="E63" s="238">
        <v>2.54</v>
      </c>
      <c r="F63" s="214" t="s">
        <v>165</v>
      </c>
      <c r="G63" s="73">
        <v>3.1</v>
      </c>
      <c r="H63" s="73">
        <v>7.3</v>
      </c>
      <c r="I63" s="73"/>
      <c r="J63" s="238">
        <v>3.55</v>
      </c>
      <c r="K63" s="238">
        <v>-0.54</v>
      </c>
      <c r="L63" s="214" t="s">
        <v>165</v>
      </c>
    </row>
    <row r="64" spans="1:12" ht="22" customHeight="1">
      <c r="A64" s="204"/>
      <c r="B64" s="239" t="s">
        <v>216</v>
      </c>
      <c r="C64" s="7"/>
      <c r="D64" s="238">
        <v>6.76</v>
      </c>
      <c r="E64" s="238">
        <v>2.57</v>
      </c>
      <c r="F64" s="214" t="s">
        <v>165</v>
      </c>
      <c r="G64" s="73">
        <v>3.9</v>
      </c>
      <c r="H64" s="73">
        <v>7.2842131904594432</v>
      </c>
      <c r="I64" s="73"/>
      <c r="J64" s="238">
        <v>2.75</v>
      </c>
      <c r="K64" s="238">
        <v>-1.28</v>
      </c>
      <c r="L64" s="214" t="s">
        <v>165</v>
      </c>
    </row>
    <row r="65" spans="1:12" ht="22" customHeight="1">
      <c r="A65" s="204"/>
      <c r="B65" s="239" t="s">
        <v>200</v>
      </c>
      <c r="C65" s="7"/>
      <c r="D65" s="238">
        <v>6.51</v>
      </c>
      <c r="E65" s="238">
        <v>2.69</v>
      </c>
      <c r="F65" s="214" t="s">
        <v>165</v>
      </c>
      <c r="G65" s="73">
        <v>3.5</v>
      </c>
      <c r="H65" s="73">
        <v>0.60790098582506058</v>
      </c>
      <c r="I65" s="73"/>
      <c r="J65" s="238">
        <v>2.91</v>
      </c>
      <c r="K65" s="238">
        <v>-0.78</v>
      </c>
      <c r="L65" s="214" t="s">
        <v>165</v>
      </c>
    </row>
    <row r="66" spans="1:12" ht="22" customHeight="1">
      <c r="A66" s="204"/>
      <c r="B66" s="239"/>
      <c r="C66" s="7"/>
      <c r="D66" s="214"/>
      <c r="E66" s="214"/>
      <c r="F66" s="214"/>
      <c r="G66" s="73"/>
      <c r="H66" s="73"/>
      <c r="I66" s="73"/>
      <c r="J66" s="214"/>
      <c r="K66" s="214"/>
      <c r="L66" s="214"/>
    </row>
    <row r="67" spans="1:12" ht="22" customHeight="1">
      <c r="A67" s="204" t="s">
        <v>220</v>
      </c>
      <c r="B67" s="239" t="s">
        <v>209</v>
      </c>
      <c r="C67" s="7"/>
      <c r="D67" s="238">
        <v>6.51</v>
      </c>
      <c r="E67" s="238">
        <v>2.69</v>
      </c>
      <c r="F67" s="214" t="s">
        <v>165</v>
      </c>
      <c r="G67" s="73">
        <v>3.9</v>
      </c>
      <c r="H67" s="73">
        <v>-0.6</v>
      </c>
      <c r="I67" s="73"/>
      <c r="J67" s="73">
        <v>2.5099999999999998</v>
      </c>
      <c r="K67" s="111">
        <v>-1.1599999999999999</v>
      </c>
      <c r="L67" s="214" t="s">
        <v>165</v>
      </c>
    </row>
    <row r="68" spans="1:12" ht="22" customHeight="1">
      <c r="A68" s="204"/>
      <c r="B68" s="239" t="s">
        <v>210</v>
      </c>
      <c r="C68" s="7"/>
      <c r="D68" s="238">
        <v>6.51</v>
      </c>
      <c r="E68" s="238">
        <v>2.69</v>
      </c>
      <c r="F68" s="214" t="s">
        <v>165</v>
      </c>
      <c r="G68" s="73">
        <v>3.9</v>
      </c>
      <c r="H68" s="73">
        <v>-0.3</v>
      </c>
      <c r="I68" s="73"/>
      <c r="J68" s="73">
        <v>2.5099999999999998</v>
      </c>
      <c r="K68" s="111">
        <v>-1.1599999999999999</v>
      </c>
      <c r="L68" s="214" t="s">
        <v>165</v>
      </c>
    </row>
    <row r="69" spans="1:12" ht="22" customHeight="1">
      <c r="A69" s="204"/>
      <c r="B69" s="239" t="s">
        <v>206</v>
      </c>
      <c r="C69" s="7"/>
      <c r="D69" s="238">
        <v>6.51</v>
      </c>
      <c r="E69" s="238">
        <v>2.69</v>
      </c>
      <c r="F69" s="214" t="s">
        <v>165</v>
      </c>
      <c r="G69" s="73">
        <v>2.9</v>
      </c>
      <c r="H69" s="73">
        <v>-0.3</v>
      </c>
      <c r="I69" s="73"/>
      <c r="J69" s="73">
        <v>3.51</v>
      </c>
      <c r="K69" s="111">
        <v>-0.2</v>
      </c>
      <c r="L69" s="214" t="s">
        <v>165</v>
      </c>
    </row>
    <row r="70" spans="1:12" ht="22" customHeight="1">
      <c r="A70" s="204"/>
      <c r="B70" s="239" t="s">
        <v>211</v>
      </c>
      <c r="C70" s="7"/>
      <c r="D70" s="238">
        <v>6.51</v>
      </c>
      <c r="E70" s="238">
        <v>2.69</v>
      </c>
      <c r="F70" s="214" t="s">
        <v>165</v>
      </c>
      <c r="G70" s="73">
        <v>3.1</v>
      </c>
      <c r="H70" s="73">
        <v>5.9</v>
      </c>
      <c r="I70" s="73"/>
      <c r="J70" s="73">
        <v>3.31</v>
      </c>
      <c r="K70" s="111">
        <v>-0.4</v>
      </c>
      <c r="L70" s="214" t="s">
        <v>165</v>
      </c>
    </row>
    <row r="71" spans="1:12" ht="22" customHeight="1">
      <c r="A71" s="204"/>
      <c r="B71" s="239" t="s">
        <v>212</v>
      </c>
      <c r="C71" s="7"/>
      <c r="D71" s="238">
        <v>6.51</v>
      </c>
      <c r="E71" s="238">
        <v>2.87</v>
      </c>
      <c r="F71" s="214" t="s">
        <v>165</v>
      </c>
      <c r="G71" s="73">
        <v>3</v>
      </c>
      <c r="H71" s="73">
        <v>7.2</v>
      </c>
      <c r="I71" s="73"/>
      <c r="J71" s="73">
        <v>3.41</v>
      </c>
      <c r="K71" s="111">
        <v>-0.13</v>
      </c>
      <c r="L71" s="214" t="s">
        <v>165</v>
      </c>
    </row>
    <row r="72" spans="1:12" ht="22" customHeight="1">
      <c r="A72" s="204"/>
      <c r="B72" s="239" t="s">
        <v>207</v>
      </c>
      <c r="C72" s="7"/>
      <c r="D72" s="238">
        <v>6.26</v>
      </c>
      <c r="E72" s="238">
        <v>2.91</v>
      </c>
      <c r="F72" s="214" t="s">
        <v>165</v>
      </c>
      <c r="G72" s="73">
        <v>2.8</v>
      </c>
      <c r="H72" s="73">
        <v>6.8</v>
      </c>
      <c r="I72" s="73"/>
      <c r="J72" s="73">
        <v>3.3657587548638013</v>
      </c>
      <c r="K72" s="111">
        <v>0.10700389105056107</v>
      </c>
      <c r="L72" s="214" t="s">
        <v>165</v>
      </c>
    </row>
    <row r="73" spans="1:12" ht="22" customHeight="1">
      <c r="A73" s="204"/>
      <c r="B73" s="239" t="s">
        <v>213</v>
      </c>
      <c r="C73" s="7"/>
      <c r="D73" s="238">
        <v>6.26</v>
      </c>
      <c r="E73" s="238">
        <v>2.56</v>
      </c>
      <c r="F73" s="214" t="s">
        <v>165</v>
      </c>
      <c r="G73" s="73">
        <v>3.7</v>
      </c>
      <c r="H73" s="73">
        <v>2.4149856077703591</v>
      </c>
      <c r="I73" s="73"/>
      <c r="J73" s="73">
        <v>2.468659594985545</v>
      </c>
      <c r="K73" s="111">
        <v>-1.0993249758919799</v>
      </c>
      <c r="L73" s="214" t="s">
        <v>165</v>
      </c>
    </row>
    <row r="74" spans="1:12" ht="22" customHeight="1">
      <c r="A74" s="204"/>
      <c r="B74" s="239" t="s">
        <v>214</v>
      </c>
      <c r="C74" s="7"/>
      <c r="D74" s="238">
        <v>6.01</v>
      </c>
      <c r="E74" s="238">
        <v>2.1800000000000002</v>
      </c>
      <c r="F74" s="214" t="s">
        <v>165</v>
      </c>
      <c r="G74" s="73">
        <v>3.9</v>
      </c>
      <c r="H74" s="73">
        <v>1.8004049239639164</v>
      </c>
      <c r="I74" s="73"/>
      <c r="J74" s="73">
        <v>2.0307988450433134</v>
      </c>
      <c r="K74" s="111">
        <v>-1.6554379210779513</v>
      </c>
      <c r="L74" s="214" t="s">
        <v>165</v>
      </c>
    </row>
    <row r="75" spans="1:12" ht="22" customHeight="1">
      <c r="A75" s="204"/>
      <c r="B75" s="239" t="s">
        <v>208</v>
      </c>
      <c r="C75" s="7"/>
      <c r="D75" s="238">
        <v>6.01</v>
      </c>
      <c r="E75" s="238">
        <v>1.94</v>
      </c>
      <c r="F75" s="214" t="s">
        <v>165</v>
      </c>
      <c r="G75" s="73">
        <v>1.5</v>
      </c>
      <c r="H75" s="73">
        <v>-0.89119385128872963</v>
      </c>
      <c r="I75" s="73"/>
      <c r="J75" s="73">
        <v>4.4433497536946032</v>
      </c>
      <c r="K75" s="238">
        <v>0.43349753694583715</v>
      </c>
      <c r="L75" s="214" t="s">
        <v>165</v>
      </c>
    </row>
    <row r="76" spans="1:12" ht="22" customHeight="1">
      <c r="A76" s="204"/>
      <c r="B76" s="239" t="s">
        <v>215</v>
      </c>
      <c r="C76" s="7"/>
      <c r="D76" s="238">
        <v>6.01</v>
      </c>
      <c r="E76" s="238">
        <v>1.94</v>
      </c>
      <c r="F76" s="214" t="s">
        <v>165</v>
      </c>
      <c r="G76" s="73">
        <v>1.6</v>
      </c>
      <c r="H76" s="73">
        <v>-1.184294865635338</v>
      </c>
      <c r="I76" s="73"/>
      <c r="J76" s="73">
        <v>4.34055118110237</v>
      </c>
      <c r="K76" s="238">
        <v>0.33464566929135575</v>
      </c>
      <c r="L76" s="214" t="s">
        <v>165</v>
      </c>
    </row>
    <row r="77" spans="1:12" ht="22" customHeight="1">
      <c r="A77" s="204"/>
      <c r="B77" s="239" t="s">
        <v>216</v>
      </c>
      <c r="C77" s="7"/>
      <c r="D77" s="238">
        <v>6.01</v>
      </c>
      <c r="E77" s="238">
        <v>2.09</v>
      </c>
      <c r="F77" s="214" t="s">
        <v>165</v>
      </c>
      <c r="G77" s="73">
        <v>1.7</v>
      </c>
      <c r="H77" s="73">
        <v>-1.5</v>
      </c>
      <c r="I77" s="73"/>
      <c r="J77" s="73">
        <v>4.24</v>
      </c>
      <c r="K77" s="238">
        <v>0.38</v>
      </c>
      <c r="L77" s="214" t="s">
        <v>165</v>
      </c>
    </row>
    <row r="78" spans="1:12" ht="22" customHeight="1">
      <c r="A78" s="204"/>
      <c r="B78" s="239" t="s">
        <v>200</v>
      </c>
      <c r="C78" s="7"/>
      <c r="D78" s="238">
        <v>6.01</v>
      </c>
      <c r="E78" s="238">
        <v>1.98</v>
      </c>
      <c r="F78" s="214" t="s">
        <v>165</v>
      </c>
      <c r="G78" s="73">
        <v>1.7</v>
      </c>
      <c r="H78" s="73">
        <v>1.5</v>
      </c>
      <c r="I78" s="73"/>
      <c r="J78" s="73">
        <v>4.2379547689282315</v>
      </c>
      <c r="K78" s="238">
        <v>0.27531956735498131</v>
      </c>
      <c r="L78" s="214" t="s">
        <v>165</v>
      </c>
    </row>
    <row r="79" spans="1:12" ht="22" customHeight="1">
      <c r="A79" s="204"/>
      <c r="B79" s="239"/>
      <c r="C79" s="7"/>
      <c r="D79" s="214"/>
      <c r="E79" s="214"/>
      <c r="F79" s="214"/>
      <c r="G79" s="73"/>
      <c r="H79" s="73"/>
      <c r="I79" s="73"/>
      <c r="J79" s="214"/>
      <c r="K79" s="214"/>
      <c r="L79" s="214"/>
    </row>
    <row r="80" spans="1:12" ht="22" customHeight="1">
      <c r="A80" s="204" t="s">
        <v>221</v>
      </c>
      <c r="B80" s="239" t="s">
        <v>209</v>
      </c>
      <c r="C80" s="7"/>
      <c r="D80" s="238">
        <v>6.01</v>
      </c>
      <c r="E80" s="238">
        <v>1.98</v>
      </c>
      <c r="F80" s="214" t="s">
        <v>165</v>
      </c>
      <c r="G80" s="73">
        <v>2.5</v>
      </c>
      <c r="H80" s="73">
        <v>2.7117106917733835</v>
      </c>
      <c r="I80" s="214"/>
      <c r="J80" s="73">
        <v>3.4243902439024421</v>
      </c>
      <c r="K80" s="238">
        <v>-0.50731707317072106</v>
      </c>
      <c r="L80" s="214" t="s">
        <v>165</v>
      </c>
    </row>
    <row r="81" spans="1:12" ht="22" customHeight="1">
      <c r="A81" s="204"/>
      <c r="B81" s="239" t="s">
        <v>210</v>
      </c>
      <c r="C81" s="7"/>
      <c r="D81" s="238">
        <v>6.01</v>
      </c>
      <c r="E81" s="238">
        <v>2.0499999999999998</v>
      </c>
      <c r="F81" s="214" t="s">
        <v>165</v>
      </c>
      <c r="G81" s="73">
        <v>2.7</v>
      </c>
      <c r="H81" s="73">
        <v>3.3</v>
      </c>
      <c r="I81" s="214"/>
      <c r="J81" s="73">
        <v>3.2229795520934967</v>
      </c>
      <c r="K81" s="238">
        <v>-0.63291139240505556</v>
      </c>
      <c r="L81" s="214" t="s">
        <v>165</v>
      </c>
    </row>
    <row r="82" spans="1:12" ht="22" customHeight="1">
      <c r="A82" s="204"/>
      <c r="B82" s="239" t="s">
        <v>206</v>
      </c>
      <c r="C82" s="7"/>
      <c r="D82" s="238">
        <v>6.01</v>
      </c>
      <c r="E82" s="238">
        <v>2.12</v>
      </c>
      <c r="F82" s="214" t="s">
        <v>165</v>
      </c>
      <c r="G82" s="73">
        <v>2.8</v>
      </c>
      <c r="H82" s="73">
        <v>3.9</v>
      </c>
      <c r="I82" s="214"/>
      <c r="J82" s="73">
        <v>3.1225680933852251</v>
      </c>
      <c r="K82" s="238">
        <v>-0.66147859922177643</v>
      </c>
      <c r="L82" s="214" t="s">
        <v>165</v>
      </c>
    </row>
    <row r="83" spans="1:12" ht="18">
      <c r="A83" s="204"/>
      <c r="B83" s="239" t="s">
        <v>211</v>
      </c>
      <c r="C83" s="7"/>
      <c r="D83" s="238">
        <v>6.01</v>
      </c>
      <c r="E83" s="238">
        <v>1.9</v>
      </c>
      <c r="F83" s="214" t="s">
        <v>165</v>
      </c>
      <c r="G83" s="73">
        <v>2.2999999999999998</v>
      </c>
      <c r="H83" s="73">
        <v>5.4</v>
      </c>
      <c r="I83" s="214"/>
      <c r="J83" s="73">
        <v>3.6265884652981528</v>
      </c>
      <c r="K83" s="238">
        <v>-0.3910068426197455</v>
      </c>
      <c r="L83" s="214" t="s">
        <v>165</v>
      </c>
    </row>
    <row r="84" spans="1:12" ht="18">
      <c r="A84" s="204"/>
      <c r="B84" s="239" t="s">
        <v>212</v>
      </c>
      <c r="C84" s="7"/>
      <c r="D84" s="238">
        <v>6.72</v>
      </c>
      <c r="E84" s="238">
        <v>1.9</v>
      </c>
      <c r="F84" s="214" t="s">
        <v>165</v>
      </c>
      <c r="G84" s="73">
        <v>1.9</v>
      </c>
      <c r="H84" s="73">
        <v>3.9</v>
      </c>
      <c r="I84" s="214"/>
      <c r="J84" s="73">
        <v>4.7301275760549544</v>
      </c>
      <c r="K84" s="238">
        <v>0</v>
      </c>
      <c r="L84" s="214" t="s">
        <v>165</v>
      </c>
    </row>
    <row r="85" spans="1:12" ht="18">
      <c r="A85" s="204"/>
      <c r="B85" s="239" t="s">
        <v>207</v>
      </c>
      <c r="C85" s="7"/>
      <c r="D85" s="238">
        <v>7.03</v>
      </c>
      <c r="E85" s="238">
        <v>2.12</v>
      </c>
      <c r="F85" s="214" t="s">
        <v>165</v>
      </c>
      <c r="G85" s="73">
        <v>2</v>
      </c>
      <c r="H85" s="73">
        <v>3.5844112353639934</v>
      </c>
      <c r="I85" s="214"/>
      <c r="J85" s="73">
        <v>4.9313725490196081</v>
      </c>
      <c r="K85" s="238">
        <v>0.11764705882353343</v>
      </c>
      <c r="L85" s="214" t="s">
        <v>165</v>
      </c>
    </row>
    <row r="86" spans="1:12" ht="18">
      <c r="A86" s="204"/>
      <c r="B86" s="239" t="s">
        <v>213</v>
      </c>
      <c r="C86" s="7"/>
      <c r="D86" s="238">
        <v>7.19</v>
      </c>
      <c r="E86" s="238">
        <v>2.12</v>
      </c>
      <c r="F86" s="214" t="s">
        <v>165</v>
      </c>
      <c r="G86" s="73">
        <v>1.1000000000000001</v>
      </c>
      <c r="H86" s="73">
        <v>-2.3187420321272079</v>
      </c>
      <c r="I86" s="214"/>
      <c r="J86" s="73">
        <v>6.0237388724035723</v>
      </c>
      <c r="K86" s="238">
        <v>1.0089020771513635</v>
      </c>
      <c r="L86" s="214" t="s">
        <v>165</v>
      </c>
    </row>
    <row r="87" spans="1:12" ht="18">
      <c r="A87" s="204"/>
      <c r="B87" s="239" t="s">
        <v>214</v>
      </c>
      <c r="C87" s="7"/>
      <c r="D87" s="238">
        <v>7.19</v>
      </c>
      <c r="E87" s="238">
        <v>2.12</v>
      </c>
      <c r="F87" s="214" t="s">
        <v>165</v>
      </c>
      <c r="G87" s="73">
        <v>1.4</v>
      </c>
      <c r="H87" s="73">
        <v>0</v>
      </c>
      <c r="I87" s="214"/>
      <c r="J87" s="73">
        <v>5.7100591715976368</v>
      </c>
      <c r="K87" s="238">
        <v>0.71005917159763232</v>
      </c>
      <c r="L87" s="214" t="s">
        <v>165</v>
      </c>
    </row>
    <row r="88" spans="1:12" ht="18">
      <c r="A88" s="204"/>
      <c r="B88" s="239" t="s">
        <v>222</v>
      </c>
      <c r="C88" s="7"/>
      <c r="D88" s="238">
        <v>7.19</v>
      </c>
      <c r="E88" s="238">
        <v>2.12</v>
      </c>
      <c r="F88" s="214" t="s">
        <v>165</v>
      </c>
      <c r="G88" s="73">
        <v>3.7</v>
      </c>
      <c r="H88" s="73">
        <v>5.9729905860601784</v>
      </c>
      <c r="I88" s="214"/>
      <c r="J88" s="73">
        <v>3.3654773384763859</v>
      </c>
      <c r="K88" s="238">
        <v>-1.5236258437801187</v>
      </c>
      <c r="L88" s="214" t="s">
        <v>165</v>
      </c>
    </row>
    <row r="89" spans="1:12" ht="18">
      <c r="A89" s="204"/>
      <c r="B89" s="239" t="s">
        <v>215</v>
      </c>
      <c r="C89" s="7"/>
      <c r="D89" s="238">
        <v>7.19</v>
      </c>
      <c r="E89" s="238">
        <v>1.96</v>
      </c>
      <c r="F89" s="214" t="s">
        <v>165</v>
      </c>
      <c r="G89" s="73">
        <v>3.9</v>
      </c>
      <c r="H89" s="73">
        <v>10.064897179705646</v>
      </c>
      <c r="I89" s="214"/>
      <c r="J89" s="73">
        <v>3.1665062560154222</v>
      </c>
      <c r="K89" s="238">
        <v>-1.8671799807507106</v>
      </c>
      <c r="L89" s="214" t="s">
        <v>165</v>
      </c>
    </row>
    <row r="90" spans="1:12" ht="18">
      <c r="A90" s="204"/>
      <c r="B90" s="239" t="s">
        <v>216</v>
      </c>
      <c r="C90" s="7"/>
      <c r="D90" s="238">
        <v>7.19</v>
      </c>
      <c r="E90" s="238">
        <v>2.12</v>
      </c>
      <c r="F90" s="214" t="s">
        <v>165</v>
      </c>
      <c r="G90" s="73">
        <v>3.8</v>
      </c>
      <c r="H90" s="73">
        <v>7.8277163268525296</v>
      </c>
      <c r="I90" s="214"/>
      <c r="J90" s="73">
        <v>3.2658959537572363</v>
      </c>
      <c r="K90" s="238">
        <v>-1.6184971098265777</v>
      </c>
      <c r="L90" s="214" t="s">
        <v>165</v>
      </c>
    </row>
    <row r="91" spans="1:12" ht="18">
      <c r="A91" s="204"/>
      <c r="B91" s="239" t="s">
        <v>200</v>
      </c>
      <c r="C91" s="7"/>
      <c r="D91" s="238">
        <v>7.19</v>
      </c>
      <c r="E91" s="238">
        <v>2.5499999999999998</v>
      </c>
      <c r="F91" s="214" t="s">
        <v>165</v>
      </c>
      <c r="G91" s="73">
        <v>3.9246592826273963</v>
      </c>
      <c r="H91" s="73">
        <v>2.1612877335020375</v>
      </c>
      <c r="I91" s="214"/>
      <c r="J91" s="73">
        <v>3.1420268682261332</v>
      </c>
      <c r="K91" s="238">
        <v>-1.3227460086147058</v>
      </c>
      <c r="L91" s="214" t="s">
        <v>165</v>
      </c>
    </row>
    <row r="92" spans="1:12" ht="18">
      <c r="A92" s="204"/>
      <c r="B92" s="239"/>
      <c r="C92" s="7"/>
      <c r="D92" s="214"/>
      <c r="E92" s="214"/>
      <c r="F92" s="214"/>
      <c r="G92" s="73"/>
      <c r="H92" s="73"/>
      <c r="I92" s="214"/>
      <c r="J92" s="214"/>
      <c r="K92" s="214"/>
      <c r="L92" s="214"/>
    </row>
    <row r="93" spans="1:12" ht="18">
      <c r="A93" s="204" t="s">
        <v>223</v>
      </c>
      <c r="B93" s="239" t="s">
        <v>209</v>
      </c>
      <c r="C93" s="7"/>
      <c r="D93" s="238">
        <v>7.19</v>
      </c>
      <c r="E93" s="238">
        <v>1.75</v>
      </c>
      <c r="F93" s="214" t="s">
        <v>165</v>
      </c>
      <c r="G93" s="73">
        <v>4.0772465417303838</v>
      </c>
      <c r="H93" s="73">
        <v>3.4443325109165368</v>
      </c>
      <c r="I93" s="214"/>
      <c r="J93" s="73">
        <v>2.9908107311635623</v>
      </c>
      <c r="K93" s="238">
        <v>-2.236076202109416</v>
      </c>
      <c r="L93" s="214" t="s">
        <v>165</v>
      </c>
    </row>
    <row r="94" spans="1:12" ht="18">
      <c r="A94" s="204"/>
      <c r="B94" s="239" t="s">
        <v>210</v>
      </c>
      <c r="C94" s="7"/>
      <c r="D94" s="238">
        <v>7.19</v>
      </c>
      <c r="E94" s="238">
        <v>2.12</v>
      </c>
      <c r="F94" s="214" t="s">
        <v>165</v>
      </c>
      <c r="G94" s="73">
        <v>4.0153106343304268</v>
      </c>
      <c r="H94" s="73">
        <v>4.3533062738077666</v>
      </c>
      <c r="I94" s="214"/>
      <c r="J94" s="73">
        <v>3.0521366001879491</v>
      </c>
      <c r="K94" s="238">
        <v>-1.8221458194683016</v>
      </c>
      <c r="L94" s="214" t="s">
        <v>165</v>
      </c>
    </row>
    <row r="95" spans="1:12" ht="18">
      <c r="A95" s="204"/>
      <c r="B95" s="239" t="s">
        <v>206</v>
      </c>
      <c r="C95" s="7"/>
      <c r="D95" s="238">
        <v>7.19</v>
      </c>
      <c r="E95" s="238">
        <v>2.2799999999999998</v>
      </c>
      <c r="F95" s="214" t="s">
        <v>165</v>
      </c>
      <c r="G95" s="73">
        <v>4.210542606181078</v>
      </c>
      <c r="H95" s="73">
        <v>5.149678451665185</v>
      </c>
      <c r="I95" s="214"/>
      <c r="J95" s="73">
        <v>2.8590748299608393</v>
      </c>
      <c r="K95" s="238">
        <v>-1.8525405951264839</v>
      </c>
      <c r="L95" s="214" t="s">
        <v>165</v>
      </c>
    </row>
    <row r="96" spans="1:12" ht="18">
      <c r="A96" s="716"/>
      <c r="B96" s="717" t="s">
        <v>211</v>
      </c>
      <c r="C96" s="123"/>
      <c r="D96" s="718" t="s">
        <v>165</v>
      </c>
      <c r="E96" s="718" t="s">
        <v>165</v>
      </c>
      <c r="F96" s="718" t="s">
        <v>165</v>
      </c>
      <c r="G96" s="414">
        <v>10.266569025547479</v>
      </c>
      <c r="H96" s="414">
        <v>33.032917796611152</v>
      </c>
      <c r="I96" s="718"/>
      <c r="J96" s="718" t="s">
        <v>165</v>
      </c>
      <c r="K96" s="718" t="s">
        <v>165</v>
      </c>
      <c r="L96" s="718" t="s">
        <v>165</v>
      </c>
    </row>
    <row r="97" spans="1:12" ht="18">
      <c r="A97" s="125" t="s">
        <v>224</v>
      </c>
      <c r="B97" s="7" t="s">
        <v>936</v>
      </c>
      <c r="C97" s="7"/>
      <c r="D97" s="7"/>
      <c r="E97" s="7"/>
      <c r="F97" s="108"/>
      <c r="G97" s="7"/>
      <c r="H97" s="7"/>
      <c r="I97" s="42"/>
      <c r="J97" s="7"/>
      <c r="K97" s="7"/>
      <c r="L97" s="12"/>
    </row>
    <row r="98" spans="1:12" ht="18">
      <c r="A98" s="125"/>
      <c r="B98" s="7" t="s">
        <v>937</v>
      </c>
      <c r="C98" s="7"/>
      <c r="D98" s="7"/>
      <c r="E98" s="7"/>
      <c r="F98" s="7"/>
      <c r="G98" s="7" t="s">
        <v>938</v>
      </c>
      <c r="H98" s="42"/>
      <c r="I98" s="42"/>
      <c r="J98" s="42"/>
      <c r="K98" s="42"/>
      <c r="L98" s="42"/>
    </row>
    <row r="99" spans="1:12" ht="18">
      <c r="A99" s="125" t="s">
        <v>279</v>
      </c>
      <c r="B99" s="7" t="s">
        <v>939</v>
      </c>
      <c r="C99" s="7"/>
      <c r="D99" s="7"/>
      <c r="E99" s="7"/>
      <c r="F99" s="7"/>
      <c r="G99" s="7" t="s">
        <v>940</v>
      </c>
      <c r="H99" s="42"/>
      <c r="I99" s="42"/>
      <c r="J99" s="42"/>
      <c r="K99" s="42"/>
      <c r="L99" s="42"/>
    </row>
    <row r="100" spans="1:12" ht="18">
      <c r="A100" s="125" t="s">
        <v>830</v>
      </c>
      <c r="B100" s="7" t="s">
        <v>941</v>
      </c>
      <c r="C100" s="7"/>
      <c r="D100" s="7"/>
      <c r="E100" s="7"/>
      <c r="F100" s="108"/>
      <c r="G100" s="7"/>
      <c r="H100" s="7"/>
      <c r="I100" s="241"/>
      <c r="J100" s="7"/>
      <c r="K100" s="7"/>
      <c r="L100" s="12"/>
    </row>
    <row r="101" spans="1:12" ht="18">
      <c r="A101" s="125"/>
      <c r="B101" s="7" t="s">
        <v>942</v>
      </c>
      <c r="C101" s="7"/>
      <c r="D101" s="7"/>
      <c r="E101" s="7"/>
      <c r="F101" s="108"/>
      <c r="G101" s="7"/>
      <c r="H101" s="7"/>
      <c r="I101" s="241"/>
      <c r="J101" s="7"/>
      <c r="K101" s="7"/>
      <c r="L101" s="12"/>
    </row>
    <row r="102" spans="1:12" ht="18">
      <c r="A102" s="125" t="s">
        <v>943</v>
      </c>
      <c r="B102" s="7" t="s">
        <v>944</v>
      </c>
      <c r="C102" s="45"/>
      <c r="D102" s="7"/>
      <c r="E102" s="7"/>
      <c r="F102" s="108"/>
      <c r="G102" s="42"/>
      <c r="H102" s="42"/>
      <c r="I102" s="42"/>
      <c r="J102" s="42"/>
      <c r="K102" s="42"/>
      <c r="L102" s="41"/>
    </row>
    <row r="103" spans="1:12" ht="20">
      <c r="A103" s="125" t="s">
        <v>945</v>
      </c>
      <c r="B103" s="7" t="s">
        <v>946</v>
      </c>
      <c r="C103" s="7"/>
      <c r="D103" s="242"/>
      <c r="E103" s="7"/>
      <c r="F103" s="108"/>
      <c r="G103" s="219"/>
      <c r="H103" s="42"/>
      <c r="I103" s="243"/>
      <c r="J103" s="42"/>
      <c r="K103" s="42"/>
      <c r="L103" s="41" t="s">
        <v>947</v>
      </c>
    </row>
    <row r="104" spans="1:12" ht="18">
      <c r="A104" s="125" t="s">
        <v>948</v>
      </c>
      <c r="B104" s="7" t="s">
        <v>949</v>
      </c>
      <c r="C104" s="7"/>
      <c r="D104" s="242"/>
      <c r="E104" s="7"/>
      <c r="F104" s="108"/>
      <c r="G104" s="219"/>
      <c r="H104" s="42"/>
      <c r="I104" s="243"/>
      <c r="J104" s="42"/>
      <c r="K104" s="42"/>
      <c r="L104" s="41"/>
    </row>
    <row r="105" spans="1:12" ht="18">
      <c r="A105" s="7" t="s">
        <v>950</v>
      </c>
      <c r="B105" s="7" t="s">
        <v>951</v>
      </c>
      <c r="C105" s="7"/>
      <c r="D105" s="7"/>
      <c r="E105" s="7"/>
      <c r="F105" s="108"/>
      <c r="G105" s="7"/>
      <c r="H105" s="7"/>
      <c r="I105" s="7"/>
      <c r="J105" s="7"/>
      <c r="K105" s="7"/>
      <c r="L105" s="41"/>
    </row>
  </sheetData>
  <hyperlinks>
    <hyperlink ref="M1" location="'Contents Page'!A1" display="BACK TO CONTENTS" xr:uid="{76A1D739-B39D-4123-AC08-8055BF760553}"/>
  </hyperlinks>
  <pageMargins left="0.7" right="0.7" top="0.75" bottom="0.75" header="0.3" footer="0.3"/>
  <pageSetup paperSize="9" scale="32"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topLeftCell="A47" zoomScaleNormal="100" workbookViewId="0">
      <selection activeCell="I19" sqref="I19"/>
    </sheetView>
  </sheetViews>
  <sheetFormatPr baseColWidth="10" defaultColWidth="8.83203125" defaultRowHeight="15"/>
  <cols>
    <col min="1" max="1" width="18.6640625" customWidth="1"/>
    <col min="2" max="2" width="11" customWidth="1"/>
    <col min="3" max="5" width="18.6640625" customWidth="1"/>
    <col min="6" max="6" width="2.5" customWidth="1"/>
    <col min="7" max="9" width="18.6640625" customWidth="1"/>
  </cols>
  <sheetData>
    <row r="1" spans="1:10" ht="22" customHeight="1">
      <c r="A1" s="143" t="s">
        <v>952</v>
      </c>
      <c r="B1" s="143"/>
      <c r="C1" s="143"/>
      <c r="D1" s="143"/>
      <c r="E1" s="143"/>
      <c r="F1" s="143"/>
      <c r="G1" s="143"/>
      <c r="H1" s="143"/>
      <c r="I1" s="143"/>
      <c r="J1" s="6" t="s">
        <v>85</v>
      </c>
    </row>
    <row r="2" spans="1:10" ht="22" customHeight="1">
      <c r="A2" s="143"/>
      <c r="B2" s="143"/>
      <c r="C2" s="143"/>
      <c r="D2" s="143"/>
      <c r="E2" s="143"/>
      <c r="F2" s="143"/>
      <c r="G2" s="143"/>
      <c r="H2" s="143"/>
      <c r="I2" s="143"/>
    </row>
    <row r="3" spans="1:10" ht="22" customHeight="1">
      <c r="A3" s="143" t="s">
        <v>953</v>
      </c>
      <c r="B3" s="143"/>
      <c r="C3" s="143"/>
      <c r="D3" s="143"/>
      <c r="E3" s="143"/>
      <c r="F3" s="143"/>
      <c r="G3" s="143"/>
      <c r="H3" s="143"/>
      <c r="I3" s="143"/>
    </row>
    <row r="4" spans="1:10" ht="22" customHeight="1">
      <c r="A4" s="710" t="s">
        <v>88</v>
      </c>
      <c r="B4" s="710"/>
      <c r="C4" s="710"/>
      <c r="D4" s="710"/>
      <c r="E4" s="710"/>
      <c r="F4" s="710"/>
      <c r="G4" s="710"/>
      <c r="H4" s="710"/>
      <c r="I4" s="710"/>
    </row>
    <row r="5" spans="1:10" ht="22" customHeight="1">
      <c r="A5" s="217"/>
      <c r="B5" s="217"/>
      <c r="C5" s="143"/>
      <c r="D5" s="218" t="s">
        <v>954</v>
      </c>
      <c r="E5" s="217" t="s">
        <v>99</v>
      </c>
      <c r="F5" s="217"/>
      <c r="G5" s="711" t="s">
        <v>955</v>
      </c>
      <c r="H5" s="710"/>
      <c r="I5" s="711"/>
    </row>
    <row r="6" spans="1:10" ht="22" customHeight="1">
      <c r="A6" s="217"/>
      <c r="B6" s="217"/>
      <c r="C6" s="712" t="s">
        <v>956</v>
      </c>
      <c r="D6" s="712"/>
      <c r="E6" s="712"/>
      <c r="F6" s="216"/>
      <c r="G6" s="216" t="s">
        <v>957</v>
      </c>
      <c r="H6" s="216"/>
      <c r="I6" s="217"/>
    </row>
    <row r="7" spans="1:10" ht="22" customHeight="1">
      <c r="A7" s="713" t="s">
        <v>411</v>
      </c>
      <c r="B7" s="713"/>
      <c r="C7" s="714" t="s">
        <v>958</v>
      </c>
      <c r="D7" s="714" t="s">
        <v>773</v>
      </c>
      <c r="E7" s="714" t="s">
        <v>959</v>
      </c>
      <c r="F7" s="714"/>
      <c r="G7" s="714" t="s">
        <v>812</v>
      </c>
      <c r="H7" s="714" t="s">
        <v>773</v>
      </c>
      <c r="I7" s="714" t="s">
        <v>408</v>
      </c>
    </row>
    <row r="8" spans="1:10" ht="22" customHeight="1">
      <c r="A8" s="154">
        <v>2016</v>
      </c>
      <c r="B8" s="7"/>
      <c r="C8" s="9">
        <v>7918.3706050000001</v>
      </c>
      <c r="D8" s="9">
        <v>1.527245</v>
      </c>
      <c r="E8" s="8">
        <v>7919.8978500000003</v>
      </c>
      <c r="F8" s="9"/>
      <c r="G8" s="9">
        <v>1302.80738</v>
      </c>
      <c r="H8" s="9">
        <v>0.19262000000000001</v>
      </c>
      <c r="I8" s="8">
        <v>1303</v>
      </c>
    </row>
    <row r="9" spans="1:10" ht="22" customHeight="1">
      <c r="A9" s="154">
        <v>2017</v>
      </c>
      <c r="B9" s="143"/>
      <c r="C9" s="9">
        <v>6277.9084999999995</v>
      </c>
      <c r="D9" s="9">
        <v>3.0832999999999999</v>
      </c>
      <c r="E9" s="8">
        <v>6280.9917999999998</v>
      </c>
      <c r="F9" s="9"/>
      <c r="G9" s="9">
        <v>54.000915999999997</v>
      </c>
      <c r="H9" s="10" t="s">
        <v>117</v>
      </c>
      <c r="I9" s="8">
        <v>54</v>
      </c>
    </row>
    <row r="10" spans="1:10" ht="22" customHeight="1">
      <c r="A10" s="154">
        <v>2018</v>
      </c>
      <c r="B10" s="7"/>
      <c r="C10" s="9">
        <v>8192.6700299999993</v>
      </c>
      <c r="D10" s="9">
        <v>3.3258000000000001</v>
      </c>
      <c r="E10" s="8">
        <v>8195.9958299999998</v>
      </c>
      <c r="F10" s="9"/>
      <c r="G10" s="9">
        <v>1054.903092</v>
      </c>
      <c r="H10" s="9">
        <v>9.6907999999999994E-2</v>
      </c>
      <c r="I10" s="8">
        <v>1055</v>
      </c>
    </row>
    <row r="11" spans="1:10" ht="22" customHeight="1">
      <c r="A11" s="154">
        <v>2019</v>
      </c>
      <c r="B11" s="143"/>
      <c r="C11" s="9">
        <v>8609.5681999999997</v>
      </c>
      <c r="D11" s="9">
        <v>5.4318</v>
      </c>
      <c r="E11" s="8">
        <v>8615</v>
      </c>
      <c r="F11" s="9"/>
      <c r="G11" s="9">
        <v>1831.202479</v>
      </c>
      <c r="H11" s="9">
        <v>2.7975210000000001</v>
      </c>
      <c r="I11" s="8">
        <v>1834</v>
      </c>
    </row>
    <row r="12" spans="1:10" ht="22" customHeight="1">
      <c r="A12" s="154">
        <v>2020</v>
      </c>
      <c r="B12" s="143"/>
      <c r="C12" s="9">
        <v>7779.4476200000008</v>
      </c>
      <c r="D12" s="9">
        <v>0.55237999999940024</v>
      </c>
      <c r="E12" s="8">
        <v>7780</v>
      </c>
      <c r="F12" s="8"/>
      <c r="G12" s="9">
        <v>1417.9381659999999</v>
      </c>
      <c r="H12" s="9">
        <v>6.1834E-2</v>
      </c>
      <c r="I12" s="8">
        <v>1418</v>
      </c>
    </row>
    <row r="13" spans="1:10" ht="22" customHeight="1">
      <c r="A13" s="154">
        <v>2021</v>
      </c>
      <c r="B13" s="7"/>
      <c r="C13" s="9">
        <v>2299.8436000000002</v>
      </c>
      <c r="D13" s="9">
        <v>0.15640000000000001</v>
      </c>
      <c r="E13" s="8">
        <v>2300</v>
      </c>
      <c r="F13" s="9"/>
      <c r="G13" s="9">
        <v>1478.950071</v>
      </c>
      <c r="H13" s="10" t="s">
        <v>117</v>
      </c>
      <c r="I13" s="8">
        <v>1479</v>
      </c>
    </row>
    <row r="14" spans="1:10" ht="22" customHeight="1">
      <c r="A14" s="143"/>
      <c r="B14" s="143"/>
      <c r="C14" s="143"/>
      <c r="D14" s="143"/>
      <c r="E14" s="143"/>
      <c r="F14" s="143"/>
      <c r="G14" s="143"/>
      <c r="H14" s="10"/>
      <c r="I14" s="143"/>
    </row>
    <row r="15" spans="1:10" ht="22" customHeight="1">
      <c r="A15" s="154">
        <v>2022</v>
      </c>
      <c r="B15" s="7" t="s">
        <v>206</v>
      </c>
      <c r="C15" s="9">
        <v>3799.6694000000002</v>
      </c>
      <c r="D15" s="9">
        <v>0.3306</v>
      </c>
      <c r="E15" s="8">
        <v>3800</v>
      </c>
      <c r="F15" s="8"/>
      <c r="G15" s="9">
        <v>809.93507699999998</v>
      </c>
      <c r="H15" s="10">
        <v>6.4922999999999995E-2</v>
      </c>
      <c r="I15" s="8">
        <v>810</v>
      </c>
    </row>
    <row r="16" spans="1:10" ht="22" customHeight="1">
      <c r="A16" s="143"/>
      <c r="B16" s="7" t="s">
        <v>207</v>
      </c>
      <c r="C16" s="9">
        <v>1894.0095650000001</v>
      </c>
      <c r="D16" s="9">
        <v>0.99043499999999995</v>
      </c>
      <c r="E16" s="8">
        <v>1895</v>
      </c>
      <c r="F16" s="8"/>
      <c r="G16" s="10" t="s">
        <v>117</v>
      </c>
      <c r="H16" s="10" t="s">
        <v>117</v>
      </c>
      <c r="I16" s="11" t="s">
        <v>117</v>
      </c>
    </row>
    <row r="17" spans="1:9" ht="22" customHeight="1">
      <c r="A17" s="143"/>
      <c r="B17" s="7" t="s">
        <v>208</v>
      </c>
      <c r="C17" s="9">
        <v>2898.5569</v>
      </c>
      <c r="D17" s="9">
        <v>1.4430999999999925</v>
      </c>
      <c r="E17" s="8">
        <v>2900</v>
      </c>
      <c r="F17" s="8"/>
      <c r="G17" s="10" t="s">
        <v>117</v>
      </c>
      <c r="H17" s="10" t="s">
        <v>117</v>
      </c>
      <c r="I17" s="11" t="s">
        <v>117</v>
      </c>
    </row>
    <row r="18" spans="1:9" ht="22" customHeight="1">
      <c r="A18" s="143"/>
      <c r="B18" s="7" t="s">
        <v>200</v>
      </c>
      <c r="C18" s="9">
        <v>3273.81005</v>
      </c>
      <c r="D18" s="141">
        <v>1.1899500000000001</v>
      </c>
      <c r="E18" s="8">
        <v>3275</v>
      </c>
      <c r="F18" s="8"/>
      <c r="G18" s="10" t="s">
        <v>117</v>
      </c>
      <c r="H18" s="10" t="s">
        <v>117</v>
      </c>
      <c r="I18" s="11" t="s">
        <v>117</v>
      </c>
    </row>
    <row r="19" spans="1:9" ht="22" customHeight="1">
      <c r="A19" s="143"/>
      <c r="B19" s="143"/>
      <c r="C19" s="19"/>
      <c r="D19" s="19"/>
      <c r="E19" s="19"/>
      <c r="F19" s="19"/>
      <c r="G19" s="19"/>
      <c r="H19" s="19"/>
      <c r="I19" s="19"/>
    </row>
    <row r="20" spans="1:9" ht="22" customHeight="1">
      <c r="A20" s="154">
        <v>2023</v>
      </c>
      <c r="B20" s="7" t="s">
        <v>209</v>
      </c>
      <c r="C20" s="9">
        <v>3704.5770149299997</v>
      </c>
      <c r="D20" s="141">
        <v>0.43298507000000774</v>
      </c>
      <c r="E20" s="8">
        <v>3705.0099999999998</v>
      </c>
      <c r="F20" s="19"/>
      <c r="G20" s="10" t="s">
        <v>117</v>
      </c>
      <c r="H20" s="10" t="s">
        <v>117</v>
      </c>
      <c r="I20" s="11" t="s">
        <v>117</v>
      </c>
    </row>
    <row r="21" spans="1:9" ht="22" customHeight="1">
      <c r="A21" s="143"/>
      <c r="B21" s="7" t="s">
        <v>210</v>
      </c>
      <c r="C21" s="9">
        <v>2639.6256600000002</v>
      </c>
      <c r="D21" s="141">
        <v>0.37434000000000001</v>
      </c>
      <c r="E21" s="8">
        <v>2640</v>
      </c>
      <c r="F21" s="17"/>
      <c r="G21" s="10" t="s">
        <v>117</v>
      </c>
      <c r="H21" s="10" t="s">
        <v>117</v>
      </c>
      <c r="I21" s="11" t="s">
        <v>117</v>
      </c>
    </row>
    <row r="22" spans="1:9" ht="22" customHeight="1">
      <c r="A22" s="143"/>
      <c r="B22" s="7" t="s">
        <v>206</v>
      </c>
      <c r="C22" s="9">
        <v>2804.2007100000001</v>
      </c>
      <c r="D22" s="141">
        <v>0.79928999999999994</v>
      </c>
      <c r="E22" s="8">
        <v>2805</v>
      </c>
      <c r="F22" s="17"/>
      <c r="G22" s="10" t="s">
        <v>117</v>
      </c>
      <c r="H22" s="10" t="s">
        <v>117</v>
      </c>
      <c r="I22" s="11" t="s">
        <v>117</v>
      </c>
    </row>
    <row r="23" spans="1:9" ht="22" customHeight="1">
      <c r="A23" s="143"/>
      <c r="B23" s="7" t="s">
        <v>211</v>
      </c>
      <c r="C23" s="9">
        <v>3603.97831</v>
      </c>
      <c r="D23" s="141">
        <v>1.02169</v>
      </c>
      <c r="E23" s="8">
        <v>3605</v>
      </c>
      <c r="F23" s="17"/>
      <c r="G23" s="10" t="s">
        <v>117</v>
      </c>
      <c r="H23" s="10" t="s">
        <v>117</v>
      </c>
      <c r="I23" s="11" t="s">
        <v>117</v>
      </c>
    </row>
    <row r="24" spans="1:9" ht="22" customHeight="1">
      <c r="A24" s="143"/>
      <c r="B24" s="7" t="s">
        <v>212</v>
      </c>
      <c r="C24" s="9">
        <v>2928.1682300000002</v>
      </c>
      <c r="D24" s="141">
        <v>1.8317699999999999</v>
      </c>
      <c r="E24" s="8">
        <v>2930</v>
      </c>
      <c r="F24" s="17"/>
      <c r="G24" s="10" t="s">
        <v>117</v>
      </c>
      <c r="H24" s="10" t="s">
        <v>117</v>
      </c>
      <c r="I24" s="11" t="s">
        <v>117</v>
      </c>
    </row>
    <row r="25" spans="1:9" ht="22" customHeight="1">
      <c r="A25" s="143"/>
      <c r="B25" s="7" t="s">
        <v>207</v>
      </c>
      <c r="C25" s="9">
        <v>4877.1983600000003</v>
      </c>
      <c r="D25" s="141">
        <v>2.8016399999999999</v>
      </c>
      <c r="E25" s="8">
        <v>4880</v>
      </c>
      <c r="F25" s="61"/>
      <c r="G25" s="10" t="s">
        <v>117</v>
      </c>
      <c r="H25" s="10" t="s">
        <v>117</v>
      </c>
      <c r="I25" s="11" t="s">
        <v>117</v>
      </c>
    </row>
    <row r="26" spans="1:9" ht="22" customHeight="1">
      <c r="A26" s="143"/>
      <c r="B26" s="7" t="s">
        <v>213</v>
      </c>
      <c r="C26" s="9">
        <v>6213.0592850000003</v>
      </c>
      <c r="D26" s="141">
        <v>1.940715</v>
      </c>
      <c r="E26" s="8">
        <v>6215</v>
      </c>
      <c r="F26" s="17"/>
      <c r="G26" s="10" t="s">
        <v>117</v>
      </c>
      <c r="H26" s="10" t="s">
        <v>117</v>
      </c>
      <c r="I26" s="11" t="s">
        <v>117</v>
      </c>
    </row>
    <row r="27" spans="1:9" ht="22" customHeight="1">
      <c r="A27" s="143"/>
      <c r="B27" s="7" t="s">
        <v>214</v>
      </c>
      <c r="C27" s="9">
        <v>7881.4334099999996</v>
      </c>
      <c r="D27" s="141">
        <v>3.5665900000000001</v>
      </c>
      <c r="E27" s="8">
        <v>7885</v>
      </c>
      <c r="F27" s="17"/>
      <c r="G27" s="10" t="s">
        <v>117</v>
      </c>
      <c r="H27" s="10" t="s">
        <v>117</v>
      </c>
      <c r="I27" s="11" t="s">
        <v>117</v>
      </c>
    </row>
    <row r="28" spans="1:9" ht="22" customHeight="1">
      <c r="A28" s="143"/>
      <c r="B28" s="7" t="s">
        <v>208</v>
      </c>
      <c r="C28" s="9">
        <v>8666.7618650000004</v>
      </c>
      <c r="D28" s="141">
        <v>3.2381350000000002</v>
      </c>
      <c r="E28" s="8">
        <v>8670</v>
      </c>
      <c r="F28" s="17"/>
      <c r="G28" s="10" t="s">
        <v>117</v>
      </c>
      <c r="H28" s="10" t="s">
        <v>117</v>
      </c>
      <c r="I28" s="11" t="s">
        <v>117</v>
      </c>
    </row>
    <row r="29" spans="1:9" ht="22" customHeight="1">
      <c r="A29" s="143"/>
      <c r="B29" s="7" t="s">
        <v>215</v>
      </c>
      <c r="C29" s="9">
        <v>8338.64696</v>
      </c>
      <c r="D29" s="141">
        <v>1.35304</v>
      </c>
      <c r="E29" s="8">
        <v>8340</v>
      </c>
      <c r="F29" s="143"/>
      <c r="G29" s="10" t="s">
        <v>117</v>
      </c>
      <c r="H29" s="10" t="s">
        <v>117</v>
      </c>
      <c r="I29" s="11" t="s">
        <v>117</v>
      </c>
    </row>
    <row r="30" spans="1:9" ht="22" customHeight="1">
      <c r="A30" s="143"/>
      <c r="B30" s="7" t="s">
        <v>216</v>
      </c>
      <c r="C30" s="9">
        <v>7807.1161499999998</v>
      </c>
      <c r="D30" s="141">
        <v>2.8838499999999998</v>
      </c>
      <c r="E30" s="8">
        <v>7810</v>
      </c>
      <c r="F30" s="17"/>
      <c r="G30" s="10" t="s">
        <v>117</v>
      </c>
      <c r="H30" s="10" t="s">
        <v>117</v>
      </c>
      <c r="I30" s="10" t="s">
        <v>117</v>
      </c>
    </row>
    <row r="31" spans="1:9" ht="22" customHeight="1">
      <c r="A31" s="143"/>
      <c r="B31" s="7" t="s">
        <v>200</v>
      </c>
      <c r="C31" s="9">
        <v>5998.0680000000002</v>
      </c>
      <c r="D31" s="141">
        <v>1.9319999999999999</v>
      </c>
      <c r="E31" s="8">
        <v>6000</v>
      </c>
      <c r="F31" s="17"/>
      <c r="G31" s="10" t="s">
        <v>117</v>
      </c>
      <c r="H31" s="10" t="s">
        <v>117</v>
      </c>
      <c r="I31" s="11" t="s">
        <v>117</v>
      </c>
    </row>
    <row r="32" spans="1:9" ht="22" customHeight="1">
      <c r="A32" s="143"/>
      <c r="B32" s="143"/>
      <c r="C32" s="9"/>
      <c r="D32" s="141"/>
      <c r="E32" s="8"/>
      <c r="F32" s="143"/>
      <c r="G32" s="143"/>
      <c r="H32" s="143"/>
      <c r="I32" s="143"/>
    </row>
    <row r="33" spans="1:9" ht="22" customHeight="1">
      <c r="A33" s="154">
        <v>2024</v>
      </c>
      <c r="B33" s="7" t="s">
        <v>209</v>
      </c>
      <c r="C33" s="9">
        <v>7927.2239399999999</v>
      </c>
      <c r="D33" s="141">
        <v>2.7760600000000002</v>
      </c>
      <c r="E33" s="8">
        <v>7930</v>
      </c>
      <c r="F33" s="61"/>
      <c r="G33" s="10" t="s">
        <v>117</v>
      </c>
      <c r="H33" s="10" t="s">
        <v>117</v>
      </c>
      <c r="I33" s="11" t="s">
        <v>117</v>
      </c>
    </row>
    <row r="34" spans="1:9" ht="22" customHeight="1">
      <c r="A34" s="143"/>
      <c r="B34" s="7" t="s">
        <v>210</v>
      </c>
      <c r="C34" s="9">
        <v>9022.3346750000001</v>
      </c>
      <c r="D34" s="141">
        <v>2.6653250000007898</v>
      </c>
      <c r="E34" s="8">
        <v>9025</v>
      </c>
      <c r="F34" s="17"/>
      <c r="G34" s="10" t="s">
        <v>117</v>
      </c>
      <c r="H34" s="10" t="s">
        <v>117</v>
      </c>
      <c r="I34" s="11" t="s">
        <v>117</v>
      </c>
    </row>
    <row r="35" spans="1:9" ht="22" customHeight="1">
      <c r="A35" s="143"/>
      <c r="B35" s="7" t="s">
        <v>206</v>
      </c>
      <c r="C35" s="9">
        <v>8347.5324499999988</v>
      </c>
      <c r="D35" s="141">
        <v>2.4616900000007078</v>
      </c>
      <c r="E35" s="8">
        <v>8349.9941399999989</v>
      </c>
      <c r="F35" s="17"/>
      <c r="G35" s="10" t="s">
        <v>117</v>
      </c>
      <c r="H35" s="10" t="s">
        <v>117</v>
      </c>
      <c r="I35" s="11" t="s">
        <v>117</v>
      </c>
    </row>
    <row r="36" spans="1:9" ht="22" customHeight="1">
      <c r="A36" s="143"/>
      <c r="B36" s="7" t="s">
        <v>211</v>
      </c>
      <c r="C36" s="9">
        <v>13163.196029999999</v>
      </c>
      <c r="D36" s="141">
        <v>6.7961499999999999</v>
      </c>
      <c r="E36" s="8">
        <v>13169.992179999999</v>
      </c>
      <c r="F36" s="17"/>
      <c r="G36" s="10" t="s">
        <v>117</v>
      </c>
      <c r="H36" s="10" t="s">
        <v>117</v>
      </c>
      <c r="I36" s="11" t="s">
        <v>117</v>
      </c>
    </row>
    <row r="37" spans="1:9" ht="22" customHeight="1">
      <c r="A37" s="143"/>
      <c r="B37" s="7" t="s">
        <v>212</v>
      </c>
      <c r="C37" s="9">
        <v>11545.5273</v>
      </c>
      <c r="D37" s="141">
        <v>4.4238999999999997</v>
      </c>
      <c r="E37" s="8">
        <v>11549.9512</v>
      </c>
      <c r="F37" s="17"/>
      <c r="G37" s="10" t="s">
        <v>117</v>
      </c>
      <c r="H37" s="10" t="s">
        <v>117</v>
      </c>
      <c r="I37" s="11" t="s">
        <v>117</v>
      </c>
    </row>
    <row r="38" spans="1:9" ht="22" customHeight="1">
      <c r="A38" s="143"/>
      <c r="B38" s="7" t="s">
        <v>207</v>
      </c>
      <c r="C38" s="9">
        <v>9646.301849999998</v>
      </c>
      <c r="D38" s="141">
        <v>3.655950000000745</v>
      </c>
      <c r="E38" s="8">
        <v>9649.9577999999983</v>
      </c>
      <c r="F38" s="17"/>
      <c r="G38" s="10" t="s">
        <v>117</v>
      </c>
      <c r="H38" s="10" t="s">
        <v>117</v>
      </c>
      <c r="I38" s="11" t="s">
        <v>117</v>
      </c>
    </row>
    <row r="39" spans="1:9" ht="22" customHeight="1">
      <c r="A39" s="143"/>
      <c r="B39" s="7" t="s">
        <v>213</v>
      </c>
      <c r="C39" s="9">
        <v>7046.8912499999997</v>
      </c>
      <c r="D39" s="141">
        <v>3.0792499999998806</v>
      </c>
      <c r="E39" s="8">
        <v>7049.9704999999994</v>
      </c>
      <c r="F39" s="17"/>
      <c r="G39" s="10" t="s">
        <v>117</v>
      </c>
      <c r="H39" s="10" t="s">
        <v>117</v>
      </c>
      <c r="I39" s="11" t="s">
        <v>117</v>
      </c>
    </row>
    <row r="40" spans="1:9" ht="22" customHeight="1">
      <c r="A40" s="143"/>
      <c r="B40" s="7" t="s">
        <v>214</v>
      </c>
      <c r="C40" s="9">
        <v>5797.9384</v>
      </c>
      <c r="D40" s="141">
        <v>2.0350500000006257</v>
      </c>
      <c r="E40" s="8">
        <v>5799.9734500000004</v>
      </c>
      <c r="F40" s="17"/>
      <c r="G40" s="10" t="s">
        <v>117</v>
      </c>
      <c r="H40" s="10" t="s">
        <v>117</v>
      </c>
      <c r="I40" s="11" t="s">
        <v>117</v>
      </c>
    </row>
    <row r="41" spans="1:9" ht="22" customHeight="1">
      <c r="A41" s="143"/>
      <c r="B41" s="7" t="s">
        <v>208</v>
      </c>
      <c r="C41" s="9">
        <v>4633.4089800000002</v>
      </c>
      <c r="D41" s="141">
        <v>1.5733200000003968</v>
      </c>
      <c r="E41" s="8">
        <v>4634.9823000000006</v>
      </c>
      <c r="F41" s="143"/>
      <c r="G41" s="10" t="s">
        <v>117</v>
      </c>
      <c r="H41" s="10" t="s">
        <v>117</v>
      </c>
      <c r="I41" s="11" t="s">
        <v>117</v>
      </c>
    </row>
    <row r="42" spans="1:9" ht="22" customHeight="1">
      <c r="A42" s="143"/>
      <c r="B42" s="7" t="s">
        <v>215</v>
      </c>
      <c r="C42" s="9">
        <v>5067.3962330000004</v>
      </c>
      <c r="D42" s="141">
        <v>1.5754670000000297</v>
      </c>
      <c r="E42" s="8">
        <v>5068.9717000000001</v>
      </c>
      <c r="F42" s="19"/>
      <c r="G42" s="10" t="s">
        <v>117</v>
      </c>
      <c r="H42" s="10" t="s">
        <v>117</v>
      </c>
      <c r="I42" s="11" t="s">
        <v>117</v>
      </c>
    </row>
    <row r="43" spans="1:9" ht="22" customHeight="1">
      <c r="A43" s="143"/>
      <c r="B43" s="7" t="s">
        <v>216</v>
      </c>
      <c r="C43" s="9">
        <v>2119.4506099999999</v>
      </c>
      <c r="D43" s="141">
        <v>0.52284000000013786</v>
      </c>
      <c r="E43" s="8">
        <v>2119.97345</v>
      </c>
      <c r="F43" s="19"/>
      <c r="G43" s="10" t="s">
        <v>117</v>
      </c>
      <c r="H43" s="10" t="s">
        <v>117</v>
      </c>
      <c r="I43" s="11" t="s">
        <v>117</v>
      </c>
    </row>
    <row r="44" spans="1:9" ht="22" customHeight="1">
      <c r="A44" s="143"/>
      <c r="B44" s="7" t="s">
        <v>200</v>
      </c>
      <c r="C44" s="9">
        <v>1199.6341199999999</v>
      </c>
      <c r="D44" s="141">
        <v>0.33757999999999999</v>
      </c>
      <c r="E44" s="8">
        <v>1199.9716999999998</v>
      </c>
      <c r="F44" s="143"/>
      <c r="G44" s="10" t="s">
        <v>117</v>
      </c>
      <c r="H44" s="10" t="s">
        <v>117</v>
      </c>
      <c r="I44" s="11" t="s">
        <v>117</v>
      </c>
    </row>
    <row r="45" spans="1:9" ht="22" customHeight="1">
      <c r="A45" s="143"/>
      <c r="B45" s="143"/>
      <c r="C45" s="17"/>
      <c r="D45" s="17"/>
      <c r="E45" s="17"/>
      <c r="F45" s="17"/>
      <c r="G45" s="17"/>
      <c r="H45" s="17"/>
      <c r="I45" s="17"/>
    </row>
    <row r="46" spans="1:9" ht="22" customHeight="1">
      <c r="A46" s="154">
        <v>2025</v>
      </c>
      <c r="B46" s="7" t="s">
        <v>209</v>
      </c>
      <c r="C46" s="17">
        <v>604.89071499999989</v>
      </c>
      <c r="D46" s="17">
        <v>9.1585000000055886E-2</v>
      </c>
      <c r="E46" s="19">
        <v>604.9822999999999</v>
      </c>
      <c r="F46" s="17"/>
      <c r="G46" s="10" t="s">
        <v>117</v>
      </c>
      <c r="H46" s="10" t="s">
        <v>117</v>
      </c>
      <c r="I46" s="11" t="s">
        <v>117</v>
      </c>
    </row>
    <row r="47" spans="1:9" ht="22" customHeight="1">
      <c r="A47" s="143"/>
      <c r="B47" s="7" t="s">
        <v>210</v>
      </c>
      <c r="C47" s="9">
        <v>1104.7997150000001</v>
      </c>
      <c r="D47" s="141">
        <v>0.1825850000000894</v>
      </c>
      <c r="E47" s="8">
        <v>1104.9823000000001</v>
      </c>
      <c r="F47" s="143"/>
      <c r="G47" s="10" t="s">
        <v>117</v>
      </c>
      <c r="H47" s="10" t="s">
        <v>117</v>
      </c>
      <c r="I47" s="11" t="s">
        <v>117</v>
      </c>
    </row>
    <row r="48" spans="1:9" ht="22" customHeight="1">
      <c r="A48" s="143"/>
      <c r="B48" s="7" t="s">
        <v>206</v>
      </c>
      <c r="C48" s="9">
        <v>1039.9258</v>
      </c>
      <c r="D48" s="141">
        <v>6.7100000000000007E-2</v>
      </c>
      <c r="E48" s="8">
        <v>1039.9929</v>
      </c>
      <c r="F48" s="17"/>
      <c r="G48" s="10" t="s">
        <v>117</v>
      </c>
      <c r="H48" s="10" t="s">
        <v>117</v>
      </c>
      <c r="I48" s="11" t="s">
        <v>117</v>
      </c>
    </row>
    <row r="49" spans="1:9" ht="22" customHeight="1">
      <c r="A49" s="143"/>
      <c r="B49" s="7" t="s">
        <v>211</v>
      </c>
      <c r="C49" s="9">
        <v>959.75193000000002</v>
      </c>
      <c r="D49" s="141">
        <v>0.22327</v>
      </c>
      <c r="E49" s="8">
        <v>959.97519999999997</v>
      </c>
      <c r="F49" s="143"/>
      <c r="G49" s="10" t="s">
        <v>117</v>
      </c>
      <c r="H49" s="10" t="s">
        <v>117</v>
      </c>
      <c r="I49" s="11" t="s">
        <v>117</v>
      </c>
    </row>
    <row r="50" spans="1:9" ht="22" customHeight="1">
      <c r="A50" s="143"/>
      <c r="B50" s="7" t="s">
        <v>212</v>
      </c>
      <c r="C50" s="17">
        <v>899.77202999999997</v>
      </c>
      <c r="D50" s="17">
        <v>0.21027000000008381</v>
      </c>
      <c r="E50" s="19">
        <v>899.98230000000001</v>
      </c>
      <c r="F50" s="17"/>
      <c r="G50" s="10" t="s">
        <v>117</v>
      </c>
      <c r="H50" s="10" t="s">
        <v>117</v>
      </c>
      <c r="I50" s="11" t="s">
        <v>117</v>
      </c>
    </row>
    <row r="51" spans="1:9" ht="22" customHeight="1">
      <c r="A51" s="143"/>
      <c r="B51" s="7" t="s">
        <v>207</v>
      </c>
      <c r="C51" s="9">
        <v>1389.8822299999999</v>
      </c>
      <c r="D51" s="141">
        <v>0.11066999999999255</v>
      </c>
      <c r="E51" s="8">
        <v>1389.9929</v>
      </c>
      <c r="F51" s="143"/>
      <c r="G51" s="10" t="s">
        <v>117</v>
      </c>
      <c r="H51" s="10" t="s">
        <v>117</v>
      </c>
      <c r="I51" s="11" t="s">
        <v>117</v>
      </c>
    </row>
    <row r="52" spans="1:9" ht="22" customHeight="1">
      <c r="A52" s="143"/>
      <c r="B52" s="7" t="s">
        <v>213</v>
      </c>
      <c r="C52" s="17">
        <v>789.88309760000004</v>
      </c>
      <c r="D52" s="17">
        <v>0.29570239999992176</v>
      </c>
      <c r="E52" s="19">
        <v>790.17879999999991</v>
      </c>
      <c r="F52" s="19"/>
      <c r="G52" s="10" t="s">
        <v>117</v>
      </c>
      <c r="H52" s="10" t="s">
        <v>117</v>
      </c>
      <c r="I52" s="11" t="s">
        <v>117</v>
      </c>
    </row>
    <row r="53" spans="1:9" ht="22" customHeight="1">
      <c r="A53" s="143"/>
      <c r="B53" s="7" t="s">
        <v>214</v>
      </c>
      <c r="C53" s="9">
        <v>1134.615505</v>
      </c>
      <c r="D53" s="141">
        <v>0.36679500000009962</v>
      </c>
      <c r="E53" s="8">
        <v>1134.9823000000001</v>
      </c>
      <c r="F53" s="17"/>
      <c r="G53" s="10" t="s">
        <v>117</v>
      </c>
      <c r="H53" s="10" t="s">
        <v>117</v>
      </c>
      <c r="I53" s="11" t="s">
        <v>117</v>
      </c>
    </row>
    <row r="54" spans="1:9" ht="22" customHeight="1">
      <c r="A54" s="143"/>
      <c r="B54" s="7" t="s">
        <v>208</v>
      </c>
      <c r="C54" s="9">
        <v>2379.3341000000005</v>
      </c>
      <c r="D54" s="141">
        <v>0.64819999999965916</v>
      </c>
      <c r="E54" s="8">
        <v>2379.9823000000001</v>
      </c>
      <c r="F54" s="143"/>
      <c r="G54" s="10" t="s">
        <v>117</v>
      </c>
      <c r="H54" s="10" t="s">
        <v>117</v>
      </c>
      <c r="I54" s="11" t="s">
        <v>117</v>
      </c>
    </row>
    <row r="55" spans="1:9" ht="22" customHeight="1">
      <c r="A55" s="143"/>
      <c r="B55" s="7" t="s">
        <v>215</v>
      </c>
      <c r="C55" s="9">
        <v>1844.5514949999999</v>
      </c>
      <c r="D55" s="141">
        <v>0.44850500000007637</v>
      </c>
      <c r="E55" s="8">
        <v>1845</v>
      </c>
      <c r="F55" s="17"/>
      <c r="G55" s="10" t="s">
        <v>117</v>
      </c>
      <c r="H55" s="10" t="s">
        <v>117</v>
      </c>
      <c r="I55" s="11" t="s">
        <v>117</v>
      </c>
    </row>
    <row r="56" spans="1:9" ht="22" customHeight="1">
      <c r="A56" s="143"/>
      <c r="B56" s="7" t="s">
        <v>216</v>
      </c>
      <c r="C56" s="9">
        <v>3003.6919849999999</v>
      </c>
      <c r="D56" s="141">
        <v>1.3080149999999999</v>
      </c>
      <c r="E56" s="8">
        <v>3005</v>
      </c>
      <c r="F56" s="143"/>
      <c r="G56" s="10" t="s">
        <v>117</v>
      </c>
      <c r="H56" s="10" t="s">
        <v>117</v>
      </c>
      <c r="I56" s="11" t="s">
        <v>117</v>
      </c>
    </row>
    <row r="57" spans="1:9" ht="22" customHeight="1">
      <c r="A57" s="143"/>
      <c r="B57" s="7" t="s">
        <v>200</v>
      </c>
      <c r="C57" s="9">
        <v>1409.2045700000001</v>
      </c>
      <c r="D57" s="141">
        <v>0.79542999999999997</v>
      </c>
      <c r="E57" s="8">
        <v>1410</v>
      </c>
      <c r="F57" s="143"/>
      <c r="G57" s="10" t="s">
        <v>117</v>
      </c>
      <c r="H57" s="10" t="s">
        <v>117</v>
      </c>
      <c r="I57" s="11" t="s">
        <v>117</v>
      </c>
    </row>
    <row r="58" spans="1:9" ht="22" customHeight="1">
      <c r="A58" s="143"/>
      <c r="B58" s="7"/>
      <c r="C58" s="9"/>
      <c r="D58" s="141"/>
      <c r="E58" s="8"/>
      <c r="F58" s="143"/>
      <c r="G58" s="10"/>
      <c r="H58" s="10"/>
      <c r="I58" s="11"/>
    </row>
    <row r="59" spans="1:9" ht="22" customHeight="1">
      <c r="A59" s="154">
        <v>2026</v>
      </c>
      <c r="B59" s="7" t="s">
        <v>209</v>
      </c>
      <c r="C59" s="9">
        <v>3098.77115</v>
      </c>
      <c r="D59" s="141">
        <v>1.22885</v>
      </c>
      <c r="E59" s="8">
        <v>3100</v>
      </c>
      <c r="F59" s="143"/>
      <c r="G59" s="10" t="s">
        <v>117</v>
      </c>
      <c r="H59" s="10" t="s">
        <v>117</v>
      </c>
      <c r="I59" s="11" t="s">
        <v>117</v>
      </c>
    </row>
    <row r="60" spans="1:9" ht="22" customHeight="1">
      <c r="A60" s="143"/>
      <c r="B60" s="7" t="s">
        <v>210</v>
      </c>
      <c r="C60" s="9">
        <v>4453.2432399999998</v>
      </c>
      <c r="D60" s="141">
        <v>1.7567600000000001</v>
      </c>
      <c r="E60" s="8">
        <v>4455</v>
      </c>
      <c r="F60" s="143"/>
      <c r="G60" s="143"/>
      <c r="H60" s="143"/>
      <c r="I60" s="143"/>
    </row>
    <row r="61" spans="1:9" ht="22" customHeight="1">
      <c r="A61" s="710"/>
      <c r="B61" s="123" t="s">
        <v>206</v>
      </c>
      <c r="C61" s="409">
        <f>4875616691/1000000</f>
        <v>4875.6166910000002</v>
      </c>
      <c r="D61" s="715">
        <f>383309/1000000</f>
        <v>0.38330900000000001</v>
      </c>
      <c r="E61" s="668">
        <v>4876</v>
      </c>
      <c r="F61" s="710"/>
      <c r="G61" s="410" t="s">
        <v>117</v>
      </c>
      <c r="H61" s="410" t="s">
        <v>117</v>
      </c>
      <c r="I61" s="693" t="s">
        <v>117</v>
      </c>
    </row>
    <row r="62" spans="1:9" ht="22" customHeight="1">
      <c r="A62" s="152" t="s">
        <v>960</v>
      </c>
      <c r="B62" s="61" t="s">
        <v>961</v>
      </c>
      <c r="C62" s="17"/>
      <c r="D62" s="17"/>
      <c r="E62" s="17"/>
      <c r="F62" s="61"/>
      <c r="G62" s="61"/>
      <c r="H62" s="143"/>
      <c r="I62" s="143"/>
    </row>
    <row r="63" spans="1:9" ht="22" customHeight="1">
      <c r="A63" s="143"/>
      <c r="B63" s="61" t="s">
        <v>962</v>
      </c>
      <c r="C63" s="61"/>
      <c r="D63" s="61"/>
      <c r="E63" s="61"/>
      <c r="F63" s="61"/>
      <c r="G63" s="61"/>
      <c r="H63" s="61"/>
      <c r="I63" s="61"/>
    </row>
    <row r="64" spans="1:9" ht="22" customHeight="1">
      <c r="A64" s="61"/>
      <c r="B64" s="61" t="s">
        <v>963</v>
      </c>
      <c r="C64" s="17"/>
      <c r="D64" s="17"/>
      <c r="E64" s="17"/>
      <c r="F64" s="61"/>
      <c r="G64" s="155"/>
      <c r="H64" s="143"/>
      <c r="I64" s="143"/>
    </row>
    <row r="65" spans="1:9" ht="22" customHeight="1">
      <c r="A65" s="143"/>
      <c r="B65" s="61" t="s">
        <v>964</v>
      </c>
      <c r="C65" s="143"/>
      <c r="D65" s="143"/>
      <c r="E65" s="143"/>
      <c r="F65" s="143"/>
      <c r="G65" s="143"/>
      <c r="H65" s="143"/>
      <c r="I65" s="143"/>
    </row>
    <row r="66" spans="1:9" ht="22" customHeight="1">
      <c r="A66" s="143"/>
      <c r="B66" s="61" t="s">
        <v>965</v>
      </c>
      <c r="C66" s="143"/>
      <c r="D66" s="143"/>
      <c r="E66" s="143"/>
      <c r="F66" s="143"/>
      <c r="G66" s="143"/>
      <c r="H66" s="143"/>
      <c r="I66" s="143"/>
    </row>
    <row r="67" spans="1:9" ht="22" customHeight="1">
      <c r="A67" s="152" t="s">
        <v>966</v>
      </c>
      <c r="B67" s="7" t="s">
        <v>967</v>
      </c>
      <c r="C67" s="61"/>
      <c r="D67" s="61"/>
      <c r="E67" s="61"/>
      <c r="F67" s="61"/>
      <c r="G67" s="61"/>
      <c r="H67" s="143"/>
      <c r="I67" s="143"/>
    </row>
    <row r="68" spans="1:9" ht="22" customHeight="1">
      <c r="A68" s="143"/>
      <c r="B68" s="61" t="s">
        <v>968</v>
      </c>
      <c r="C68" s="143"/>
      <c r="D68" s="143"/>
      <c r="E68" s="143"/>
      <c r="F68" s="143"/>
      <c r="G68" s="143"/>
      <c r="H68" s="143"/>
      <c r="I68" s="143"/>
    </row>
    <row r="69" spans="1:9" ht="22" customHeight="1">
      <c r="A69" s="61" t="s">
        <v>969</v>
      </c>
      <c r="B69" s="61" t="s">
        <v>424</v>
      </c>
      <c r="C69" s="61"/>
      <c r="D69" s="61"/>
      <c r="E69" s="61"/>
      <c r="F69" s="61"/>
      <c r="G69" s="61"/>
      <c r="H69" s="143"/>
      <c r="I69" s="143"/>
    </row>
    <row r="70" spans="1:9" ht="22" customHeight="1">
      <c r="A70" s="143"/>
      <c r="B70" s="7"/>
      <c r="C70" s="9"/>
      <c r="D70" s="141"/>
      <c r="E70" s="8"/>
      <c r="F70" s="143"/>
      <c r="G70" s="10"/>
      <c r="H70" s="10"/>
      <c r="I70" s="11"/>
    </row>
    <row r="71" spans="1:9" ht="22" customHeight="1">
      <c r="A71" s="152"/>
      <c r="B71" s="61"/>
      <c r="C71" s="17"/>
      <c r="D71" s="17"/>
      <c r="E71" s="17"/>
      <c r="F71" s="61"/>
      <c r="G71" s="61"/>
      <c r="H71" s="143"/>
      <c r="I71" s="143"/>
    </row>
    <row r="72" spans="1:9" ht="22" customHeight="1">
      <c r="A72" s="143"/>
      <c r="B72" s="61"/>
      <c r="C72" s="61"/>
      <c r="D72" s="61"/>
      <c r="E72" s="61"/>
      <c r="F72" s="61"/>
      <c r="G72" s="61"/>
      <c r="H72" s="61"/>
      <c r="I72" s="61"/>
    </row>
    <row r="73" spans="1:9" ht="18">
      <c r="A73" s="61"/>
      <c r="B73" s="61"/>
      <c r="C73" s="17"/>
      <c r="D73" s="17"/>
      <c r="E73" s="17"/>
      <c r="F73" s="61"/>
      <c r="G73" s="155"/>
      <c r="H73" s="143"/>
      <c r="I73" s="143"/>
    </row>
    <row r="74" spans="1:9" ht="18">
      <c r="A74" s="143"/>
      <c r="B74" s="61"/>
      <c r="C74" s="143"/>
      <c r="D74" s="143"/>
      <c r="E74" s="143"/>
      <c r="F74" s="143"/>
      <c r="G74" s="143"/>
      <c r="H74" s="143"/>
      <c r="I74" s="143"/>
    </row>
    <row r="75" spans="1:9" ht="18">
      <c r="A75" s="143"/>
      <c r="B75" s="61"/>
      <c r="C75" s="143"/>
      <c r="D75" s="143"/>
      <c r="E75" s="143"/>
      <c r="F75" s="143"/>
      <c r="G75" s="143"/>
      <c r="H75" s="143"/>
      <c r="I75" s="143"/>
    </row>
    <row r="76" spans="1:9" ht="18">
      <c r="A76" s="152"/>
      <c r="B76" s="7"/>
      <c r="C76" s="61"/>
      <c r="D76" s="61"/>
      <c r="E76" s="61"/>
      <c r="F76" s="61"/>
      <c r="G76" s="61"/>
      <c r="H76" s="143"/>
      <c r="I76" s="143"/>
    </row>
    <row r="77" spans="1:9" ht="18">
      <c r="A77" s="143"/>
      <c r="B77" s="61"/>
      <c r="C77" s="143"/>
      <c r="D77" s="143"/>
      <c r="E77" s="143"/>
      <c r="F77" s="143"/>
      <c r="G77" s="143"/>
      <c r="H77" s="143"/>
      <c r="I77" s="143"/>
    </row>
    <row r="78" spans="1:9" ht="18">
      <c r="A78" s="61"/>
      <c r="B78" s="61"/>
      <c r="C78" s="61"/>
      <c r="D78" s="61"/>
      <c r="E78" s="61"/>
      <c r="F78" s="61"/>
      <c r="G78" s="61"/>
      <c r="H78" s="143"/>
      <c r="I78" s="143"/>
    </row>
  </sheetData>
  <hyperlinks>
    <hyperlink ref="J1" location="'Contents Page'!A1" display="BACK TO CONTENTS" xr:uid="{FC1FC55E-F280-456E-9BCF-44CB22CCC8EE}"/>
  </hyperlinks>
  <pageMargins left="0.7" right="0.7" top="0.75" bottom="0.75" header="0.3" footer="0.3"/>
  <pageSetup paperSize="9"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topLeftCell="A25" workbookViewId="0"/>
  </sheetViews>
  <sheetFormatPr baseColWidth="10" defaultColWidth="8.83203125" defaultRowHeight="15"/>
  <cols>
    <col min="14" max="14" width="19.1640625" customWidth="1"/>
  </cols>
  <sheetData>
    <row r="1" spans="12:29">
      <c r="L1" s="1"/>
      <c r="M1" s="1"/>
      <c r="N1" s="6"/>
      <c r="O1" s="6"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24"/>
  <sheetViews>
    <sheetView topLeftCell="A97" zoomScaleNormal="100" workbookViewId="0"/>
  </sheetViews>
  <sheetFormatPr baseColWidth="10" defaultColWidth="8.83203125" defaultRowHeight="15"/>
  <cols>
    <col min="1" max="1" width="19" customWidth="1"/>
    <col min="2" max="2" width="15.83203125" customWidth="1"/>
    <col min="3" max="3" width="16" customWidth="1"/>
    <col min="4" max="4" width="15.6640625" customWidth="1"/>
    <col min="5" max="5" width="18.6640625" customWidth="1"/>
    <col min="6" max="6" width="10" customWidth="1"/>
    <col min="7" max="7" width="14.1640625" customWidth="1"/>
    <col min="8" max="8" width="18.6640625" customWidth="1"/>
    <col min="9" max="9" width="5.5" customWidth="1"/>
    <col min="10" max="10" width="18.6640625" customWidth="1"/>
    <col min="11" max="11" width="5.1640625" customWidth="1"/>
    <col min="12" max="12" width="15.83203125" customWidth="1"/>
    <col min="13" max="13" width="11.6640625" customWidth="1"/>
    <col min="14" max="14" width="19.33203125" customWidth="1"/>
    <col min="15" max="15" width="4" customWidth="1"/>
    <col min="16" max="16" width="18.1640625" customWidth="1"/>
    <col min="17" max="18" width="18.6640625" customWidth="1"/>
    <col min="19" max="19" width="6.5" customWidth="1"/>
    <col min="20" max="20" width="15.83203125" customWidth="1"/>
    <col min="21" max="22" width="18.6640625" customWidth="1"/>
  </cols>
  <sheetData>
    <row r="1" spans="1:22" ht="22" customHeight="1">
      <c r="A1" s="42" t="s">
        <v>970</v>
      </c>
      <c r="B1" s="42"/>
      <c r="C1" s="106"/>
      <c r="D1" s="106"/>
      <c r="E1" s="106"/>
      <c r="F1" s="106"/>
      <c r="G1" s="106"/>
      <c r="H1" s="106"/>
      <c r="I1" s="106"/>
      <c r="J1" s="106"/>
      <c r="K1" s="106"/>
      <c r="L1" s="106"/>
      <c r="M1" s="106"/>
      <c r="N1" s="6" t="s">
        <v>85</v>
      </c>
      <c r="O1" s="106"/>
      <c r="P1" s="42"/>
      <c r="Q1" s="42"/>
      <c r="R1" s="42"/>
      <c r="S1" s="42"/>
      <c r="T1" s="42"/>
      <c r="U1" s="42"/>
      <c r="V1" s="42"/>
    </row>
    <row r="2" spans="1:22" ht="22" customHeight="1">
      <c r="A2" s="405" t="s">
        <v>971</v>
      </c>
      <c r="B2" s="405"/>
      <c r="C2" s="417"/>
      <c r="D2" s="417"/>
      <c r="E2" s="417"/>
      <c r="F2" s="417"/>
      <c r="G2" s="417"/>
      <c r="H2" s="417"/>
      <c r="I2" s="417"/>
      <c r="J2" s="417"/>
      <c r="K2" s="417"/>
      <c r="L2" s="417"/>
      <c r="M2" s="417"/>
      <c r="N2" s="417"/>
      <c r="O2" s="417"/>
      <c r="P2" s="697"/>
      <c r="Q2" s="697"/>
      <c r="R2" s="697"/>
      <c r="S2" s="405"/>
      <c r="T2" s="697"/>
      <c r="U2" s="697"/>
      <c r="V2" s="698"/>
    </row>
    <row r="3" spans="1:22" ht="22" customHeight="1">
      <c r="A3" s="201"/>
      <c r="B3" s="201"/>
      <c r="C3" s="124" t="s">
        <v>972</v>
      </c>
      <c r="D3" s="124"/>
      <c r="E3" s="876" t="s">
        <v>973</v>
      </c>
      <c r="F3" s="876"/>
      <c r="G3" s="876"/>
      <c r="H3" s="876"/>
      <c r="I3" s="94"/>
      <c r="J3" s="878" t="s">
        <v>974</v>
      </c>
      <c r="K3" s="878"/>
      <c r="L3" s="878"/>
      <c r="M3" s="878"/>
      <c r="N3" s="878"/>
      <c r="O3" s="94"/>
      <c r="P3" s="203" t="s">
        <v>975</v>
      </c>
      <c r="Q3" s="699"/>
      <c r="R3" s="630"/>
      <c r="S3" s="630" t="s">
        <v>976</v>
      </c>
      <c r="T3" s="630"/>
      <c r="U3" s="630"/>
      <c r="V3" s="585"/>
    </row>
    <row r="4" spans="1:22" ht="22" customHeight="1">
      <c r="A4" s="42"/>
      <c r="B4" s="203" t="s">
        <v>977</v>
      </c>
      <c r="C4" s="106" t="s">
        <v>978</v>
      </c>
      <c r="D4" s="106"/>
      <c r="E4" s="877"/>
      <c r="F4" s="877"/>
      <c r="G4" s="877"/>
      <c r="H4" s="877"/>
      <c r="I4" s="94"/>
      <c r="J4" s="866"/>
      <c r="K4" s="866"/>
      <c r="L4" s="866"/>
      <c r="M4" s="866"/>
      <c r="N4" s="866"/>
      <c r="O4" s="94"/>
      <c r="P4" s="674"/>
      <c r="Q4" s="616"/>
      <c r="R4" s="615" t="s">
        <v>979</v>
      </c>
      <c r="S4" s="222"/>
      <c r="T4" s="674" t="s">
        <v>980</v>
      </c>
      <c r="U4" s="699" t="s">
        <v>981</v>
      </c>
      <c r="V4" s="626"/>
    </row>
    <row r="5" spans="1:22" ht="22" customHeight="1">
      <c r="A5" s="405"/>
      <c r="B5" s="630" t="s">
        <v>982</v>
      </c>
      <c r="C5" s="616" t="s">
        <v>983</v>
      </c>
      <c r="D5" s="616"/>
      <c r="E5" s="417" t="s">
        <v>984</v>
      </c>
      <c r="F5" s="417"/>
      <c r="G5" s="417" t="s">
        <v>985</v>
      </c>
      <c r="H5" s="417" t="s">
        <v>986</v>
      </c>
      <c r="I5" s="403"/>
      <c r="J5" s="417" t="s">
        <v>984</v>
      </c>
      <c r="K5" s="417"/>
      <c r="L5" s="417" t="s">
        <v>985</v>
      </c>
      <c r="M5" s="417"/>
      <c r="N5" s="417" t="s">
        <v>986</v>
      </c>
      <c r="O5" s="403"/>
      <c r="P5" s="616" t="s">
        <v>984</v>
      </c>
      <c r="Q5" s="417" t="s">
        <v>985</v>
      </c>
      <c r="R5" s="616" t="s">
        <v>986</v>
      </c>
      <c r="S5" s="616"/>
      <c r="T5" s="616" t="s">
        <v>984</v>
      </c>
      <c r="U5" s="417" t="s">
        <v>985</v>
      </c>
      <c r="V5" s="616" t="s">
        <v>986</v>
      </c>
    </row>
    <row r="6" spans="1:22" ht="22" customHeight="1">
      <c r="A6" s="237" t="s">
        <v>199</v>
      </c>
      <c r="B6" s="65" t="s">
        <v>206</v>
      </c>
      <c r="C6" s="244" t="s">
        <v>987</v>
      </c>
      <c r="D6" s="245"/>
      <c r="E6" s="246">
        <v>3.15</v>
      </c>
      <c r="F6" s="246"/>
      <c r="G6" s="247" t="s">
        <v>165</v>
      </c>
      <c r="H6" s="246">
        <v>3.31</v>
      </c>
      <c r="I6" s="42"/>
      <c r="J6" s="248">
        <v>99.881</v>
      </c>
      <c r="K6" s="248"/>
      <c r="L6" s="247" t="s">
        <v>165</v>
      </c>
      <c r="M6" s="248"/>
      <c r="N6" s="246">
        <v>99.191000000000003</v>
      </c>
      <c r="O6" s="248"/>
      <c r="P6" s="249">
        <v>5307.43</v>
      </c>
      <c r="Q6" s="250" t="s">
        <v>165</v>
      </c>
      <c r="R6" s="247">
        <v>600</v>
      </c>
      <c r="S6" s="251"/>
      <c r="T6" s="252">
        <v>1592.57</v>
      </c>
      <c r="U6" s="247" t="s">
        <v>165</v>
      </c>
      <c r="V6" s="247">
        <v>300</v>
      </c>
    </row>
    <row r="7" spans="1:22" ht="22" customHeight="1">
      <c r="A7" s="237"/>
      <c r="B7" s="65" t="s">
        <v>207</v>
      </c>
      <c r="C7" s="244" t="s">
        <v>987</v>
      </c>
      <c r="D7" s="245"/>
      <c r="E7" s="246">
        <v>3.1</v>
      </c>
      <c r="F7" s="246"/>
      <c r="G7" s="247" t="s">
        <v>165</v>
      </c>
      <c r="H7" s="246">
        <v>3.26</v>
      </c>
      <c r="I7" s="106"/>
      <c r="J7" s="248" t="s">
        <v>988</v>
      </c>
      <c r="K7" s="248"/>
      <c r="L7" s="247" t="s">
        <v>165</v>
      </c>
      <c r="M7" s="248"/>
      <c r="N7" s="246">
        <v>99.203999999999994</v>
      </c>
      <c r="O7" s="248"/>
      <c r="P7" s="249">
        <v>5614.5</v>
      </c>
      <c r="Q7" s="250" t="s">
        <v>165</v>
      </c>
      <c r="R7" s="247">
        <v>600</v>
      </c>
      <c r="S7" s="251"/>
      <c r="T7" s="252">
        <v>1785.5</v>
      </c>
      <c r="U7" s="247" t="s">
        <v>165</v>
      </c>
      <c r="V7" s="247">
        <v>200</v>
      </c>
    </row>
    <row r="8" spans="1:22" ht="22" customHeight="1">
      <c r="A8" s="237"/>
      <c r="B8" s="65" t="s">
        <v>208</v>
      </c>
      <c r="C8" s="244" t="s">
        <v>987</v>
      </c>
      <c r="D8" s="245"/>
      <c r="E8" s="246">
        <v>3.07</v>
      </c>
      <c r="F8" s="246"/>
      <c r="G8" s="247" t="s">
        <v>165</v>
      </c>
      <c r="H8" s="246">
        <v>3.23</v>
      </c>
      <c r="I8" s="248"/>
      <c r="J8" s="248" t="s">
        <v>989</v>
      </c>
      <c r="K8" s="248"/>
      <c r="L8" s="247" t="s">
        <v>165</v>
      </c>
      <c r="M8" s="248"/>
      <c r="N8" s="246">
        <v>99.21</v>
      </c>
      <c r="O8" s="248"/>
      <c r="P8" s="249">
        <v>4300</v>
      </c>
      <c r="Q8" s="250" t="s">
        <v>165</v>
      </c>
      <c r="R8" s="247">
        <v>800</v>
      </c>
      <c r="S8" s="251"/>
      <c r="T8" s="252">
        <v>1700</v>
      </c>
      <c r="U8" s="247" t="s">
        <v>165</v>
      </c>
      <c r="V8" s="247">
        <v>200</v>
      </c>
    </row>
    <row r="9" spans="1:22" ht="22" customHeight="1">
      <c r="A9" s="237"/>
      <c r="B9" s="65" t="s">
        <v>200</v>
      </c>
      <c r="C9" s="244" t="s">
        <v>987</v>
      </c>
      <c r="D9" s="245"/>
      <c r="E9" s="246">
        <v>3.1</v>
      </c>
      <c r="F9" s="246"/>
      <c r="G9" s="247" t="s">
        <v>165</v>
      </c>
      <c r="H9" s="246">
        <v>3.24</v>
      </c>
      <c r="I9" s="42"/>
      <c r="J9" s="248">
        <v>99.882999999999996</v>
      </c>
      <c r="K9" s="248"/>
      <c r="L9" s="247" t="s">
        <v>165</v>
      </c>
      <c r="M9" s="248"/>
      <c r="N9" s="246">
        <v>99.209000000000003</v>
      </c>
      <c r="O9" s="248"/>
      <c r="P9" s="247">
        <v>1995</v>
      </c>
      <c r="Q9" s="250" t="s">
        <v>165</v>
      </c>
      <c r="R9" s="247">
        <v>763</v>
      </c>
      <c r="S9" s="251"/>
      <c r="T9" s="252">
        <v>2205</v>
      </c>
      <c r="U9" s="247" t="s">
        <v>165</v>
      </c>
      <c r="V9" s="247">
        <v>237</v>
      </c>
    </row>
    <row r="10" spans="1:22" ht="22" customHeight="1">
      <c r="A10" s="237"/>
      <c r="B10" s="65"/>
      <c r="C10" s="244"/>
      <c r="D10" s="245"/>
      <c r="E10" s="246"/>
      <c r="F10" s="246"/>
      <c r="G10" s="247" t="s">
        <v>165</v>
      </c>
      <c r="H10" s="246"/>
      <c r="I10" s="42"/>
      <c r="J10" s="248"/>
      <c r="K10" s="248"/>
      <c r="L10" s="247" t="s">
        <v>165</v>
      </c>
      <c r="M10" s="248"/>
      <c r="N10" s="246"/>
      <c r="O10" s="248"/>
      <c r="P10" s="247"/>
      <c r="Q10" s="250" t="s">
        <v>165</v>
      </c>
      <c r="R10" s="247"/>
      <c r="S10" s="251"/>
      <c r="T10" s="252"/>
      <c r="U10" s="247" t="s">
        <v>165</v>
      </c>
      <c r="V10" s="247"/>
    </row>
    <row r="11" spans="1:22" ht="22" customHeight="1">
      <c r="A11" s="237" t="s">
        <v>201</v>
      </c>
      <c r="B11" s="65" t="s">
        <v>206</v>
      </c>
      <c r="C11" s="244" t="s">
        <v>987</v>
      </c>
      <c r="D11" s="245"/>
      <c r="E11" s="246">
        <v>2.08</v>
      </c>
      <c r="F11" s="246"/>
      <c r="G11" s="247" t="s">
        <v>165</v>
      </c>
      <c r="H11" s="246">
        <v>2.2599999999999998</v>
      </c>
      <c r="I11" s="42"/>
      <c r="J11" s="248">
        <v>99.921000000000006</v>
      </c>
      <c r="K11" s="248"/>
      <c r="L11" s="247" t="s">
        <v>165</v>
      </c>
      <c r="M11" s="248"/>
      <c r="N11" s="246">
        <v>99.444999999999993</v>
      </c>
      <c r="O11" s="248"/>
      <c r="P11" s="247">
        <v>5145</v>
      </c>
      <c r="Q11" s="250" t="s">
        <v>165</v>
      </c>
      <c r="R11" s="247">
        <v>1007.1</v>
      </c>
      <c r="S11" s="251"/>
      <c r="T11" s="252">
        <v>3855</v>
      </c>
      <c r="U11" s="247" t="s">
        <v>165</v>
      </c>
      <c r="V11" s="247">
        <v>292.89999999999998</v>
      </c>
    </row>
    <row r="12" spans="1:22" ht="22" customHeight="1">
      <c r="A12" s="237"/>
      <c r="B12" s="65" t="s">
        <v>207</v>
      </c>
      <c r="C12" s="244" t="s">
        <v>987</v>
      </c>
      <c r="D12" s="245"/>
      <c r="E12" s="246">
        <v>1.87</v>
      </c>
      <c r="F12" s="246"/>
      <c r="G12" s="247" t="s">
        <v>165</v>
      </c>
      <c r="H12" s="246">
        <v>2.14</v>
      </c>
      <c r="I12" s="42"/>
      <c r="J12" s="248" t="s">
        <v>990</v>
      </c>
      <c r="K12" s="248"/>
      <c r="L12" s="247" t="s">
        <v>165</v>
      </c>
      <c r="M12" s="248"/>
      <c r="N12" s="246">
        <v>99.474000000000004</v>
      </c>
      <c r="O12" s="248"/>
      <c r="P12" s="247">
        <v>6799.99</v>
      </c>
      <c r="Q12" s="250" t="s">
        <v>165</v>
      </c>
      <c r="R12" s="247">
        <v>1000</v>
      </c>
      <c r="S12" s="251"/>
      <c r="T12" s="252">
        <v>3600.01</v>
      </c>
      <c r="U12" s="247" t="s">
        <v>165</v>
      </c>
      <c r="V12" s="247">
        <v>200</v>
      </c>
    </row>
    <row r="13" spans="1:22" ht="22" customHeight="1">
      <c r="A13" s="237"/>
      <c r="B13" s="65" t="s">
        <v>208</v>
      </c>
      <c r="C13" s="244" t="s">
        <v>991</v>
      </c>
      <c r="D13" s="245"/>
      <c r="E13" s="246">
        <v>1.19</v>
      </c>
      <c r="F13" s="246"/>
      <c r="G13" s="247" t="s">
        <v>165</v>
      </c>
      <c r="H13" s="246">
        <v>1.57</v>
      </c>
      <c r="I13" s="248"/>
      <c r="J13" s="248" t="s">
        <v>992</v>
      </c>
      <c r="K13" s="248"/>
      <c r="L13" s="247" t="s">
        <v>165</v>
      </c>
      <c r="M13" s="248"/>
      <c r="N13" s="246">
        <v>99.613</v>
      </c>
      <c r="O13" s="248"/>
      <c r="P13" s="247">
        <v>8199.99</v>
      </c>
      <c r="Q13" s="250" t="s">
        <v>165</v>
      </c>
      <c r="R13" s="247">
        <v>1000</v>
      </c>
      <c r="S13" s="251"/>
      <c r="T13" s="252">
        <v>9600.01</v>
      </c>
      <c r="U13" s="247" t="s">
        <v>165</v>
      </c>
      <c r="V13" s="247">
        <v>200</v>
      </c>
    </row>
    <row r="14" spans="1:22" ht="22" customHeight="1">
      <c r="A14" s="237"/>
      <c r="B14" s="65" t="s">
        <v>200</v>
      </c>
      <c r="C14" s="244" t="s">
        <v>987</v>
      </c>
      <c r="D14" s="245"/>
      <c r="E14" s="246">
        <v>1.1499999999999999</v>
      </c>
      <c r="F14" s="246"/>
      <c r="G14" s="247" t="s">
        <v>165</v>
      </c>
      <c r="H14" s="246">
        <v>1.18</v>
      </c>
      <c r="I14" s="42"/>
      <c r="J14" s="248" t="s">
        <v>993</v>
      </c>
      <c r="K14" s="248"/>
      <c r="L14" s="247" t="s">
        <v>165</v>
      </c>
      <c r="M14" s="248"/>
      <c r="N14" s="246">
        <v>99.706999999999994</v>
      </c>
      <c r="O14" s="248"/>
      <c r="P14" s="247">
        <v>7982.66</v>
      </c>
      <c r="Q14" s="250" t="s">
        <v>165</v>
      </c>
      <c r="R14" s="247">
        <v>1000</v>
      </c>
      <c r="S14" s="251"/>
      <c r="T14" s="252">
        <v>3099.99</v>
      </c>
      <c r="U14" s="247" t="s">
        <v>165</v>
      </c>
      <c r="V14" s="247">
        <v>200</v>
      </c>
    </row>
    <row r="15" spans="1:22" ht="22" customHeight="1">
      <c r="A15" s="237"/>
      <c r="B15" s="65"/>
      <c r="C15" s="244"/>
      <c r="D15" s="245"/>
      <c r="E15" s="246"/>
      <c r="F15" s="246"/>
      <c r="G15" s="247" t="s">
        <v>165</v>
      </c>
      <c r="H15" s="246"/>
      <c r="I15" s="42"/>
      <c r="J15" s="248"/>
      <c r="K15" s="248"/>
      <c r="L15" s="247" t="s">
        <v>165</v>
      </c>
      <c r="M15" s="248"/>
      <c r="N15" s="246"/>
      <c r="O15" s="248"/>
      <c r="P15" s="247"/>
      <c r="Q15" s="250" t="s">
        <v>165</v>
      </c>
      <c r="R15" s="247"/>
      <c r="S15" s="251"/>
      <c r="T15" s="252"/>
      <c r="U15" s="247" t="s">
        <v>165</v>
      </c>
      <c r="V15" s="247"/>
    </row>
    <row r="16" spans="1:22" ht="22" customHeight="1">
      <c r="A16" s="237" t="s">
        <v>202</v>
      </c>
      <c r="B16" s="65" t="s">
        <v>206</v>
      </c>
      <c r="C16" s="244" t="s">
        <v>987</v>
      </c>
      <c r="D16" s="245"/>
      <c r="E16" s="246">
        <v>1.02</v>
      </c>
      <c r="F16" s="246"/>
      <c r="G16" s="247" t="s">
        <v>165</v>
      </c>
      <c r="H16" s="246">
        <v>1.41</v>
      </c>
      <c r="I16" s="106"/>
      <c r="J16" s="248" t="s">
        <v>994</v>
      </c>
      <c r="K16" s="248"/>
      <c r="L16" s="247" t="s">
        <v>165</v>
      </c>
      <c r="M16" s="248"/>
      <c r="N16" s="246">
        <v>99.652000000000001</v>
      </c>
      <c r="O16" s="248"/>
      <c r="P16" s="247">
        <v>7400.01</v>
      </c>
      <c r="Q16" s="250" t="s">
        <v>165</v>
      </c>
      <c r="R16" s="247">
        <v>1000</v>
      </c>
      <c r="S16" s="251"/>
      <c r="T16" s="252">
        <v>2899.99</v>
      </c>
      <c r="U16" s="247" t="s">
        <v>165</v>
      </c>
      <c r="V16" s="247">
        <v>100</v>
      </c>
    </row>
    <row r="17" spans="1:22" ht="22" customHeight="1">
      <c r="A17" s="237"/>
      <c r="B17" s="65" t="s">
        <v>207</v>
      </c>
      <c r="C17" s="244" t="s">
        <v>987</v>
      </c>
      <c r="D17" s="245"/>
      <c r="E17" s="246">
        <v>1.02</v>
      </c>
      <c r="F17" s="246"/>
      <c r="G17" s="247" t="s">
        <v>165</v>
      </c>
      <c r="H17" s="246">
        <v>1.1299999999999999</v>
      </c>
      <c r="I17" s="42"/>
      <c r="J17" s="248" t="s">
        <v>995</v>
      </c>
      <c r="K17" s="248"/>
      <c r="L17" s="247" t="s">
        <v>165</v>
      </c>
      <c r="M17" s="248"/>
      <c r="N17" s="246">
        <v>99.721000000000004</v>
      </c>
      <c r="O17" s="248"/>
      <c r="P17" s="247">
        <v>9320</v>
      </c>
      <c r="Q17" s="250" t="s">
        <v>165</v>
      </c>
      <c r="R17" s="247">
        <v>999.99</v>
      </c>
      <c r="S17" s="251"/>
      <c r="T17" s="252">
        <v>2280</v>
      </c>
      <c r="U17" s="247" t="s">
        <v>165</v>
      </c>
      <c r="V17" s="247">
        <v>200.01</v>
      </c>
    </row>
    <row r="18" spans="1:22" ht="22" customHeight="1">
      <c r="A18" s="237"/>
      <c r="B18" s="65" t="s">
        <v>208</v>
      </c>
      <c r="C18" s="244" t="s">
        <v>987</v>
      </c>
      <c r="D18" s="245"/>
      <c r="E18" s="246">
        <v>0.81</v>
      </c>
      <c r="F18" s="246"/>
      <c r="G18" s="247" t="s">
        <v>165</v>
      </c>
      <c r="H18" s="246">
        <v>1.07</v>
      </c>
      <c r="I18" s="42"/>
      <c r="J18" s="248" t="s">
        <v>996</v>
      </c>
      <c r="K18" s="248"/>
      <c r="L18" s="247" t="s">
        <v>165</v>
      </c>
      <c r="M18" s="248"/>
      <c r="N18" s="246">
        <v>99.733999999999995</v>
      </c>
      <c r="O18" s="248"/>
      <c r="P18" s="247">
        <v>10587.6</v>
      </c>
      <c r="Q18" s="250" t="s">
        <v>165</v>
      </c>
      <c r="R18" s="247">
        <v>1000</v>
      </c>
      <c r="S18" s="251"/>
      <c r="T18" s="252">
        <v>1812.4</v>
      </c>
      <c r="U18" s="247" t="s">
        <v>165</v>
      </c>
      <c r="V18" s="247">
        <v>300</v>
      </c>
    </row>
    <row r="19" spans="1:22" ht="22" customHeight="1">
      <c r="A19" s="237"/>
      <c r="B19" s="65" t="s">
        <v>200</v>
      </c>
      <c r="C19" s="244" t="s">
        <v>987</v>
      </c>
      <c r="D19" s="245"/>
      <c r="E19" s="246">
        <v>0.97</v>
      </c>
      <c r="F19" s="246"/>
      <c r="G19" s="247" t="s">
        <v>165</v>
      </c>
      <c r="H19" s="246">
        <v>1.02</v>
      </c>
      <c r="I19" s="42"/>
      <c r="J19" s="248" t="s">
        <v>997</v>
      </c>
      <c r="K19" s="248"/>
      <c r="L19" s="247" t="s">
        <v>165</v>
      </c>
      <c r="M19" s="248"/>
      <c r="N19" s="246">
        <v>99.748000000000005</v>
      </c>
      <c r="O19" s="248"/>
      <c r="P19" s="247" t="s">
        <v>998</v>
      </c>
      <c r="Q19" s="250" t="s">
        <v>165</v>
      </c>
      <c r="R19" s="247">
        <v>1000</v>
      </c>
      <c r="S19" s="251"/>
      <c r="T19" s="252">
        <v>2126.0100000000002</v>
      </c>
      <c r="U19" s="247" t="s">
        <v>165</v>
      </c>
      <c r="V19" s="247">
        <v>300</v>
      </c>
    </row>
    <row r="20" spans="1:22" ht="22" customHeight="1">
      <c r="A20" s="237"/>
      <c r="B20" s="65"/>
      <c r="C20" s="244"/>
      <c r="D20" s="245"/>
      <c r="E20" s="246"/>
      <c r="F20" s="246"/>
      <c r="G20" s="247" t="s">
        <v>165</v>
      </c>
      <c r="H20" s="246"/>
      <c r="I20" s="42"/>
      <c r="J20" s="248"/>
      <c r="K20" s="248"/>
      <c r="L20" s="247" t="s">
        <v>165</v>
      </c>
      <c r="M20" s="248"/>
      <c r="N20" s="246"/>
      <c r="O20" s="248"/>
      <c r="P20" s="247"/>
      <c r="Q20" s="250" t="s">
        <v>165</v>
      </c>
      <c r="R20" s="247"/>
      <c r="S20" s="251"/>
      <c r="T20" s="252"/>
      <c r="U20" s="247" t="s">
        <v>165</v>
      </c>
      <c r="V20" s="247"/>
    </row>
    <row r="21" spans="1:22" ht="22" customHeight="1">
      <c r="A21" s="237" t="s">
        <v>203</v>
      </c>
      <c r="B21" s="65" t="s">
        <v>206</v>
      </c>
      <c r="C21" s="244" t="s">
        <v>987</v>
      </c>
      <c r="D21" s="245"/>
      <c r="E21" s="246">
        <v>1.31</v>
      </c>
      <c r="F21" s="246"/>
      <c r="G21" s="247" t="s">
        <v>165</v>
      </c>
      <c r="H21" s="246">
        <v>1.31</v>
      </c>
      <c r="I21" s="42"/>
      <c r="J21" s="248" t="s">
        <v>999</v>
      </c>
      <c r="K21" s="248"/>
      <c r="L21" s="247" t="s">
        <v>165</v>
      </c>
      <c r="M21" s="248"/>
      <c r="N21" s="246">
        <v>99.674999999999997</v>
      </c>
      <c r="O21" s="248"/>
      <c r="P21" s="247">
        <v>9316</v>
      </c>
      <c r="Q21" s="250" t="s">
        <v>165</v>
      </c>
      <c r="R21" s="247">
        <v>1122.5</v>
      </c>
      <c r="S21" s="251"/>
      <c r="T21" s="252">
        <v>3684</v>
      </c>
      <c r="U21" s="247" t="s">
        <v>165</v>
      </c>
      <c r="V21" s="247">
        <v>377.5</v>
      </c>
    </row>
    <row r="22" spans="1:22" ht="22" customHeight="1">
      <c r="A22" s="237"/>
      <c r="B22" s="65" t="s">
        <v>207</v>
      </c>
      <c r="C22" s="244" t="s">
        <v>987</v>
      </c>
      <c r="D22" s="245"/>
      <c r="E22" s="246">
        <v>1.42</v>
      </c>
      <c r="F22" s="246"/>
      <c r="G22" s="247" t="s">
        <v>165</v>
      </c>
      <c r="H22" s="246">
        <v>1.41</v>
      </c>
      <c r="I22" s="42"/>
      <c r="J22" s="248" t="s">
        <v>1000</v>
      </c>
      <c r="K22" s="248"/>
      <c r="L22" s="247" t="s">
        <v>165</v>
      </c>
      <c r="M22" s="248"/>
      <c r="N22" s="246">
        <v>99.652000000000001</v>
      </c>
      <c r="O22" s="248"/>
      <c r="P22" s="247">
        <v>8440</v>
      </c>
      <c r="Q22" s="250" t="s">
        <v>165</v>
      </c>
      <c r="R22" s="247">
        <v>1200</v>
      </c>
      <c r="S22" s="251"/>
      <c r="T22" s="252">
        <v>4060</v>
      </c>
      <c r="U22" s="247" t="s">
        <v>165</v>
      </c>
      <c r="V22" s="247">
        <v>300</v>
      </c>
    </row>
    <row r="23" spans="1:22" ht="22" customHeight="1">
      <c r="A23" s="237"/>
      <c r="B23" s="65" t="s">
        <v>208</v>
      </c>
      <c r="C23" s="244" t="s">
        <v>987</v>
      </c>
      <c r="D23" s="245"/>
      <c r="E23" s="246">
        <v>1.47</v>
      </c>
      <c r="F23" s="246"/>
      <c r="G23" s="247" t="s">
        <v>165</v>
      </c>
      <c r="H23" s="246">
        <v>1.46</v>
      </c>
      <c r="I23" s="7"/>
      <c r="J23" s="248" t="s">
        <v>1001</v>
      </c>
      <c r="K23" s="248"/>
      <c r="L23" s="247" t="s">
        <v>165</v>
      </c>
      <c r="M23" s="248"/>
      <c r="N23" s="246">
        <v>99.638999999999996</v>
      </c>
      <c r="O23" s="248"/>
      <c r="P23" s="247">
        <v>8792</v>
      </c>
      <c r="Q23" s="250" t="s">
        <v>165</v>
      </c>
      <c r="R23" s="247">
        <v>1300</v>
      </c>
      <c r="S23" s="251"/>
      <c r="T23" s="252">
        <v>3108</v>
      </c>
      <c r="U23" s="247" t="s">
        <v>165</v>
      </c>
      <c r="V23" s="247">
        <v>300</v>
      </c>
    </row>
    <row r="24" spans="1:22" ht="22" customHeight="1">
      <c r="A24" s="237"/>
      <c r="B24" s="65" t="s">
        <v>200</v>
      </c>
      <c r="C24" s="244" t="s">
        <v>987</v>
      </c>
      <c r="D24" s="245"/>
      <c r="E24" s="246">
        <v>1.47</v>
      </c>
      <c r="F24" s="246"/>
      <c r="G24" s="247" t="s">
        <v>165</v>
      </c>
      <c r="H24" s="246">
        <v>1.48</v>
      </c>
      <c r="I24" s="7"/>
      <c r="J24" s="248">
        <v>99.944000000000003</v>
      </c>
      <c r="K24" s="248"/>
      <c r="L24" s="247" t="s">
        <v>165</v>
      </c>
      <c r="M24" s="248"/>
      <c r="N24" s="246">
        <v>99.635000000000005</v>
      </c>
      <c r="O24" s="248"/>
      <c r="P24" s="247">
        <v>8513</v>
      </c>
      <c r="Q24" s="250" t="s">
        <v>165</v>
      </c>
      <c r="R24" s="247">
        <v>1014</v>
      </c>
      <c r="S24" s="251"/>
      <c r="T24" s="252">
        <v>2887</v>
      </c>
      <c r="U24" s="247" t="s">
        <v>165</v>
      </c>
      <c r="V24" s="247">
        <v>686</v>
      </c>
    </row>
    <row r="25" spans="1:22" ht="22" customHeight="1">
      <c r="A25" s="237"/>
      <c r="B25" s="65"/>
      <c r="C25" s="244"/>
      <c r="D25" s="245"/>
      <c r="E25" s="246"/>
      <c r="F25" s="246"/>
      <c r="G25" s="247" t="s">
        <v>165</v>
      </c>
      <c r="H25" s="246"/>
      <c r="I25" s="7"/>
      <c r="J25" s="248"/>
      <c r="K25" s="248"/>
      <c r="L25" s="247" t="s">
        <v>165</v>
      </c>
      <c r="M25" s="248"/>
      <c r="N25" s="246"/>
      <c r="O25" s="248"/>
      <c r="P25" s="247"/>
      <c r="Q25" s="250" t="s">
        <v>165</v>
      </c>
      <c r="R25" s="247"/>
      <c r="S25" s="251"/>
      <c r="T25" s="252"/>
      <c r="U25" s="247" t="s">
        <v>165</v>
      </c>
      <c r="V25" s="247"/>
    </row>
    <row r="26" spans="1:22" ht="22" customHeight="1">
      <c r="A26" s="237" t="s">
        <v>204</v>
      </c>
      <c r="B26" s="65" t="s">
        <v>206</v>
      </c>
      <c r="C26" s="244" t="s">
        <v>987</v>
      </c>
      <c r="D26" s="245"/>
      <c r="E26" s="246">
        <v>1.5</v>
      </c>
      <c r="F26" s="246"/>
      <c r="G26" s="247" t="s">
        <v>165</v>
      </c>
      <c r="H26" s="246">
        <v>1.52</v>
      </c>
      <c r="I26" s="7"/>
      <c r="J26" s="248" t="s">
        <v>1002</v>
      </c>
      <c r="K26" s="248"/>
      <c r="L26" s="247" t="s">
        <v>165</v>
      </c>
      <c r="M26" s="248"/>
      <c r="N26" s="246">
        <v>99.625</v>
      </c>
      <c r="O26" s="248"/>
      <c r="P26" s="247">
        <v>7525</v>
      </c>
      <c r="Q26" s="250" t="s">
        <v>165</v>
      </c>
      <c r="R26" s="247">
        <v>514</v>
      </c>
      <c r="S26" s="251"/>
      <c r="T26" s="252">
        <v>3075</v>
      </c>
      <c r="U26" s="247" t="s">
        <v>165</v>
      </c>
      <c r="V26" s="247">
        <v>486</v>
      </c>
    </row>
    <row r="27" spans="1:22" ht="22" customHeight="1">
      <c r="A27" s="237"/>
      <c r="B27" s="65" t="s">
        <v>207</v>
      </c>
      <c r="C27" s="244" t="s">
        <v>987</v>
      </c>
      <c r="D27" s="245"/>
      <c r="E27" s="246">
        <v>1.5</v>
      </c>
      <c r="F27" s="246"/>
      <c r="G27" s="247" t="s">
        <v>165</v>
      </c>
      <c r="H27" s="246">
        <v>1.54</v>
      </c>
      <c r="I27" s="7"/>
      <c r="J27" s="248">
        <v>99.942999999999998</v>
      </c>
      <c r="K27" s="248"/>
      <c r="L27" s="247" t="s">
        <v>165</v>
      </c>
      <c r="M27" s="248"/>
      <c r="N27" s="246">
        <v>99.62</v>
      </c>
      <c r="O27" s="248"/>
      <c r="P27" s="247">
        <v>7375</v>
      </c>
      <c r="Q27" s="250" t="s">
        <v>165</v>
      </c>
      <c r="R27" s="247">
        <v>798</v>
      </c>
      <c r="S27" s="251"/>
      <c r="T27" s="252">
        <v>4325</v>
      </c>
      <c r="U27" s="247" t="s">
        <v>165</v>
      </c>
      <c r="V27" s="247">
        <v>402</v>
      </c>
    </row>
    <row r="28" spans="1:22" ht="22" customHeight="1">
      <c r="A28" s="237"/>
      <c r="B28" s="65" t="s">
        <v>208</v>
      </c>
      <c r="C28" s="244" t="s">
        <v>987</v>
      </c>
      <c r="D28" s="245"/>
      <c r="E28" s="246">
        <v>1.55</v>
      </c>
      <c r="F28" s="246"/>
      <c r="G28" s="247" t="s">
        <v>165</v>
      </c>
      <c r="H28" s="246">
        <v>1.55</v>
      </c>
      <c r="I28" s="7"/>
      <c r="J28" s="248" t="s">
        <v>1003</v>
      </c>
      <c r="K28" s="248"/>
      <c r="L28" s="247" t="s">
        <v>165</v>
      </c>
      <c r="M28" s="248"/>
      <c r="N28" s="246">
        <v>99.617000000000004</v>
      </c>
      <c r="O28" s="248"/>
      <c r="P28" s="247">
        <v>12660</v>
      </c>
      <c r="Q28" s="250" t="s">
        <v>165</v>
      </c>
      <c r="R28" s="247">
        <v>836</v>
      </c>
      <c r="S28" s="251"/>
      <c r="T28" s="252">
        <v>3940</v>
      </c>
      <c r="U28" s="247" t="s">
        <v>165</v>
      </c>
      <c r="V28" s="247">
        <v>364</v>
      </c>
    </row>
    <row r="29" spans="1:22" ht="22" customHeight="1">
      <c r="A29" s="237"/>
      <c r="B29" s="65" t="s">
        <v>200</v>
      </c>
      <c r="C29" s="244" t="s">
        <v>1004</v>
      </c>
      <c r="D29" s="245"/>
      <c r="E29" s="246">
        <v>1.59</v>
      </c>
      <c r="F29" s="246"/>
      <c r="G29" s="247" t="s">
        <v>165</v>
      </c>
      <c r="H29" s="246">
        <v>1.59</v>
      </c>
      <c r="I29" s="7"/>
      <c r="J29" s="248" t="s">
        <v>1005</v>
      </c>
      <c r="K29" s="248"/>
      <c r="L29" s="247" t="s">
        <v>165</v>
      </c>
      <c r="M29" s="248"/>
      <c r="N29" s="246">
        <v>99.608000000000004</v>
      </c>
      <c r="O29" s="248"/>
      <c r="P29" s="247">
        <v>12970</v>
      </c>
      <c r="Q29" s="250" t="s">
        <v>165</v>
      </c>
      <c r="R29" s="247">
        <v>962</v>
      </c>
      <c r="S29" s="251"/>
      <c r="T29" s="252">
        <v>3030</v>
      </c>
      <c r="U29" s="247" t="s">
        <v>165</v>
      </c>
      <c r="V29" s="247">
        <v>962</v>
      </c>
    </row>
    <row r="30" spans="1:22" ht="22" customHeight="1">
      <c r="A30" s="237"/>
      <c r="B30" s="65"/>
      <c r="C30" s="244"/>
      <c r="D30" s="245"/>
      <c r="E30" s="246"/>
      <c r="F30" s="246"/>
      <c r="G30" s="247" t="s">
        <v>165</v>
      </c>
      <c r="H30" s="246"/>
      <c r="I30" s="7"/>
      <c r="J30" s="248"/>
      <c r="K30" s="248"/>
      <c r="L30" s="247" t="s">
        <v>165</v>
      </c>
      <c r="M30" s="248"/>
      <c r="N30" s="246"/>
      <c r="O30" s="248"/>
      <c r="P30" s="247"/>
      <c r="Q30" s="250" t="s">
        <v>165</v>
      </c>
      <c r="R30" s="247"/>
      <c r="S30" s="251"/>
      <c r="T30" s="252"/>
      <c r="U30" s="247" t="s">
        <v>165</v>
      </c>
      <c r="V30" s="247"/>
    </row>
    <row r="31" spans="1:22" ht="22" customHeight="1">
      <c r="A31" s="237" t="s">
        <v>205</v>
      </c>
      <c r="B31" s="65" t="s">
        <v>206</v>
      </c>
      <c r="C31" s="244" t="s">
        <v>987</v>
      </c>
      <c r="D31" s="245"/>
      <c r="E31" s="246">
        <v>1.63</v>
      </c>
      <c r="F31" s="246"/>
      <c r="G31" s="247" t="s">
        <v>165</v>
      </c>
      <c r="H31" s="246">
        <v>1.68</v>
      </c>
      <c r="I31" s="7"/>
      <c r="J31" s="248" t="s">
        <v>1006</v>
      </c>
      <c r="K31" s="248"/>
      <c r="L31" s="247" t="s">
        <v>165</v>
      </c>
      <c r="M31" s="248"/>
      <c r="N31" s="248">
        <v>99.584999999999994</v>
      </c>
      <c r="O31" s="248"/>
      <c r="P31" s="247">
        <v>11490</v>
      </c>
      <c r="Q31" s="250" t="s">
        <v>165</v>
      </c>
      <c r="R31" s="247" t="s">
        <v>165</v>
      </c>
      <c r="S31" s="251"/>
      <c r="T31" s="252">
        <v>4710</v>
      </c>
      <c r="U31" s="247" t="s">
        <v>165</v>
      </c>
      <c r="V31" s="247" t="s">
        <v>165</v>
      </c>
    </row>
    <row r="32" spans="1:22" ht="22" customHeight="1">
      <c r="A32" s="237"/>
      <c r="B32" s="65" t="s">
        <v>207</v>
      </c>
      <c r="C32" s="244" t="s">
        <v>1007</v>
      </c>
      <c r="D32" s="245"/>
      <c r="E32" s="246">
        <v>1.62</v>
      </c>
      <c r="F32" s="246"/>
      <c r="G32" s="247" t="s">
        <v>165</v>
      </c>
      <c r="H32" s="246">
        <v>1.72</v>
      </c>
      <c r="I32" s="7"/>
      <c r="J32" s="250">
        <v>99.969099999999997</v>
      </c>
      <c r="K32" s="248"/>
      <c r="L32" s="247" t="s">
        <v>165</v>
      </c>
      <c r="M32" s="248"/>
      <c r="N32" s="250">
        <v>99.576700000000002</v>
      </c>
      <c r="O32" s="248"/>
      <c r="P32" s="247">
        <v>14685</v>
      </c>
      <c r="Q32" s="250" t="s">
        <v>165</v>
      </c>
      <c r="R32" s="247" t="s">
        <v>165</v>
      </c>
      <c r="S32" s="251"/>
      <c r="T32" s="252">
        <v>7015</v>
      </c>
      <c r="U32" s="247" t="s">
        <v>165</v>
      </c>
      <c r="V32" s="247" t="s">
        <v>165</v>
      </c>
    </row>
    <row r="33" spans="1:22" ht="22" customHeight="1">
      <c r="A33" s="237"/>
      <c r="B33" s="65" t="s">
        <v>208</v>
      </c>
      <c r="C33" s="244" t="s">
        <v>1007</v>
      </c>
      <c r="D33" s="245"/>
      <c r="E33" s="246">
        <v>1.41</v>
      </c>
      <c r="F33" s="246"/>
      <c r="G33" s="247" t="s">
        <v>165</v>
      </c>
      <c r="H33" s="246">
        <v>1.73</v>
      </c>
      <c r="I33" s="7"/>
      <c r="J33" s="250">
        <v>99.973100000000002</v>
      </c>
      <c r="K33" s="248"/>
      <c r="L33" s="247" t="s">
        <v>165</v>
      </c>
      <c r="M33" s="248"/>
      <c r="N33" s="250">
        <v>99.574200000000005</v>
      </c>
      <c r="O33" s="248"/>
      <c r="P33" s="247">
        <v>14500</v>
      </c>
      <c r="Q33" s="250" t="s">
        <v>165</v>
      </c>
      <c r="R33" s="247" t="s">
        <v>165</v>
      </c>
      <c r="S33" s="251"/>
      <c r="T33" s="252">
        <v>7000</v>
      </c>
      <c r="U33" s="247" t="s">
        <v>165</v>
      </c>
      <c r="V33" s="247" t="s">
        <v>165</v>
      </c>
    </row>
    <row r="34" spans="1:22" ht="22" customHeight="1">
      <c r="A34" s="237"/>
      <c r="B34" s="65" t="s">
        <v>200</v>
      </c>
      <c r="C34" s="244" t="s">
        <v>1008</v>
      </c>
      <c r="D34" s="245"/>
      <c r="E34" s="246">
        <v>1.43</v>
      </c>
      <c r="F34" s="246"/>
      <c r="G34" s="247" t="s">
        <v>165</v>
      </c>
      <c r="H34" s="246">
        <v>1.49</v>
      </c>
      <c r="I34" s="7"/>
      <c r="J34" s="250" t="s">
        <v>1009</v>
      </c>
      <c r="K34" s="248"/>
      <c r="L34" s="247" t="s">
        <v>165</v>
      </c>
      <c r="M34" s="248"/>
      <c r="N34" s="250">
        <v>99.627099999999999</v>
      </c>
      <c r="O34" s="248"/>
      <c r="P34" s="247">
        <v>19710</v>
      </c>
      <c r="Q34" s="250" t="s">
        <v>165</v>
      </c>
      <c r="R34" s="247">
        <v>430</v>
      </c>
      <c r="S34" s="251"/>
      <c r="T34" s="252">
        <v>5790</v>
      </c>
      <c r="U34" s="247" t="s">
        <v>165</v>
      </c>
      <c r="V34" s="247">
        <v>1070</v>
      </c>
    </row>
    <row r="35" spans="1:22" ht="22" customHeight="1">
      <c r="A35" s="237"/>
      <c r="B35" s="65"/>
      <c r="C35" s="244"/>
      <c r="D35" s="245"/>
      <c r="E35" s="246"/>
      <c r="F35" s="246"/>
      <c r="G35" s="247" t="s">
        <v>165</v>
      </c>
      <c r="H35" s="246"/>
      <c r="I35" s="7"/>
      <c r="J35" s="250"/>
      <c r="K35" s="248"/>
      <c r="L35" s="247" t="s">
        <v>165</v>
      </c>
      <c r="M35" s="248"/>
      <c r="N35" s="250"/>
      <c r="O35" s="248"/>
      <c r="P35" s="247"/>
      <c r="Q35" s="250" t="s">
        <v>165</v>
      </c>
      <c r="R35" s="247"/>
      <c r="S35" s="251"/>
      <c r="T35" s="252"/>
      <c r="U35" s="247" t="s">
        <v>165</v>
      </c>
      <c r="V35" s="247"/>
    </row>
    <row r="36" spans="1:22" ht="22" customHeight="1">
      <c r="A36" s="237" t="s">
        <v>90</v>
      </c>
      <c r="B36" s="65" t="s">
        <v>209</v>
      </c>
      <c r="C36" s="244" t="s">
        <v>1007</v>
      </c>
      <c r="D36" s="245"/>
      <c r="E36" s="246">
        <v>1.44</v>
      </c>
      <c r="F36" s="246"/>
      <c r="G36" s="247" t="s">
        <v>165</v>
      </c>
      <c r="H36" s="246">
        <v>1.51</v>
      </c>
      <c r="I36" s="7"/>
      <c r="J36" s="250" t="s">
        <v>1010</v>
      </c>
      <c r="K36" s="248"/>
      <c r="L36" s="247" t="s">
        <v>165</v>
      </c>
      <c r="M36" s="248"/>
      <c r="N36" s="250">
        <v>99.627399999999994</v>
      </c>
      <c r="O36" s="248"/>
      <c r="P36" s="247">
        <v>21115</v>
      </c>
      <c r="Q36" s="250" t="s">
        <v>165</v>
      </c>
      <c r="R36" s="247">
        <v>2400</v>
      </c>
      <c r="S36" s="251"/>
      <c r="T36" s="252">
        <v>2385</v>
      </c>
      <c r="U36" s="247" t="s">
        <v>165</v>
      </c>
      <c r="V36" s="247">
        <v>600</v>
      </c>
    </row>
    <row r="37" spans="1:22" ht="22" customHeight="1">
      <c r="A37" s="237"/>
      <c r="B37" s="65" t="s">
        <v>210</v>
      </c>
      <c r="C37" s="244" t="s">
        <v>1007</v>
      </c>
      <c r="D37" s="245"/>
      <c r="E37" s="246">
        <v>1.45</v>
      </c>
      <c r="F37" s="246"/>
      <c r="G37" s="247" t="s">
        <v>165</v>
      </c>
      <c r="H37" s="246">
        <v>1.52</v>
      </c>
      <c r="I37" s="248"/>
      <c r="J37" s="250" t="s">
        <v>1011</v>
      </c>
      <c r="K37" s="248"/>
      <c r="L37" s="247" t="s">
        <v>165</v>
      </c>
      <c r="M37" s="248"/>
      <c r="N37" s="250">
        <v>99.625500000000002</v>
      </c>
      <c r="O37" s="247"/>
      <c r="P37" s="247">
        <v>19235</v>
      </c>
      <c r="Q37" s="250" t="s">
        <v>165</v>
      </c>
      <c r="R37" s="252">
        <v>1799</v>
      </c>
      <c r="S37" s="247"/>
      <c r="T37" s="252">
        <v>2765</v>
      </c>
      <c r="U37" s="247" t="s">
        <v>165</v>
      </c>
      <c r="V37" s="241">
        <v>701</v>
      </c>
    </row>
    <row r="38" spans="1:22" ht="22" customHeight="1">
      <c r="A38" s="237"/>
      <c r="B38" s="65" t="s">
        <v>206</v>
      </c>
      <c r="C38" s="244" t="s">
        <v>1012</v>
      </c>
      <c r="D38" s="245"/>
      <c r="E38" s="246">
        <v>1.46</v>
      </c>
      <c r="F38" s="246"/>
      <c r="G38" s="247" t="s">
        <v>165</v>
      </c>
      <c r="H38" s="247" t="s">
        <v>165</v>
      </c>
      <c r="I38" s="248"/>
      <c r="J38" s="250" t="s">
        <v>1013</v>
      </c>
      <c r="K38" s="248"/>
      <c r="L38" s="247" t="s">
        <v>165</v>
      </c>
      <c r="M38" s="248"/>
      <c r="N38" s="247" t="s">
        <v>165</v>
      </c>
      <c r="O38" s="247"/>
      <c r="P38" s="247">
        <v>16550</v>
      </c>
      <c r="Q38" s="250" t="s">
        <v>165</v>
      </c>
      <c r="R38" s="247" t="s">
        <v>165</v>
      </c>
      <c r="S38" s="247"/>
      <c r="T38" s="252">
        <v>4450</v>
      </c>
      <c r="U38" s="247" t="s">
        <v>165</v>
      </c>
      <c r="V38" s="247" t="s">
        <v>165</v>
      </c>
    </row>
    <row r="39" spans="1:22" ht="22" customHeight="1">
      <c r="A39" s="237"/>
      <c r="B39" s="65" t="s">
        <v>211</v>
      </c>
      <c r="C39" s="244" t="s">
        <v>1014</v>
      </c>
      <c r="D39" s="245"/>
      <c r="E39" s="246">
        <v>1.46</v>
      </c>
      <c r="F39" s="246"/>
      <c r="G39" s="247" t="s">
        <v>165</v>
      </c>
      <c r="H39" s="246">
        <v>1.51</v>
      </c>
      <c r="I39" s="248"/>
      <c r="J39" s="250">
        <v>99.972200000000001</v>
      </c>
      <c r="K39" s="248"/>
      <c r="L39" s="247" t="s">
        <v>165</v>
      </c>
      <c r="M39" s="248"/>
      <c r="N39" s="250" t="s">
        <v>1015</v>
      </c>
      <c r="O39" s="247"/>
      <c r="P39" s="247">
        <v>15450</v>
      </c>
      <c r="Q39" s="250" t="s">
        <v>165</v>
      </c>
      <c r="R39" s="252">
        <v>2261</v>
      </c>
      <c r="S39" s="247"/>
      <c r="T39" s="252">
        <v>9050</v>
      </c>
      <c r="U39" s="247" t="s">
        <v>165</v>
      </c>
      <c r="V39" s="247">
        <v>1739</v>
      </c>
    </row>
    <row r="40" spans="1:22" ht="22" customHeight="1">
      <c r="A40" s="237"/>
      <c r="B40" s="65" t="s">
        <v>212</v>
      </c>
      <c r="C40" s="244" t="s">
        <v>1007</v>
      </c>
      <c r="D40" s="245"/>
      <c r="E40" s="246">
        <v>1.01</v>
      </c>
      <c r="F40" s="246"/>
      <c r="G40" s="247" t="s">
        <v>165</v>
      </c>
      <c r="H40" s="246">
        <v>1.06</v>
      </c>
      <c r="I40" s="248"/>
      <c r="J40" s="250">
        <v>99.980800000000002</v>
      </c>
      <c r="K40" s="248"/>
      <c r="L40" s="247" t="s">
        <v>165</v>
      </c>
      <c r="M40" s="248"/>
      <c r="N40" s="250">
        <v>99.737899999999996</v>
      </c>
      <c r="O40" s="247"/>
      <c r="P40" s="247">
        <v>19345</v>
      </c>
      <c r="Q40" s="250" t="s">
        <v>165</v>
      </c>
      <c r="R40" s="252">
        <v>1135</v>
      </c>
      <c r="S40" s="247"/>
      <c r="T40" s="252">
        <v>9655</v>
      </c>
      <c r="U40" s="247" t="s">
        <v>165</v>
      </c>
      <c r="V40" s="247">
        <v>1865</v>
      </c>
    </row>
    <row r="41" spans="1:22" ht="22" customHeight="1">
      <c r="A41" s="237"/>
      <c r="B41" s="65" t="s">
        <v>207</v>
      </c>
      <c r="C41" s="244" t="s">
        <v>1012</v>
      </c>
      <c r="D41" s="245"/>
      <c r="E41" s="246">
        <v>1.01</v>
      </c>
      <c r="F41" s="246"/>
      <c r="G41" s="247" t="s">
        <v>165</v>
      </c>
      <c r="H41" s="247" t="s">
        <v>165</v>
      </c>
      <c r="I41" s="248"/>
      <c r="J41" s="250" t="s">
        <v>1016</v>
      </c>
      <c r="K41" s="248"/>
      <c r="L41" s="247" t="s">
        <v>165</v>
      </c>
      <c r="M41" s="248"/>
      <c r="N41" s="247" t="s">
        <v>165</v>
      </c>
      <c r="O41" s="247"/>
      <c r="P41" s="247">
        <v>25460</v>
      </c>
      <c r="Q41" s="250" t="s">
        <v>165</v>
      </c>
      <c r="R41" s="247" t="s">
        <v>165</v>
      </c>
      <c r="S41" s="247"/>
      <c r="T41" s="252">
        <v>5540</v>
      </c>
      <c r="U41" s="247" t="s">
        <v>165</v>
      </c>
      <c r="V41" s="247" t="s">
        <v>165</v>
      </c>
    </row>
    <row r="42" spans="1:22" ht="22" customHeight="1">
      <c r="A42" s="237"/>
      <c r="B42" s="65" t="s">
        <v>213</v>
      </c>
      <c r="C42" s="244" t="s">
        <v>1017</v>
      </c>
      <c r="D42" s="245"/>
      <c r="E42" s="246">
        <v>1.02</v>
      </c>
      <c r="F42" s="246"/>
      <c r="G42" s="247" t="s">
        <v>165</v>
      </c>
      <c r="H42" s="246">
        <v>1.04</v>
      </c>
      <c r="I42" s="248"/>
      <c r="J42" s="250" t="s">
        <v>1018</v>
      </c>
      <c r="K42" s="248"/>
      <c r="L42" s="247" t="s">
        <v>165</v>
      </c>
      <c r="M42" s="248"/>
      <c r="N42" s="247" t="s">
        <v>1019</v>
      </c>
      <c r="O42" s="247"/>
      <c r="P42" s="247">
        <v>25160</v>
      </c>
      <c r="Q42" s="250" t="s">
        <v>165</v>
      </c>
      <c r="R42" s="247">
        <v>1985</v>
      </c>
      <c r="S42" s="247"/>
      <c r="T42" s="252">
        <v>8640</v>
      </c>
      <c r="U42" s="247" t="s">
        <v>165</v>
      </c>
      <c r="V42" s="247">
        <v>1415</v>
      </c>
    </row>
    <row r="43" spans="1:22" ht="22" customHeight="1">
      <c r="A43" s="237"/>
      <c r="B43" s="65" t="s">
        <v>214</v>
      </c>
      <c r="C43" s="244" t="s">
        <v>1007</v>
      </c>
      <c r="D43" s="245"/>
      <c r="E43" s="246">
        <v>1.02</v>
      </c>
      <c r="F43" s="246"/>
      <c r="G43" s="247" t="s">
        <v>165</v>
      </c>
      <c r="H43" s="246">
        <v>1.04</v>
      </c>
      <c r="I43" s="248"/>
      <c r="J43" s="250" t="s">
        <v>1020</v>
      </c>
      <c r="K43" s="248"/>
      <c r="L43" s="247" t="s">
        <v>165</v>
      </c>
      <c r="M43" s="248"/>
      <c r="N43" s="250">
        <v>99.742500000000007</v>
      </c>
      <c r="O43" s="247"/>
      <c r="P43" s="247">
        <v>23700</v>
      </c>
      <c r="Q43" s="250" t="s">
        <v>165</v>
      </c>
      <c r="R43" s="247">
        <v>235</v>
      </c>
      <c r="S43" s="247"/>
      <c r="T43" s="252">
        <v>5800</v>
      </c>
      <c r="U43" s="247" t="s">
        <v>165</v>
      </c>
      <c r="V43" s="247">
        <v>1165</v>
      </c>
    </row>
    <row r="44" spans="1:22" ht="22" customHeight="1">
      <c r="A44" s="237"/>
      <c r="B44" s="65" t="s">
        <v>208</v>
      </c>
      <c r="C44" s="244" t="s">
        <v>1008</v>
      </c>
      <c r="D44" s="245"/>
      <c r="E44" s="246">
        <v>1.03</v>
      </c>
      <c r="F44" s="246"/>
      <c r="G44" s="247" t="s">
        <v>165</v>
      </c>
      <c r="H44" s="246">
        <v>1.04</v>
      </c>
      <c r="I44" s="248"/>
      <c r="J44" s="250" t="s">
        <v>1021</v>
      </c>
      <c r="K44" s="248"/>
      <c r="L44" s="247" t="s">
        <v>165</v>
      </c>
      <c r="M44" s="248"/>
      <c r="N44" s="250">
        <v>99.739699999999999</v>
      </c>
      <c r="O44" s="247"/>
      <c r="P44" s="247">
        <v>39300</v>
      </c>
      <c r="Q44" s="250" t="s">
        <v>165</v>
      </c>
      <c r="R44" s="247">
        <v>250</v>
      </c>
      <c r="S44" s="247"/>
      <c r="T44" s="252">
        <v>8000</v>
      </c>
      <c r="U44" s="247" t="s">
        <v>165</v>
      </c>
      <c r="V44" s="247">
        <v>750</v>
      </c>
    </row>
    <row r="45" spans="1:22" ht="22" customHeight="1">
      <c r="A45" s="237"/>
      <c r="B45" s="65" t="s">
        <v>215</v>
      </c>
      <c r="C45" s="244" t="s">
        <v>1012</v>
      </c>
      <c r="D45" s="245"/>
      <c r="E45" s="246">
        <v>1.03</v>
      </c>
      <c r="F45" s="246"/>
      <c r="G45" s="247" t="s">
        <v>165</v>
      </c>
      <c r="H45" s="247" t="s">
        <v>165</v>
      </c>
      <c r="I45" s="248"/>
      <c r="J45" s="250">
        <v>99.9803</v>
      </c>
      <c r="K45" s="248"/>
      <c r="L45" s="247" t="s">
        <v>165</v>
      </c>
      <c r="M45" s="248"/>
      <c r="N45" s="250" t="s">
        <v>165</v>
      </c>
      <c r="O45" s="247"/>
      <c r="P45" s="247">
        <v>35125</v>
      </c>
      <c r="Q45" s="250" t="s">
        <v>165</v>
      </c>
      <c r="R45" s="247" t="s">
        <v>165</v>
      </c>
      <c r="S45" s="247"/>
      <c r="T45" s="252">
        <v>4075</v>
      </c>
      <c r="U45" s="247" t="s">
        <v>165</v>
      </c>
      <c r="V45" s="247" t="s">
        <v>165</v>
      </c>
    </row>
    <row r="46" spans="1:22" ht="22" customHeight="1">
      <c r="A46" s="237"/>
      <c r="B46" s="65" t="s">
        <v>216</v>
      </c>
      <c r="C46" s="244" t="s">
        <v>1012</v>
      </c>
      <c r="D46" s="245"/>
      <c r="E46" s="246">
        <v>1.03</v>
      </c>
      <c r="F46" s="246"/>
      <c r="G46" s="247" t="s">
        <v>165</v>
      </c>
      <c r="H46" s="247" t="s">
        <v>165</v>
      </c>
      <c r="I46" s="248"/>
      <c r="J46" s="250" t="s">
        <v>1022</v>
      </c>
      <c r="K46" s="248"/>
      <c r="L46" s="247" t="s">
        <v>165</v>
      </c>
      <c r="M46" s="248"/>
      <c r="N46" s="250" t="s">
        <v>165</v>
      </c>
      <c r="O46" s="247"/>
      <c r="P46" s="247">
        <v>33991</v>
      </c>
      <c r="Q46" s="250" t="s">
        <v>165</v>
      </c>
      <c r="R46" s="247" t="s">
        <v>165</v>
      </c>
      <c r="S46" s="247"/>
      <c r="T46" s="252">
        <v>4209</v>
      </c>
      <c r="U46" s="247" t="s">
        <v>165</v>
      </c>
      <c r="V46" s="247" t="s">
        <v>165</v>
      </c>
    </row>
    <row r="47" spans="1:22" ht="22" customHeight="1">
      <c r="A47" s="237"/>
      <c r="B47" s="65" t="s">
        <v>200</v>
      </c>
      <c r="C47" s="244" t="s">
        <v>1012</v>
      </c>
      <c r="D47" s="245"/>
      <c r="E47" s="246">
        <v>1.03</v>
      </c>
      <c r="F47" s="246"/>
      <c r="G47" s="247" t="s">
        <v>165</v>
      </c>
      <c r="H47" s="247" t="s">
        <v>165</v>
      </c>
      <c r="I47" s="248"/>
      <c r="J47" s="250" t="s">
        <v>1023</v>
      </c>
      <c r="K47" s="248"/>
      <c r="L47" s="247" t="s">
        <v>165</v>
      </c>
      <c r="M47" s="248"/>
      <c r="N47" s="250" t="s">
        <v>165</v>
      </c>
      <c r="O47" s="247"/>
      <c r="P47" s="247">
        <v>44280</v>
      </c>
      <c r="Q47" s="250" t="s">
        <v>165</v>
      </c>
      <c r="R47" s="247" t="s">
        <v>165</v>
      </c>
      <c r="S47" s="247"/>
      <c r="T47" s="252">
        <v>11720</v>
      </c>
      <c r="U47" s="247" t="s">
        <v>165</v>
      </c>
      <c r="V47" s="247" t="s">
        <v>165</v>
      </c>
    </row>
    <row r="48" spans="1:22" ht="22" customHeight="1">
      <c r="A48" s="237"/>
      <c r="B48" s="65"/>
      <c r="C48" s="244"/>
      <c r="D48" s="245"/>
      <c r="E48" s="246"/>
      <c r="F48" s="246"/>
      <c r="G48" s="247" t="s">
        <v>165</v>
      </c>
      <c r="H48" s="247"/>
      <c r="I48" s="248"/>
      <c r="J48" s="250"/>
      <c r="K48" s="248"/>
      <c r="L48" s="247" t="s">
        <v>165</v>
      </c>
      <c r="M48" s="248"/>
      <c r="N48" s="250"/>
      <c r="O48" s="247"/>
      <c r="P48" s="247"/>
      <c r="Q48" s="250" t="s">
        <v>165</v>
      </c>
      <c r="R48" s="247"/>
      <c r="S48" s="247"/>
      <c r="T48" s="252"/>
      <c r="U48" s="247" t="s">
        <v>165</v>
      </c>
      <c r="V48" s="247"/>
    </row>
    <row r="49" spans="1:22" ht="22" customHeight="1">
      <c r="A49" s="237" t="s">
        <v>217</v>
      </c>
      <c r="B49" s="65" t="s">
        <v>209</v>
      </c>
      <c r="C49" s="244" t="s">
        <v>1012</v>
      </c>
      <c r="D49" s="245"/>
      <c r="E49" s="246">
        <v>1.04</v>
      </c>
      <c r="F49" s="246"/>
      <c r="G49" s="247" t="s">
        <v>165</v>
      </c>
      <c r="H49" s="247" t="s">
        <v>165</v>
      </c>
      <c r="I49" s="248"/>
      <c r="J49" s="250">
        <v>99.980199999999996</v>
      </c>
      <c r="K49" s="248"/>
      <c r="L49" s="247" t="s">
        <v>165</v>
      </c>
      <c r="M49" s="248"/>
      <c r="N49" s="250" t="s">
        <v>165</v>
      </c>
      <c r="O49" s="247"/>
      <c r="P49" s="247">
        <v>34220</v>
      </c>
      <c r="Q49" s="250" t="s">
        <v>165</v>
      </c>
      <c r="R49" s="247" t="s">
        <v>165</v>
      </c>
      <c r="S49" s="247"/>
      <c r="T49" s="252">
        <v>12480</v>
      </c>
      <c r="U49" s="247" t="s">
        <v>165</v>
      </c>
      <c r="V49" s="247" t="s">
        <v>165</v>
      </c>
    </row>
    <row r="50" spans="1:22" ht="22" customHeight="1">
      <c r="A50" s="237"/>
      <c r="B50" s="65" t="s">
        <v>210</v>
      </c>
      <c r="C50" s="244" t="s">
        <v>1012</v>
      </c>
      <c r="D50" s="245"/>
      <c r="E50" s="246">
        <v>1.04</v>
      </c>
      <c r="F50" s="246"/>
      <c r="G50" s="247" t="s">
        <v>165</v>
      </c>
      <c r="H50" s="247" t="s">
        <v>165</v>
      </c>
      <c r="I50" s="248"/>
      <c r="J50" s="250">
        <v>99.980199999999996</v>
      </c>
      <c r="K50" s="248"/>
      <c r="L50" s="247" t="s">
        <v>165</v>
      </c>
      <c r="M50" s="248"/>
      <c r="N50" s="250" t="s">
        <v>165</v>
      </c>
      <c r="O50" s="247"/>
      <c r="P50" s="247">
        <v>28840</v>
      </c>
      <c r="Q50" s="250" t="s">
        <v>165</v>
      </c>
      <c r="R50" s="247" t="s">
        <v>165</v>
      </c>
      <c r="S50" s="247"/>
      <c r="T50" s="252">
        <v>13360</v>
      </c>
      <c r="U50" s="247" t="s">
        <v>165</v>
      </c>
      <c r="V50" s="247" t="s">
        <v>165</v>
      </c>
    </row>
    <row r="51" spans="1:22" ht="22" customHeight="1">
      <c r="A51" s="237"/>
      <c r="B51" s="65" t="s">
        <v>206</v>
      </c>
      <c r="C51" s="244" t="s">
        <v>1012</v>
      </c>
      <c r="D51" s="245"/>
      <c r="E51" s="246">
        <v>1.04</v>
      </c>
      <c r="F51" s="246"/>
      <c r="G51" s="247" t="s">
        <v>165</v>
      </c>
      <c r="H51" s="247" t="s">
        <v>165</v>
      </c>
      <c r="I51" s="248"/>
      <c r="J51" s="250">
        <v>99.980199999999996</v>
      </c>
      <c r="K51" s="248"/>
      <c r="L51" s="247" t="s">
        <v>165</v>
      </c>
      <c r="M51" s="248"/>
      <c r="N51" s="250" t="s">
        <v>165</v>
      </c>
      <c r="O51" s="247"/>
      <c r="P51" s="247">
        <v>35120</v>
      </c>
      <c r="Q51" s="250" t="s">
        <v>165</v>
      </c>
      <c r="R51" s="247" t="s">
        <v>165</v>
      </c>
      <c r="S51" s="247"/>
      <c r="T51" s="252">
        <v>15680</v>
      </c>
      <c r="U51" s="247" t="s">
        <v>165</v>
      </c>
      <c r="V51" s="247" t="s">
        <v>165</v>
      </c>
    </row>
    <row r="52" spans="1:22" ht="22" customHeight="1">
      <c r="A52" s="237"/>
      <c r="B52" s="65" t="s">
        <v>211</v>
      </c>
      <c r="C52" s="244" t="s">
        <v>1012</v>
      </c>
      <c r="D52" s="245"/>
      <c r="E52" s="246">
        <v>1.06</v>
      </c>
      <c r="F52" s="246"/>
      <c r="G52" s="247" t="s">
        <v>165</v>
      </c>
      <c r="H52" s="247" t="s">
        <v>165</v>
      </c>
      <c r="I52" s="248"/>
      <c r="J52" s="250" t="s">
        <v>1024</v>
      </c>
      <c r="K52" s="248"/>
      <c r="L52" s="247" t="s">
        <v>165</v>
      </c>
      <c r="M52" s="248"/>
      <c r="N52" s="250" t="s">
        <v>165</v>
      </c>
      <c r="O52" s="247"/>
      <c r="P52" s="247">
        <v>26265</v>
      </c>
      <c r="Q52" s="250" t="s">
        <v>165</v>
      </c>
      <c r="R52" s="247" t="s">
        <v>165</v>
      </c>
      <c r="S52" s="247"/>
      <c r="T52" s="252">
        <v>13235</v>
      </c>
      <c r="U52" s="247" t="s">
        <v>165</v>
      </c>
      <c r="V52" s="247" t="s">
        <v>165</v>
      </c>
    </row>
    <row r="53" spans="1:22" ht="22" customHeight="1">
      <c r="A53" s="237"/>
      <c r="B53" s="65" t="s">
        <v>212</v>
      </c>
      <c r="C53" s="244" t="s">
        <v>1012</v>
      </c>
      <c r="D53" s="245"/>
      <c r="E53" s="246">
        <v>1.06</v>
      </c>
      <c r="F53" s="246"/>
      <c r="G53" s="247" t="s">
        <v>165</v>
      </c>
      <c r="H53" s="247" t="s">
        <v>165</v>
      </c>
      <c r="I53" s="248"/>
      <c r="J53" s="250">
        <v>99.979699999999994</v>
      </c>
      <c r="K53" s="248"/>
      <c r="L53" s="247" t="s">
        <v>165</v>
      </c>
      <c r="M53" s="248"/>
      <c r="N53" s="250" t="s">
        <v>165</v>
      </c>
      <c r="O53" s="247"/>
      <c r="P53" s="247">
        <v>31005</v>
      </c>
      <c r="Q53" s="250" t="s">
        <v>165</v>
      </c>
      <c r="R53" s="247" t="s">
        <v>165</v>
      </c>
      <c r="S53" s="247"/>
      <c r="T53" s="252">
        <v>13395</v>
      </c>
      <c r="U53" s="247" t="s">
        <v>165</v>
      </c>
      <c r="V53" s="247" t="s">
        <v>165</v>
      </c>
    </row>
    <row r="54" spans="1:22" ht="22" customHeight="1">
      <c r="A54" s="237"/>
      <c r="B54" s="65" t="s">
        <v>207</v>
      </c>
      <c r="C54" s="244" t="s">
        <v>1012</v>
      </c>
      <c r="D54" s="245"/>
      <c r="E54" s="246">
        <v>1.06</v>
      </c>
      <c r="F54" s="246"/>
      <c r="G54" s="247" t="s">
        <v>165</v>
      </c>
      <c r="H54" s="247" t="s">
        <v>165</v>
      </c>
      <c r="I54" s="248"/>
      <c r="J54" s="250">
        <v>99.979699999999994</v>
      </c>
      <c r="K54" s="248"/>
      <c r="L54" s="247" t="s">
        <v>165</v>
      </c>
      <c r="M54" s="248"/>
      <c r="N54" s="250" t="s">
        <v>165</v>
      </c>
      <c r="O54" s="247"/>
      <c r="P54" s="247">
        <v>33950</v>
      </c>
      <c r="Q54" s="250" t="s">
        <v>165</v>
      </c>
      <c r="R54" s="247" t="s">
        <v>165</v>
      </c>
      <c r="S54" s="247"/>
      <c r="T54" s="252">
        <v>16050</v>
      </c>
      <c r="U54" s="247" t="s">
        <v>165</v>
      </c>
      <c r="V54" s="247" t="s">
        <v>165</v>
      </c>
    </row>
    <row r="55" spans="1:22" ht="22" customHeight="1">
      <c r="A55" s="237"/>
      <c r="B55" s="65" t="s">
        <v>213</v>
      </c>
      <c r="C55" s="244" t="s">
        <v>1025</v>
      </c>
      <c r="D55" s="245"/>
      <c r="E55" s="246">
        <v>1.06</v>
      </c>
      <c r="F55" s="246"/>
      <c r="G55" s="247" t="s">
        <v>165</v>
      </c>
      <c r="H55" s="247" t="s">
        <v>165</v>
      </c>
      <c r="I55" s="248"/>
      <c r="J55" s="250">
        <v>99.979699999999994</v>
      </c>
      <c r="K55" s="248"/>
      <c r="L55" s="247" t="s">
        <v>165</v>
      </c>
      <c r="M55" s="248"/>
      <c r="N55" s="250" t="s">
        <v>165</v>
      </c>
      <c r="O55" s="247"/>
      <c r="P55" s="247">
        <v>21970</v>
      </c>
      <c r="Q55" s="250" t="s">
        <v>165</v>
      </c>
      <c r="R55" s="247" t="s">
        <v>165</v>
      </c>
      <c r="S55" s="247"/>
      <c r="T55" s="252">
        <v>12630</v>
      </c>
      <c r="U55" s="247" t="s">
        <v>165</v>
      </c>
      <c r="V55" s="247" t="s">
        <v>165</v>
      </c>
    </row>
    <row r="56" spans="1:22" ht="22" customHeight="1">
      <c r="A56" s="237"/>
      <c r="B56" s="65" t="s">
        <v>214</v>
      </c>
      <c r="C56" s="244" t="s">
        <v>1025</v>
      </c>
      <c r="D56" s="245"/>
      <c r="E56" s="246">
        <v>1.0900000000000001</v>
      </c>
      <c r="F56" s="246"/>
      <c r="G56" s="247" t="s">
        <v>165</v>
      </c>
      <c r="H56" s="247" t="s">
        <v>165</v>
      </c>
      <c r="I56" s="248"/>
      <c r="J56" s="250" t="s">
        <v>1026</v>
      </c>
      <c r="K56" s="248"/>
      <c r="L56" s="247" t="s">
        <v>165</v>
      </c>
      <c r="M56" s="248"/>
      <c r="N56" s="250" t="s">
        <v>165</v>
      </c>
      <c r="O56" s="247"/>
      <c r="P56" s="247">
        <v>22100</v>
      </c>
      <c r="Q56" s="250" t="s">
        <v>165</v>
      </c>
      <c r="R56" s="247" t="s">
        <v>165</v>
      </c>
      <c r="S56" s="247"/>
      <c r="T56" s="252">
        <v>11000</v>
      </c>
      <c r="U56" s="247" t="s">
        <v>165</v>
      </c>
      <c r="V56" s="247" t="s">
        <v>165</v>
      </c>
    </row>
    <row r="57" spans="1:22" ht="22" customHeight="1">
      <c r="A57" s="237"/>
      <c r="B57" s="65" t="s">
        <v>208</v>
      </c>
      <c r="C57" s="244" t="s">
        <v>1025</v>
      </c>
      <c r="D57" s="245"/>
      <c r="E57" s="246">
        <v>1.1000000000000001</v>
      </c>
      <c r="F57" s="246"/>
      <c r="G57" s="247" t="s">
        <v>165</v>
      </c>
      <c r="H57" s="247" t="s">
        <v>165</v>
      </c>
      <c r="I57" s="248"/>
      <c r="J57" s="250" t="s">
        <v>1027</v>
      </c>
      <c r="K57" s="248"/>
      <c r="L57" s="247" t="s">
        <v>165</v>
      </c>
      <c r="M57" s="248"/>
      <c r="N57" s="250" t="s">
        <v>165</v>
      </c>
      <c r="O57" s="247"/>
      <c r="P57" s="247">
        <v>24100</v>
      </c>
      <c r="Q57" s="250" t="s">
        <v>165</v>
      </c>
      <c r="R57" s="247" t="s">
        <v>165</v>
      </c>
      <c r="S57" s="247"/>
      <c r="T57" s="252">
        <v>15400</v>
      </c>
      <c r="U57" s="247" t="s">
        <v>165</v>
      </c>
      <c r="V57" s="247" t="s">
        <v>165</v>
      </c>
    </row>
    <row r="58" spans="1:22" ht="22" customHeight="1">
      <c r="A58" s="237"/>
      <c r="B58" s="65" t="s">
        <v>215</v>
      </c>
      <c r="C58" s="244" t="s">
        <v>1025</v>
      </c>
      <c r="D58" s="245"/>
      <c r="E58" s="246">
        <v>1.1000000000000001</v>
      </c>
      <c r="F58" s="246"/>
      <c r="G58" s="247" t="s">
        <v>165</v>
      </c>
      <c r="H58" s="247" t="s">
        <v>165</v>
      </c>
      <c r="I58" s="248"/>
      <c r="J58" s="250">
        <v>99.979100000000003</v>
      </c>
      <c r="K58" s="248"/>
      <c r="L58" s="247" t="s">
        <v>165</v>
      </c>
      <c r="M58" s="248"/>
      <c r="N58" s="250" t="s">
        <v>165</v>
      </c>
      <c r="O58" s="247"/>
      <c r="P58" s="247">
        <v>16955</v>
      </c>
      <c r="Q58" s="250" t="s">
        <v>165</v>
      </c>
      <c r="R58" s="247" t="s">
        <v>165</v>
      </c>
      <c r="S58" s="247"/>
      <c r="T58" s="252">
        <v>10345</v>
      </c>
      <c r="U58" s="247" t="s">
        <v>165</v>
      </c>
      <c r="V58" s="247" t="s">
        <v>165</v>
      </c>
    </row>
    <row r="59" spans="1:22" ht="22" customHeight="1">
      <c r="A59" s="237"/>
      <c r="B59" s="65" t="s">
        <v>216</v>
      </c>
      <c r="C59" s="244" t="s">
        <v>1025</v>
      </c>
      <c r="D59" s="245"/>
      <c r="E59" s="246">
        <v>1.1000000000000001</v>
      </c>
      <c r="F59" s="246"/>
      <c r="G59" s="247" t="s">
        <v>165</v>
      </c>
      <c r="H59" s="247" t="s">
        <v>165</v>
      </c>
      <c r="I59" s="248"/>
      <c r="J59" s="250" t="s">
        <v>1028</v>
      </c>
      <c r="K59" s="248"/>
      <c r="L59" s="247" t="s">
        <v>165</v>
      </c>
      <c r="M59" s="248"/>
      <c r="N59" s="250" t="s">
        <v>165</v>
      </c>
      <c r="O59" s="247"/>
      <c r="P59" s="247">
        <v>15170</v>
      </c>
      <c r="Q59" s="250" t="s">
        <v>165</v>
      </c>
      <c r="R59" s="247" t="s">
        <v>165</v>
      </c>
      <c r="S59" s="247"/>
      <c r="T59" s="252">
        <v>11630</v>
      </c>
      <c r="U59" s="247" t="s">
        <v>165</v>
      </c>
      <c r="V59" s="247" t="s">
        <v>165</v>
      </c>
    </row>
    <row r="60" spans="1:22" ht="22" customHeight="1">
      <c r="A60" s="237"/>
      <c r="B60" s="65" t="s">
        <v>200</v>
      </c>
      <c r="C60" s="244" t="s">
        <v>1025</v>
      </c>
      <c r="D60" s="245"/>
      <c r="E60" s="246">
        <v>1.1000000000000001</v>
      </c>
      <c r="F60" s="246"/>
      <c r="G60" s="247" t="s">
        <v>165</v>
      </c>
      <c r="H60" s="247" t="s">
        <v>165</v>
      </c>
      <c r="I60" s="248"/>
      <c r="J60" s="250">
        <v>99.978999999999999</v>
      </c>
      <c r="K60" s="248"/>
      <c r="L60" s="247" t="s">
        <v>165</v>
      </c>
      <c r="M60" s="248"/>
      <c r="N60" s="250" t="s">
        <v>165</v>
      </c>
      <c r="O60" s="247"/>
      <c r="P60" s="247">
        <v>13775</v>
      </c>
      <c r="Q60" s="250" t="s">
        <v>165</v>
      </c>
      <c r="R60" s="247" t="s">
        <v>165</v>
      </c>
      <c r="S60" s="247"/>
      <c r="T60" s="252">
        <v>13825</v>
      </c>
      <c r="U60" s="247" t="s">
        <v>165</v>
      </c>
      <c r="V60" s="247" t="s">
        <v>165</v>
      </c>
    </row>
    <row r="61" spans="1:22" ht="22" customHeight="1">
      <c r="A61" s="237"/>
      <c r="B61" s="65"/>
      <c r="C61" s="244"/>
      <c r="D61" s="245"/>
      <c r="E61" s="246"/>
      <c r="F61" s="246"/>
      <c r="G61" s="247" t="s">
        <v>165</v>
      </c>
      <c r="H61" s="247"/>
      <c r="I61" s="248"/>
      <c r="J61" s="250"/>
      <c r="K61" s="248"/>
      <c r="L61" s="247" t="s">
        <v>165</v>
      </c>
      <c r="M61" s="248"/>
      <c r="N61" s="250"/>
      <c r="O61" s="247"/>
      <c r="P61" s="247"/>
      <c r="Q61" s="250" t="s">
        <v>165</v>
      </c>
      <c r="R61" s="247"/>
      <c r="S61" s="247"/>
      <c r="T61" s="252"/>
      <c r="U61" s="247" t="s">
        <v>165</v>
      </c>
      <c r="V61" s="247"/>
    </row>
    <row r="62" spans="1:22" ht="22" customHeight="1">
      <c r="A62" s="237" t="s">
        <v>218</v>
      </c>
      <c r="B62" s="65" t="s">
        <v>209</v>
      </c>
      <c r="C62" s="244" t="s">
        <v>1025</v>
      </c>
      <c r="D62" s="245"/>
      <c r="E62" s="246">
        <v>1.1100000000000001</v>
      </c>
      <c r="F62" s="246"/>
      <c r="G62" s="247" t="s">
        <v>165</v>
      </c>
      <c r="H62" s="247" t="s">
        <v>165</v>
      </c>
      <c r="I62" s="248"/>
      <c r="J62" s="250" t="s">
        <v>1029</v>
      </c>
      <c r="K62" s="248"/>
      <c r="L62" s="247" t="s">
        <v>165</v>
      </c>
      <c r="M62" s="248"/>
      <c r="N62" s="250" t="s">
        <v>165</v>
      </c>
      <c r="O62" s="247"/>
      <c r="P62" s="247">
        <v>13650</v>
      </c>
      <c r="Q62" s="250" t="s">
        <v>165</v>
      </c>
      <c r="R62" s="247" t="s">
        <v>165</v>
      </c>
      <c r="S62" s="247"/>
      <c r="T62" s="252">
        <v>8650</v>
      </c>
      <c r="U62" s="247" t="s">
        <v>165</v>
      </c>
      <c r="V62" s="247" t="s">
        <v>165</v>
      </c>
    </row>
    <row r="63" spans="1:22" ht="22" customHeight="1">
      <c r="A63" s="237"/>
      <c r="B63" s="65" t="s">
        <v>210</v>
      </c>
      <c r="C63" s="244" t="s">
        <v>1025</v>
      </c>
      <c r="D63" s="245"/>
      <c r="E63" s="246">
        <v>1.1100000000000001</v>
      </c>
      <c r="F63" s="246"/>
      <c r="G63" s="247" t="s">
        <v>165</v>
      </c>
      <c r="H63" s="247" t="s">
        <v>165</v>
      </c>
      <c r="I63" s="248"/>
      <c r="J63" s="250">
        <v>99.978899999999996</v>
      </c>
      <c r="K63" s="248"/>
      <c r="L63" s="247" t="s">
        <v>165</v>
      </c>
      <c r="M63" s="248"/>
      <c r="N63" s="250" t="s">
        <v>165</v>
      </c>
      <c r="O63" s="247"/>
      <c r="P63" s="247">
        <v>12475</v>
      </c>
      <c r="Q63" s="250" t="s">
        <v>165</v>
      </c>
      <c r="R63" s="247" t="s">
        <v>165</v>
      </c>
      <c r="S63" s="247"/>
      <c r="T63" s="252">
        <v>9925</v>
      </c>
      <c r="U63" s="247" t="s">
        <v>165</v>
      </c>
      <c r="V63" s="247" t="s">
        <v>165</v>
      </c>
    </row>
    <row r="64" spans="1:22" ht="22" customHeight="1">
      <c r="A64" s="237"/>
      <c r="B64" s="65" t="s">
        <v>206</v>
      </c>
      <c r="C64" s="244" t="s">
        <v>1025</v>
      </c>
      <c r="D64" s="245"/>
      <c r="E64" s="246">
        <v>1.1299999999999999</v>
      </c>
      <c r="F64" s="246"/>
      <c r="G64" s="247" t="s">
        <v>165</v>
      </c>
      <c r="H64" s="247" t="s">
        <v>165</v>
      </c>
      <c r="I64" s="248"/>
      <c r="J64" s="250" t="s">
        <v>1030</v>
      </c>
      <c r="K64" s="248"/>
      <c r="L64" s="247" t="s">
        <v>165</v>
      </c>
      <c r="M64" s="248"/>
      <c r="N64" s="250" t="s">
        <v>165</v>
      </c>
      <c r="O64" s="247"/>
      <c r="P64" s="247">
        <v>17050</v>
      </c>
      <c r="Q64" s="250" t="s">
        <v>165</v>
      </c>
      <c r="R64" s="247" t="s">
        <v>165</v>
      </c>
      <c r="S64" s="247"/>
      <c r="T64" s="252">
        <v>11550</v>
      </c>
      <c r="U64" s="247" t="s">
        <v>165</v>
      </c>
      <c r="V64" s="247" t="s">
        <v>165</v>
      </c>
    </row>
    <row r="65" spans="1:22" ht="22" customHeight="1">
      <c r="A65" s="237"/>
      <c r="B65" s="65" t="s">
        <v>211</v>
      </c>
      <c r="C65" s="244" t="s">
        <v>1025</v>
      </c>
      <c r="D65" s="245"/>
      <c r="E65" s="246">
        <v>1.1399999999999999</v>
      </c>
      <c r="F65" s="246"/>
      <c r="G65" s="247" t="s">
        <v>165</v>
      </c>
      <c r="H65" s="247" t="s">
        <v>165</v>
      </c>
      <c r="I65" s="248"/>
      <c r="J65" s="250">
        <v>99.978499999999997</v>
      </c>
      <c r="K65" s="248"/>
      <c r="L65" s="247" t="s">
        <v>165</v>
      </c>
      <c r="M65" s="248"/>
      <c r="N65" s="250" t="s">
        <v>165</v>
      </c>
      <c r="O65" s="247"/>
      <c r="P65" s="247">
        <v>11570</v>
      </c>
      <c r="Q65" s="250" t="s">
        <v>165</v>
      </c>
      <c r="R65" s="247" t="s">
        <v>165</v>
      </c>
      <c r="S65" s="247"/>
      <c r="T65" s="252">
        <v>9130</v>
      </c>
      <c r="U65" s="247" t="s">
        <v>165</v>
      </c>
      <c r="V65" s="247" t="s">
        <v>165</v>
      </c>
    </row>
    <row r="66" spans="1:22" ht="22" customHeight="1">
      <c r="A66" s="237"/>
      <c r="B66" s="65" t="s">
        <v>212</v>
      </c>
      <c r="C66" s="244" t="s">
        <v>1025</v>
      </c>
      <c r="D66" s="245"/>
      <c r="E66" s="246">
        <v>1.65</v>
      </c>
      <c r="F66" s="246"/>
      <c r="G66" s="247" t="s">
        <v>165</v>
      </c>
      <c r="H66" s="247" t="s">
        <v>165</v>
      </c>
      <c r="I66" s="248"/>
      <c r="J66" s="250">
        <v>99.968400000000003</v>
      </c>
      <c r="K66" s="248"/>
      <c r="L66" s="247" t="s">
        <v>165</v>
      </c>
      <c r="M66" s="248"/>
      <c r="N66" s="250" t="s">
        <v>165</v>
      </c>
      <c r="O66" s="247"/>
      <c r="P66" s="249">
        <f>2060+2110+2060</f>
        <v>6230</v>
      </c>
      <c r="Q66" s="250" t="s">
        <v>165</v>
      </c>
      <c r="R66" s="247" t="s">
        <v>165</v>
      </c>
      <c r="S66" s="247"/>
      <c r="T66" s="252">
        <f>1640+1890+1940</f>
        <v>5470</v>
      </c>
      <c r="U66" s="247" t="s">
        <v>165</v>
      </c>
      <c r="V66" s="247" t="s">
        <v>165</v>
      </c>
    </row>
    <row r="67" spans="1:22" ht="22" customHeight="1">
      <c r="A67" s="237"/>
      <c r="B67" s="65" t="s">
        <v>207</v>
      </c>
      <c r="C67" s="244" t="s">
        <v>1031</v>
      </c>
      <c r="D67" s="245"/>
      <c r="E67" s="246">
        <v>2.15</v>
      </c>
      <c r="F67" s="246"/>
      <c r="G67" s="246">
        <v>2.34</v>
      </c>
      <c r="H67" s="247" t="s">
        <v>165</v>
      </c>
      <c r="I67" s="248"/>
      <c r="J67" s="250">
        <v>99.968400000000003</v>
      </c>
      <c r="K67" s="248"/>
      <c r="L67" s="250">
        <v>99.822500000000005</v>
      </c>
      <c r="M67" s="248"/>
      <c r="N67" s="250" t="s">
        <v>165</v>
      </c>
      <c r="O67" s="247"/>
      <c r="P67" s="249">
        <v>10025</v>
      </c>
      <c r="Q67" s="249">
        <v>500</v>
      </c>
      <c r="R67" s="247" t="s">
        <v>165</v>
      </c>
      <c r="S67" s="247"/>
      <c r="T67" s="252">
        <v>8575</v>
      </c>
      <c r="U67" s="247" t="s">
        <v>165</v>
      </c>
      <c r="V67" s="247" t="s">
        <v>165</v>
      </c>
    </row>
    <row r="68" spans="1:22" ht="22" customHeight="1">
      <c r="A68" s="237"/>
      <c r="B68" s="65" t="s">
        <v>213</v>
      </c>
      <c r="C68" s="244" t="s">
        <v>1031</v>
      </c>
      <c r="D68" s="245"/>
      <c r="E68" s="246">
        <v>2.15</v>
      </c>
      <c r="F68" s="246"/>
      <c r="G68" s="246">
        <v>2.44</v>
      </c>
      <c r="H68" s="247" t="s">
        <v>165</v>
      </c>
      <c r="I68" s="248"/>
      <c r="J68" s="250">
        <v>99.958799999999997</v>
      </c>
      <c r="K68" s="248"/>
      <c r="L68" s="250">
        <v>99.814999999999998</v>
      </c>
      <c r="M68" s="248"/>
      <c r="N68" s="250" t="s">
        <v>165</v>
      </c>
      <c r="O68" s="247"/>
      <c r="P68" s="249">
        <v>7345</v>
      </c>
      <c r="Q68" s="249">
        <v>470</v>
      </c>
      <c r="R68" s="247" t="s">
        <v>165</v>
      </c>
      <c r="S68" s="247"/>
      <c r="T68" s="252">
        <v>10755</v>
      </c>
      <c r="U68" s="252">
        <v>30</v>
      </c>
      <c r="V68" s="247" t="s">
        <v>165</v>
      </c>
    </row>
    <row r="69" spans="1:22" ht="22" customHeight="1">
      <c r="A69" s="237"/>
      <c r="B69" s="65" t="s">
        <v>214</v>
      </c>
      <c r="C69" s="244" t="s">
        <v>1031</v>
      </c>
      <c r="D69" s="245"/>
      <c r="E69" s="246">
        <v>2.65</v>
      </c>
      <c r="F69" s="246"/>
      <c r="G69" s="246">
        <v>2.4300000000000002</v>
      </c>
      <c r="H69" s="247" t="s">
        <v>165</v>
      </c>
      <c r="I69" s="248"/>
      <c r="J69" s="250">
        <v>99.958799999999997</v>
      </c>
      <c r="K69" s="248"/>
      <c r="L69" s="250">
        <v>99.815799999999996</v>
      </c>
      <c r="M69" s="248"/>
      <c r="N69" s="250" t="s">
        <v>165</v>
      </c>
      <c r="O69" s="247"/>
      <c r="P69" s="249">
        <v>14815</v>
      </c>
      <c r="Q69" s="249">
        <v>500</v>
      </c>
      <c r="R69" s="247" t="s">
        <v>165</v>
      </c>
      <c r="S69" s="247"/>
      <c r="T69" s="252">
        <v>12185</v>
      </c>
      <c r="U69" s="247" t="s">
        <v>165</v>
      </c>
      <c r="V69" s="247" t="s">
        <v>165</v>
      </c>
    </row>
    <row r="70" spans="1:22" ht="22" customHeight="1">
      <c r="A70" s="237"/>
      <c r="B70" s="65" t="s">
        <v>208</v>
      </c>
      <c r="C70" s="244" t="s">
        <v>1031</v>
      </c>
      <c r="D70" s="245"/>
      <c r="E70" s="246">
        <v>2.65</v>
      </c>
      <c r="F70" s="246"/>
      <c r="G70" s="246">
        <v>2.97</v>
      </c>
      <c r="H70" s="247" t="s">
        <v>165</v>
      </c>
      <c r="I70" s="248"/>
      <c r="J70" s="250">
        <v>99.949200000000005</v>
      </c>
      <c r="K70" s="248"/>
      <c r="L70" s="250">
        <v>99.775999999999996</v>
      </c>
      <c r="M70" s="248"/>
      <c r="N70" s="250" t="s">
        <v>165</v>
      </c>
      <c r="O70" s="247"/>
      <c r="P70" s="249">
        <v>10185</v>
      </c>
      <c r="Q70" s="249">
        <v>500</v>
      </c>
      <c r="R70" s="247" t="s">
        <v>165</v>
      </c>
      <c r="S70" s="247"/>
      <c r="T70" s="252">
        <v>7915</v>
      </c>
      <c r="U70" s="247" t="s">
        <v>165</v>
      </c>
      <c r="V70" s="247" t="s">
        <v>165</v>
      </c>
    </row>
    <row r="71" spans="1:22" ht="22" customHeight="1">
      <c r="A71" s="237"/>
      <c r="B71" s="65" t="s">
        <v>215</v>
      </c>
      <c r="C71" s="244" t="s">
        <v>1031</v>
      </c>
      <c r="D71" s="245"/>
      <c r="E71" s="246">
        <v>2.65</v>
      </c>
      <c r="F71" s="246"/>
      <c r="G71" s="246">
        <v>3.04</v>
      </c>
      <c r="H71" s="247" t="s">
        <v>165</v>
      </c>
      <c r="I71" s="248"/>
      <c r="J71" s="250">
        <v>99.949200000000005</v>
      </c>
      <c r="K71" s="248"/>
      <c r="L71" s="250">
        <v>99.770399999999995</v>
      </c>
      <c r="M71" s="248"/>
      <c r="N71" s="250" t="s">
        <v>165</v>
      </c>
      <c r="O71" s="247"/>
      <c r="P71" s="249">
        <v>9480</v>
      </c>
      <c r="Q71" s="249">
        <v>500</v>
      </c>
      <c r="R71" s="247" t="s">
        <v>165</v>
      </c>
      <c r="S71" s="247"/>
      <c r="T71" s="252">
        <v>10020</v>
      </c>
      <c r="U71" s="247" t="s">
        <v>165</v>
      </c>
      <c r="V71" s="247" t="s">
        <v>165</v>
      </c>
    </row>
    <row r="72" spans="1:22" ht="22" customHeight="1">
      <c r="A72" s="237"/>
      <c r="B72" s="65" t="s">
        <v>216</v>
      </c>
      <c r="C72" s="244" t="s">
        <v>1031</v>
      </c>
      <c r="D72" s="245"/>
      <c r="E72" s="246">
        <v>2.65</v>
      </c>
      <c r="F72" s="246"/>
      <c r="G72" s="246">
        <v>2.94</v>
      </c>
      <c r="H72" s="247" t="s">
        <v>165</v>
      </c>
      <c r="I72" s="248"/>
      <c r="J72" s="250">
        <v>99.949200000000005</v>
      </c>
      <c r="K72" s="248"/>
      <c r="L72" s="250">
        <v>99.778000000000006</v>
      </c>
      <c r="M72" s="248"/>
      <c r="N72" s="250" t="s">
        <v>165</v>
      </c>
      <c r="O72" s="247"/>
      <c r="P72" s="249">
        <v>13610</v>
      </c>
      <c r="Q72" s="249">
        <v>500</v>
      </c>
      <c r="R72" s="247" t="s">
        <v>165</v>
      </c>
      <c r="S72" s="247"/>
      <c r="T72" s="252">
        <v>12790</v>
      </c>
      <c r="U72" s="247" t="s">
        <v>165</v>
      </c>
      <c r="V72" s="247" t="s">
        <v>165</v>
      </c>
    </row>
    <row r="73" spans="1:22" ht="22" customHeight="1">
      <c r="A73" s="237"/>
      <c r="B73" s="65" t="s">
        <v>200</v>
      </c>
      <c r="C73" s="244" t="s">
        <v>1031</v>
      </c>
      <c r="D73" s="245"/>
      <c r="E73" s="246">
        <v>2.65</v>
      </c>
      <c r="F73" s="246"/>
      <c r="G73" s="246">
        <v>3.18</v>
      </c>
      <c r="H73" s="247" t="s">
        <v>165</v>
      </c>
      <c r="I73" s="248"/>
      <c r="J73" s="250">
        <v>99.949200000000005</v>
      </c>
      <c r="K73" s="248"/>
      <c r="L73" s="250">
        <v>99.76</v>
      </c>
      <c r="M73" s="248"/>
      <c r="N73" s="250" t="s">
        <v>165</v>
      </c>
      <c r="O73" s="247"/>
      <c r="P73" s="249">
        <v>10565</v>
      </c>
      <c r="Q73" s="249">
        <v>500</v>
      </c>
      <c r="R73" s="247" t="s">
        <v>165</v>
      </c>
      <c r="S73" s="247"/>
      <c r="T73" s="252">
        <v>7235</v>
      </c>
      <c r="U73" s="247" t="s">
        <v>165</v>
      </c>
      <c r="V73" s="247" t="s">
        <v>165</v>
      </c>
    </row>
    <row r="74" spans="1:22" ht="22" customHeight="1">
      <c r="A74" s="237"/>
      <c r="B74" s="65"/>
      <c r="C74" s="244"/>
      <c r="D74" s="245"/>
      <c r="E74" s="246"/>
      <c r="F74" s="246"/>
      <c r="G74" s="246"/>
      <c r="H74" s="247"/>
      <c r="I74" s="248"/>
      <c r="J74" s="250"/>
      <c r="K74" s="248"/>
      <c r="L74" s="250"/>
      <c r="M74" s="248"/>
      <c r="N74" s="250"/>
      <c r="O74" s="247"/>
      <c r="P74" s="249"/>
      <c r="Q74" s="249"/>
      <c r="R74" s="247"/>
      <c r="S74" s="247"/>
      <c r="T74" s="252"/>
      <c r="U74" s="247"/>
      <c r="V74" s="247"/>
    </row>
    <row r="75" spans="1:22" ht="22" customHeight="1">
      <c r="A75" s="237" t="s">
        <v>219</v>
      </c>
      <c r="B75" s="65" t="s">
        <v>209</v>
      </c>
      <c r="C75" s="244" t="s">
        <v>1031</v>
      </c>
      <c r="D75" s="245"/>
      <c r="E75" s="246">
        <v>2.65</v>
      </c>
      <c r="F75" s="246"/>
      <c r="G75" s="246">
        <v>2.94</v>
      </c>
      <c r="H75" s="247" t="s">
        <v>165</v>
      </c>
      <c r="I75" s="248"/>
      <c r="J75" s="250">
        <v>99.949200000000005</v>
      </c>
      <c r="K75" s="248"/>
      <c r="L75" s="250">
        <v>99.778000000000006</v>
      </c>
      <c r="M75" s="248"/>
      <c r="N75" s="250" t="s">
        <v>165</v>
      </c>
      <c r="O75" s="247"/>
      <c r="P75" s="249">
        <v>10755</v>
      </c>
      <c r="Q75" s="249">
        <v>500.01</v>
      </c>
      <c r="R75" s="247" t="s">
        <v>165</v>
      </c>
      <c r="S75" s="247"/>
      <c r="T75" s="252">
        <v>9345</v>
      </c>
      <c r="U75" s="247" t="s">
        <v>165</v>
      </c>
      <c r="V75" s="247" t="s">
        <v>165</v>
      </c>
    </row>
    <row r="76" spans="1:22" ht="22" customHeight="1">
      <c r="A76" s="237"/>
      <c r="B76" s="65" t="s">
        <v>210</v>
      </c>
      <c r="C76" s="244" t="s">
        <v>1031</v>
      </c>
      <c r="D76" s="245"/>
      <c r="E76" s="246">
        <v>2.65</v>
      </c>
      <c r="F76" s="246"/>
      <c r="G76" s="246">
        <v>2.95</v>
      </c>
      <c r="H76" s="247" t="s">
        <v>165</v>
      </c>
      <c r="I76" s="248"/>
      <c r="J76" s="250">
        <v>99.949200000000005</v>
      </c>
      <c r="K76" s="248"/>
      <c r="L76" s="250">
        <v>99.777500000000003</v>
      </c>
      <c r="M76" s="248"/>
      <c r="N76" s="250" t="s">
        <v>165</v>
      </c>
      <c r="O76" s="247"/>
      <c r="P76" s="249">
        <v>9130</v>
      </c>
      <c r="Q76" s="249">
        <v>500</v>
      </c>
      <c r="R76" s="247" t="s">
        <v>165</v>
      </c>
      <c r="S76" s="247"/>
      <c r="T76" s="252">
        <v>11370</v>
      </c>
      <c r="U76" s="247" t="s">
        <v>165</v>
      </c>
      <c r="V76" s="247" t="s">
        <v>165</v>
      </c>
    </row>
    <row r="77" spans="1:22" ht="22" customHeight="1">
      <c r="A77" s="237"/>
      <c r="B77" s="65" t="s">
        <v>206</v>
      </c>
      <c r="C77" s="244" t="s">
        <v>1031</v>
      </c>
      <c r="D77" s="245"/>
      <c r="E77" s="246">
        <v>2.65</v>
      </c>
      <c r="F77" s="246"/>
      <c r="G77" s="246">
        <v>2.94</v>
      </c>
      <c r="H77" s="247" t="s">
        <v>165</v>
      </c>
      <c r="I77" s="248"/>
      <c r="J77" s="250">
        <v>99.949200000000005</v>
      </c>
      <c r="K77" s="248"/>
      <c r="L77" s="250">
        <v>99.778000000000006</v>
      </c>
      <c r="M77" s="248"/>
      <c r="N77" s="250" t="s">
        <v>165</v>
      </c>
      <c r="O77" s="247"/>
      <c r="P77" s="249">
        <v>8520</v>
      </c>
      <c r="Q77" s="249">
        <v>500</v>
      </c>
      <c r="R77" s="247" t="s">
        <v>165</v>
      </c>
      <c r="S77" s="247"/>
      <c r="T77" s="252">
        <v>9480</v>
      </c>
      <c r="U77" s="247" t="s">
        <v>165</v>
      </c>
      <c r="V77" s="247" t="s">
        <v>165</v>
      </c>
    </row>
    <row r="78" spans="1:22" ht="22" customHeight="1">
      <c r="A78" s="237"/>
      <c r="B78" s="65" t="s">
        <v>211</v>
      </c>
      <c r="C78" s="244" t="s">
        <v>1031</v>
      </c>
      <c r="D78" s="245"/>
      <c r="E78" s="246">
        <v>2.65</v>
      </c>
      <c r="F78" s="246"/>
      <c r="G78" s="246">
        <v>2.94</v>
      </c>
      <c r="H78" s="247" t="s">
        <v>165</v>
      </c>
      <c r="I78" s="248"/>
      <c r="J78" s="250">
        <v>99.949200000000005</v>
      </c>
      <c r="K78" s="248"/>
      <c r="L78" s="250">
        <v>99.778000000000006</v>
      </c>
      <c r="M78" s="248"/>
      <c r="N78" s="250" t="s">
        <v>165</v>
      </c>
      <c r="O78" s="247"/>
      <c r="P78" s="249">
        <v>9190</v>
      </c>
      <c r="Q78" s="249">
        <v>500</v>
      </c>
      <c r="R78" s="247" t="s">
        <v>165</v>
      </c>
      <c r="S78" s="247"/>
      <c r="T78" s="252">
        <v>7810</v>
      </c>
      <c r="U78" s="247" t="s">
        <v>165</v>
      </c>
      <c r="V78" s="247" t="s">
        <v>165</v>
      </c>
    </row>
    <row r="79" spans="1:22" ht="22" customHeight="1">
      <c r="A79" s="237"/>
      <c r="B79" s="65" t="s">
        <v>212</v>
      </c>
      <c r="C79" s="244" t="s">
        <v>1031</v>
      </c>
      <c r="D79" s="245"/>
      <c r="E79" s="246">
        <v>2.65</v>
      </c>
      <c r="F79" s="246"/>
      <c r="G79" s="246">
        <v>2.94</v>
      </c>
      <c r="H79" s="247" t="s">
        <v>165</v>
      </c>
      <c r="I79" s="248"/>
      <c r="J79" s="250">
        <v>99.949200000000005</v>
      </c>
      <c r="K79" s="248"/>
      <c r="L79" s="250">
        <v>99.778000000000006</v>
      </c>
      <c r="M79" s="248"/>
      <c r="N79" s="250" t="s">
        <v>165</v>
      </c>
      <c r="O79" s="247"/>
      <c r="P79" s="249">
        <v>15170</v>
      </c>
      <c r="Q79" s="249">
        <v>1000</v>
      </c>
      <c r="R79" s="247" t="s">
        <v>165</v>
      </c>
      <c r="S79" s="247"/>
      <c r="T79" s="252">
        <v>14330</v>
      </c>
      <c r="U79" s="247" t="s">
        <v>165</v>
      </c>
      <c r="V79" s="247" t="s">
        <v>165</v>
      </c>
    </row>
    <row r="80" spans="1:22" ht="22" customHeight="1">
      <c r="A80" s="237"/>
      <c r="B80" s="65" t="s">
        <v>207</v>
      </c>
      <c r="C80" s="244" t="s">
        <v>1031</v>
      </c>
      <c r="D80" s="245"/>
      <c r="E80" s="246">
        <v>2.65</v>
      </c>
      <c r="F80" s="246"/>
      <c r="G80" s="246">
        <v>3.05</v>
      </c>
      <c r="H80" s="247" t="s">
        <v>165</v>
      </c>
      <c r="I80" s="248"/>
      <c r="J80" s="250">
        <v>99.949200000000005</v>
      </c>
      <c r="K80" s="248"/>
      <c r="L80" s="250">
        <v>99.77</v>
      </c>
      <c r="M80" s="248"/>
      <c r="N80" s="250" t="s">
        <v>165</v>
      </c>
      <c r="O80" s="247"/>
      <c r="P80" s="249">
        <v>14820</v>
      </c>
      <c r="Q80" s="249">
        <v>1000</v>
      </c>
      <c r="R80" s="247" t="s">
        <v>165</v>
      </c>
      <c r="S80" s="247"/>
      <c r="T80" s="252">
        <v>13980</v>
      </c>
      <c r="U80" s="247" t="s">
        <v>165</v>
      </c>
      <c r="V80" s="247" t="s">
        <v>165</v>
      </c>
    </row>
    <row r="81" spans="1:22" ht="22" customHeight="1">
      <c r="A81" s="237"/>
      <c r="B81" s="65" t="s">
        <v>213</v>
      </c>
      <c r="C81" s="244" t="s">
        <v>1031</v>
      </c>
      <c r="D81" s="245"/>
      <c r="E81" s="246">
        <v>2.65</v>
      </c>
      <c r="F81" s="246"/>
      <c r="G81" s="246">
        <v>2.94</v>
      </c>
      <c r="H81" s="247" t="s">
        <v>165</v>
      </c>
      <c r="I81" s="248"/>
      <c r="J81" s="250">
        <v>99.949200000000005</v>
      </c>
      <c r="K81" s="248"/>
      <c r="L81" s="250">
        <v>99.778000000000006</v>
      </c>
      <c r="M81" s="248"/>
      <c r="N81" s="250" t="s">
        <v>165</v>
      </c>
      <c r="O81" s="247"/>
      <c r="P81" s="249">
        <v>17650</v>
      </c>
      <c r="Q81" s="249">
        <v>930</v>
      </c>
      <c r="R81" s="247" t="s">
        <v>165</v>
      </c>
      <c r="S81" s="247"/>
      <c r="T81" s="252">
        <v>14350</v>
      </c>
      <c r="U81" s="247">
        <v>70</v>
      </c>
      <c r="V81" s="247" t="s">
        <v>165</v>
      </c>
    </row>
    <row r="82" spans="1:22" ht="22" customHeight="1">
      <c r="A82" s="237"/>
      <c r="B82" s="65" t="s">
        <v>214</v>
      </c>
      <c r="C82" s="244" t="s">
        <v>1031</v>
      </c>
      <c r="D82" s="245"/>
      <c r="E82" s="246">
        <v>2.65</v>
      </c>
      <c r="F82" s="246"/>
      <c r="G82" s="246">
        <v>2.94</v>
      </c>
      <c r="H82" s="247" t="s">
        <v>165</v>
      </c>
      <c r="I82" s="248"/>
      <c r="J82" s="250">
        <v>99.949200000000005</v>
      </c>
      <c r="K82" s="248"/>
      <c r="L82" s="250">
        <v>99.778300000000002</v>
      </c>
      <c r="M82" s="248"/>
      <c r="N82" s="250" t="s">
        <v>165</v>
      </c>
      <c r="O82" s="247"/>
      <c r="P82" s="249">
        <v>31355</v>
      </c>
      <c r="Q82" s="249">
        <v>1000</v>
      </c>
      <c r="R82" s="247" t="s">
        <v>165</v>
      </c>
      <c r="S82" s="247"/>
      <c r="T82" s="252">
        <v>23645</v>
      </c>
      <c r="U82" s="247" t="s">
        <v>165</v>
      </c>
      <c r="V82" s="247" t="s">
        <v>165</v>
      </c>
    </row>
    <row r="83" spans="1:22" ht="22" customHeight="1">
      <c r="A83" s="237"/>
      <c r="B83" s="65" t="s">
        <v>208</v>
      </c>
      <c r="C83" s="244" t="s">
        <v>1031</v>
      </c>
      <c r="D83" s="245"/>
      <c r="E83" s="246">
        <v>2.65</v>
      </c>
      <c r="F83" s="246"/>
      <c r="G83" s="246">
        <v>2.94</v>
      </c>
      <c r="H83" s="247" t="s">
        <v>165</v>
      </c>
      <c r="I83" s="248"/>
      <c r="J83" s="250">
        <v>99.949200000000005</v>
      </c>
      <c r="K83" s="248"/>
      <c r="L83" s="250">
        <v>99.778000000000006</v>
      </c>
      <c r="M83" s="248"/>
      <c r="N83" s="250" t="s">
        <v>165</v>
      </c>
      <c r="O83" s="247"/>
      <c r="P83" s="249">
        <v>29273</v>
      </c>
      <c r="Q83" s="249">
        <v>895</v>
      </c>
      <c r="R83" s="247" t="s">
        <v>165</v>
      </c>
      <c r="S83" s="247"/>
      <c r="T83" s="252">
        <v>15227</v>
      </c>
      <c r="U83" s="247">
        <v>105</v>
      </c>
      <c r="V83" s="247" t="s">
        <v>165</v>
      </c>
    </row>
    <row r="84" spans="1:22" ht="22" customHeight="1">
      <c r="A84" s="237"/>
      <c r="B84" s="65" t="s">
        <v>215</v>
      </c>
      <c r="C84" s="244" t="s">
        <v>1031</v>
      </c>
      <c r="D84" s="245"/>
      <c r="E84" s="246">
        <v>2.65</v>
      </c>
      <c r="F84" s="246"/>
      <c r="G84" s="246">
        <v>2.92</v>
      </c>
      <c r="H84" s="247" t="s">
        <v>165</v>
      </c>
      <c r="I84" s="248"/>
      <c r="J84" s="250">
        <v>99.949200000000005</v>
      </c>
      <c r="K84" s="248"/>
      <c r="L84" s="250">
        <v>99.779499999999999</v>
      </c>
      <c r="M84" s="248"/>
      <c r="N84" s="250" t="s">
        <v>165</v>
      </c>
      <c r="O84" s="247"/>
      <c r="P84" s="249">
        <v>27695</v>
      </c>
      <c r="Q84" s="249">
        <v>1000</v>
      </c>
      <c r="R84" s="247" t="s">
        <v>165</v>
      </c>
      <c r="S84" s="247"/>
      <c r="T84" s="252">
        <v>16335</v>
      </c>
      <c r="U84" s="247" t="s">
        <v>165</v>
      </c>
      <c r="V84" s="247" t="s">
        <v>165</v>
      </c>
    </row>
    <row r="85" spans="1:22" ht="22" customHeight="1">
      <c r="A85" s="237"/>
      <c r="B85" s="65" t="s">
        <v>216</v>
      </c>
      <c r="C85" s="244" t="s">
        <v>1031</v>
      </c>
      <c r="D85" s="245"/>
      <c r="E85" s="246">
        <v>2.65</v>
      </c>
      <c r="F85" s="246"/>
      <c r="G85" s="246">
        <v>2.92</v>
      </c>
      <c r="H85" s="247" t="s">
        <v>165</v>
      </c>
      <c r="I85" s="248"/>
      <c r="J85" s="250">
        <v>99.949200000000005</v>
      </c>
      <c r="K85" s="248"/>
      <c r="L85" s="250">
        <v>99.779300000000006</v>
      </c>
      <c r="M85" s="248"/>
      <c r="N85" s="250" t="s">
        <v>165</v>
      </c>
      <c r="O85" s="247"/>
      <c r="P85" s="249">
        <v>28615</v>
      </c>
      <c r="Q85" s="249">
        <v>570</v>
      </c>
      <c r="R85" s="247" t="s">
        <v>165</v>
      </c>
      <c r="S85" s="247"/>
      <c r="T85" s="252">
        <v>17885</v>
      </c>
      <c r="U85" s="247">
        <v>430</v>
      </c>
      <c r="V85" s="247" t="s">
        <v>165</v>
      </c>
    </row>
    <row r="86" spans="1:22" ht="22" customHeight="1">
      <c r="A86" s="237"/>
      <c r="B86" s="65" t="s">
        <v>200</v>
      </c>
      <c r="C86" s="244" t="s">
        <v>1031</v>
      </c>
      <c r="D86" s="245"/>
      <c r="E86" s="246">
        <v>2.4</v>
      </c>
      <c r="F86" s="246"/>
      <c r="G86" s="246">
        <v>2.79</v>
      </c>
      <c r="H86" s="247" t="s">
        <v>165</v>
      </c>
      <c r="I86" s="248"/>
      <c r="J86" s="250" t="s">
        <v>1032</v>
      </c>
      <c r="K86" s="248"/>
      <c r="L86" s="250">
        <v>99.789000000000001</v>
      </c>
      <c r="M86" s="248"/>
      <c r="N86" s="250" t="s">
        <v>165</v>
      </c>
      <c r="O86" s="247"/>
      <c r="P86" s="249">
        <v>28240</v>
      </c>
      <c r="Q86" s="249">
        <v>1000</v>
      </c>
      <c r="R86" s="247" t="s">
        <v>165</v>
      </c>
      <c r="S86" s="247"/>
      <c r="T86" s="252">
        <v>16760</v>
      </c>
      <c r="U86" s="247" t="s">
        <v>165</v>
      </c>
      <c r="V86" s="247" t="s">
        <v>165</v>
      </c>
    </row>
    <row r="87" spans="1:22" ht="22" customHeight="1">
      <c r="A87" s="237"/>
      <c r="B87" s="65"/>
      <c r="C87" s="244"/>
      <c r="D87" s="245"/>
      <c r="E87" s="246"/>
      <c r="F87" s="246"/>
      <c r="G87" s="246"/>
      <c r="H87" s="247"/>
      <c r="I87" s="248"/>
      <c r="J87" s="250"/>
      <c r="K87" s="248"/>
      <c r="L87" s="250"/>
      <c r="M87" s="248"/>
      <c r="N87" s="250"/>
      <c r="O87" s="247"/>
      <c r="P87" s="249"/>
      <c r="Q87" s="249"/>
      <c r="R87" s="247"/>
      <c r="S87" s="247"/>
      <c r="T87" s="252"/>
      <c r="U87" s="247"/>
      <c r="V87" s="247"/>
    </row>
    <row r="88" spans="1:22" ht="22" customHeight="1">
      <c r="A88" s="237" t="s">
        <v>220</v>
      </c>
      <c r="B88" s="65" t="s">
        <v>209</v>
      </c>
      <c r="C88" s="244" t="s">
        <v>1031</v>
      </c>
      <c r="D88" s="245"/>
      <c r="E88" s="246">
        <v>2.4</v>
      </c>
      <c r="F88" s="246"/>
      <c r="G88" s="246">
        <v>2.74</v>
      </c>
      <c r="H88" s="247" t="s">
        <v>165</v>
      </c>
      <c r="I88" s="248"/>
      <c r="J88" s="250">
        <v>99.953999999999994</v>
      </c>
      <c r="K88" s="248"/>
      <c r="L88" s="250">
        <v>99.793000000000006</v>
      </c>
      <c r="M88" s="248"/>
      <c r="N88" s="250" t="s">
        <v>165</v>
      </c>
      <c r="O88" s="247"/>
      <c r="P88" s="249">
        <v>32700</v>
      </c>
      <c r="Q88" s="249">
        <v>1000</v>
      </c>
      <c r="R88" s="247" t="s">
        <v>165</v>
      </c>
      <c r="S88" s="247"/>
      <c r="T88" s="252">
        <v>25300</v>
      </c>
      <c r="U88" s="247" t="s">
        <v>165</v>
      </c>
      <c r="V88" s="247" t="s">
        <v>165</v>
      </c>
    </row>
    <row r="89" spans="1:22" ht="22" customHeight="1">
      <c r="A89" s="237"/>
      <c r="B89" s="65" t="s">
        <v>210</v>
      </c>
      <c r="C89" s="244" t="s">
        <v>1031</v>
      </c>
      <c r="D89" s="245"/>
      <c r="E89" s="246">
        <v>2.4</v>
      </c>
      <c r="F89" s="246"/>
      <c r="G89" s="246">
        <v>2.5299999999999998</v>
      </c>
      <c r="H89" s="247" t="s">
        <v>165</v>
      </c>
      <c r="I89" s="248"/>
      <c r="J89" s="250">
        <v>99.953999999999994</v>
      </c>
      <c r="K89" s="248"/>
      <c r="L89" s="250">
        <v>99.808599999999998</v>
      </c>
      <c r="M89" s="248"/>
      <c r="N89" s="250" t="s">
        <v>165</v>
      </c>
      <c r="O89" s="247"/>
      <c r="P89" s="249">
        <v>31505</v>
      </c>
      <c r="Q89" s="249">
        <v>1000</v>
      </c>
      <c r="R89" s="247" t="s">
        <v>165</v>
      </c>
      <c r="S89" s="247"/>
      <c r="T89" s="252">
        <v>16495</v>
      </c>
      <c r="U89" s="247" t="s">
        <v>165</v>
      </c>
      <c r="V89" s="247" t="s">
        <v>165</v>
      </c>
    </row>
    <row r="90" spans="1:22" ht="22" customHeight="1">
      <c r="A90" s="237"/>
      <c r="B90" s="65" t="s">
        <v>206</v>
      </c>
      <c r="C90" s="244" t="s">
        <v>1031</v>
      </c>
      <c r="D90" s="245"/>
      <c r="E90" s="246">
        <v>2.4</v>
      </c>
      <c r="F90" s="246"/>
      <c r="G90" s="246">
        <v>2.5299999999999998</v>
      </c>
      <c r="H90" s="247" t="s">
        <v>165</v>
      </c>
      <c r="I90" s="248"/>
      <c r="J90" s="250">
        <v>99.953999999999994</v>
      </c>
      <c r="K90" s="248"/>
      <c r="L90" s="250">
        <v>99.808599999999998</v>
      </c>
      <c r="M90" s="248"/>
      <c r="N90" s="250" t="s">
        <v>165</v>
      </c>
      <c r="O90" s="247"/>
      <c r="P90" s="249">
        <v>29255</v>
      </c>
      <c r="Q90" s="249">
        <v>1000</v>
      </c>
      <c r="R90" s="247" t="s">
        <v>165</v>
      </c>
      <c r="S90" s="247"/>
      <c r="T90" s="252">
        <v>16745</v>
      </c>
      <c r="U90" s="247" t="s">
        <v>165</v>
      </c>
      <c r="V90" s="247" t="s">
        <v>165</v>
      </c>
    </row>
    <row r="91" spans="1:22" ht="22" customHeight="1">
      <c r="A91" s="237"/>
      <c r="B91" s="65" t="s">
        <v>211</v>
      </c>
      <c r="C91" s="244" t="s">
        <v>1033</v>
      </c>
      <c r="D91" s="245"/>
      <c r="E91" s="246">
        <v>2.4</v>
      </c>
      <c r="F91" s="246"/>
      <c r="G91" s="246">
        <v>2.5</v>
      </c>
      <c r="H91" s="247" t="s">
        <v>165</v>
      </c>
      <c r="I91" s="248"/>
      <c r="J91" s="250" t="s">
        <v>1034</v>
      </c>
      <c r="K91" s="248"/>
      <c r="L91" s="253" t="s">
        <v>1035</v>
      </c>
      <c r="M91" s="42"/>
      <c r="N91" s="250" t="s">
        <v>165</v>
      </c>
      <c r="O91" s="247"/>
      <c r="P91" s="249">
        <v>52890</v>
      </c>
      <c r="Q91" s="249">
        <v>2500</v>
      </c>
      <c r="R91" s="247" t="s">
        <v>165</v>
      </c>
      <c r="S91" s="247"/>
      <c r="T91" s="252">
        <v>24610</v>
      </c>
      <c r="U91" s="247" t="s">
        <v>165</v>
      </c>
      <c r="V91" s="247" t="s">
        <v>165</v>
      </c>
    </row>
    <row r="92" spans="1:22" ht="22" customHeight="1">
      <c r="A92" s="237"/>
      <c r="B92" s="65" t="s">
        <v>212</v>
      </c>
      <c r="C92" s="244" t="s">
        <v>1031</v>
      </c>
      <c r="D92" s="245"/>
      <c r="E92" s="246">
        <v>2.4</v>
      </c>
      <c r="F92" s="246"/>
      <c r="G92" s="246">
        <v>2.5099999999999998</v>
      </c>
      <c r="H92" s="247" t="s">
        <v>165</v>
      </c>
      <c r="I92" s="248"/>
      <c r="J92" s="250">
        <v>99.953999999999994</v>
      </c>
      <c r="K92" s="248"/>
      <c r="L92" s="250">
        <v>99.810100000000006</v>
      </c>
      <c r="M92" s="250"/>
      <c r="N92" s="250" t="s">
        <v>165</v>
      </c>
      <c r="O92" s="247"/>
      <c r="P92" s="249">
        <v>45125</v>
      </c>
      <c r="Q92" s="249">
        <v>1500</v>
      </c>
      <c r="R92" s="247" t="s">
        <v>165</v>
      </c>
      <c r="S92" s="247"/>
      <c r="T92" s="252">
        <v>18375</v>
      </c>
      <c r="U92" s="247" t="s">
        <v>165</v>
      </c>
      <c r="V92" s="247" t="s">
        <v>165</v>
      </c>
    </row>
    <row r="93" spans="1:22" ht="22" customHeight="1">
      <c r="A93" s="237"/>
      <c r="B93" s="65" t="s">
        <v>207</v>
      </c>
      <c r="C93" s="244" t="s">
        <v>1031</v>
      </c>
      <c r="D93" s="245"/>
      <c r="E93" s="246">
        <v>2.15</v>
      </c>
      <c r="F93" s="246"/>
      <c r="G93" s="246">
        <v>2.4700000000000002</v>
      </c>
      <c r="H93" s="247" t="s">
        <v>165</v>
      </c>
      <c r="I93" s="248"/>
      <c r="J93" s="250" t="s">
        <v>1036</v>
      </c>
      <c r="K93" s="248"/>
      <c r="L93" s="250">
        <v>99.813199999999995</v>
      </c>
      <c r="M93" s="250"/>
      <c r="N93" s="250" t="s">
        <v>165</v>
      </c>
      <c r="O93" s="247"/>
      <c r="P93" s="249">
        <v>33375</v>
      </c>
      <c r="Q93" s="249">
        <v>1500</v>
      </c>
      <c r="R93" s="247" t="s">
        <v>165</v>
      </c>
      <c r="S93" s="247"/>
      <c r="T93" s="252">
        <v>17125</v>
      </c>
      <c r="U93" s="247" t="s">
        <v>165</v>
      </c>
      <c r="V93" s="247" t="s">
        <v>165</v>
      </c>
    </row>
    <row r="94" spans="1:22" ht="22" customHeight="1">
      <c r="A94" s="237"/>
      <c r="B94" s="65" t="s">
        <v>213</v>
      </c>
      <c r="C94" s="244" t="s">
        <v>1031</v>
      </c>
      <c r="D94" s="245"/>
      <c r="E94" s="246">
        <v>2.15</v>
      </c>
      <c r="F94" s="246"/>
      <c r="G94" s="246">
        <v>2.3199999999999998</v>
      </c>
      <c r="H94" s="247" t="s">
        <v>165</v>
      </c>
      <c r="I94" s="248"/>
      <c r="J94" s="250">
        <v>99.958799999999997</v>
      </c>
      <c r="K94" s="248"/>
      <c r="L94" s="250">
        <v>99.823899999999995</v>
      </c>
      <c r="M94" s="250"/>
      <c r="N94" s="250" t="s">
        <v>165</v>
      </c>
      <c r="O94" s="247"/>
      <c r="P94" s="249">
        <v>30650</v>
      </c>
      <c r="Q94" s="249">
        <v>1500</v>
      </c>
      <c r="R94" s="247" t="s">
        <v>165</v>
      </c>
      <c r="S94" s="247"/>
      <c r="T94" s="252">
        <v>20850</v>
      </c>
      <c r="U94" s="247" t="s">
        <v>165</v>
      </c>
      <c r="V94" s="247" t="s">
        <v>165</v>
      </c>
    </row>
    <row r="95" spans="1:22" ht="22" customHeight="1">
      <c r="A95" s="237"/>
      <c r="B95" s="65" t="s">
        <v>214</v>
      </c>
      <c r="C95" s="244" t="s">
        <v>1031</v>
      </c>
      <c r="D95" s="245"/>
      <c r="E95" s="246">
        <v>1.9</v>
      </c>
      <c r="F95" s="246"/>
      <c r="G95" s="246">
        <v>2.2799999999999998</v>
      </c>
      <c r="H95" s="247" t="s">
        <v>165</v>
      </c>
      <c r="I95" s="248"/>
      <c r="J95" s="250" t="s">
        <v>1037</v>
      </c>
      <c r="K95" s="248"/>
      <c r="L95" s="250">
        <v>99.826899999999995</v>
      </c>
      <c r="M95" s="250"/>
      <c r="N95" s="250" t="s">
        <v>165</v>
      </c>
      <c r="O95" s="247"/>
      <c r="P95" s="249">
        <v>19059</v>
      </c>
      <c r="Q95" s="249">
        <v>1500</v>
      </c>
      <c r="R95" s="247" t="s">
        <v>165</v>
      </c>
      <c r="S95" s="247"/>
      <c r="T95" s="252">
        <v>15441</v>
      </c>
      <c r="U95" s="247" t="s">
        <v>165</v>
      </c>
      <c r="V95" s="247" t="s">
        <v>165</v>
      </c>
    </row>
    <row r="96" spans="1:22" ht="22" customHeight="1">
      <c r="A96" s="237"/>
      <c r="B96" s="65" t="s">
        <v>208</v>
      </c>
      <c r="C96" s="244" t="s">
        <v>1031</v>
      </c>
      <c r="D96" s="245"/>
      <c r="E96" s="246">
        <v>1.9</v>
      </c>
      <c r="F96" s="246"/>
      <c r="G96" s="246">
        <v>2.27</v>
      </c>
      <c r="H96" s="247" t="s">
        <v>165</v>
      </c>
      <c r="I96" s="248"/>
      <c r="J96" s="250">
        <v>99.9636</v>
      </c>
      <c r="K96" s="248"/>
      <c r="L96" s="250">
        <v>99.827699999999993</v>
      </c>
      <c r="M96" s="250"/>
      <c r="N96" s="250" t="s">
        <v>165</v>
      </c>
      <c r="O96" s="247"/>
      <c r="P96" s="249">
        <v>14710</v>
      </c>
      <c r="Q96" s="249">
        <v>1125</v>
      </c>
      <c r="R96" s="247" t="s">
        <v>165</v>
      </c>
      <c r="S96" s="247"/>
      <c r="T96" s="252">
        <v>13290</v>
      </c>
      <c r="U96" s="247">
        <v>375</v>
      </c>
      <c r="V96" s="247" t="s">
        <v>165</v>
      </c>
    </row>
    <row r="97" spans="1:22" ht="22" customHeight="1">
      <c r="A97" s="237"/>
      <c r="B97" s="65" t="s">
        <v>215</v>
      </c>
      <c r="C97" s="244" t="s">
        <v>1033</v>
      </c>
      <c r="D97" s="245"/>
      <c r="E97" s="246">
        <v>1.9</v>
      </c>
      <c r="F97" s="246"/>
      <c r="G97" s="246">
        <v>2.31</v>
      </c>
      <c r="H97" s="247" t="s">
        <v>165</v>
      </c>
      <c r="I97" s="248"/>
      <c r="J97" s="250" t="s">
        <v>1038</v>
      </c>
      <c r="K97" s="248"/>
      <c r="L97" s="250">
        <v>99.825100000000006</v>
      </c>
      <c r="M97" s="250"/>
      <c r="N97" s="250" t="s">
        <v>165</v>
      </c>
      <c r="O97" s="247"/>
      <c r="P97" s="249">
        <v>18330</v>
      </c>
      <c r="Q97" s="249">
        <v>460</v>
      </c>
      <c r="R97" s="247" t="s">
        <v>165</v>
      </c>
      <c r="S97" s="247"/>
      <c r="T97" s="252">
        <v>11170</v>
      </c>
      <c r="U97" s="247">
        <v>540</v>
      </c>
      <c r="V97" s="247" t="s">
        <v>165</v>
      </c>
    </row>
    <row r="98" spans="1:22" ht="22" customHeight="1">
      <c r="A98" s="237"/>
      <c r="B98" s="65" t="s">
        <v>216</v>
      </c>
      <c r="C98" s="244" t="s">
        <v>1031</v>
      </c>
      <c r="D98" s="245"/>
      <c r="E98" s="246">
        <v>1.9</v>
      </c>
      <c r="F98" s="246"/>
      <c r="G98" s="246">
        <v>2.33</v>
      </c>
      <c r="H98" s="247" t="s">
        <v>165</v>
      </c>
      <c r="I98" s="248"/>
      <c r="J98" s="250">
        <v>99.9636</v>
      </c>
      <c r="K98" s="248"/>
      <c r="L98" s="250">
        <v>99.823499999999996</v>
      </c>
      <c r="M98" s="250"/>
      <c r="N98" s="250" t="s">
        <v>165</v>
      </c>
      <c r="O98" s="247"/>
      <c r="P98" s="249">
        <f>2850+2310+2345+1670</f>
        <v>9175</v>
      </c>
      <c r="Q98" s="249">
        <v>450</v>
      </c>
      <c r="R98" s="247" t="s">
        <v>165</v>
      </c>
      <c r="S98" s="247"/>
      <c r="T98" s="108">
        <f>2150+2690+2655+3330</f>
        <v>10825</v>
      </c>
      <c r="U98" s="247">
        <v>550</v>
      </c>
      <c r="V98" s="247" t="s">
        <v>165</v>
      </c>
    </row>
    <row r="99" spans="1:22" ht="22" customHeight="1">
      <c r="A99" s="237"/>
      <c r="B99" s="65" t="s">
        <v>200</v>
      </c>
      <c r="C99" s="244" t="s">
        <v>1033</v>
      </c>
      <c r="D99" s="245"/>
      <c r="E99" s="246">
        <v>1.9</v>
      </c>
      <c r="F99" s="246"/>
      <c r="G99" s="246">
        <v>2.2400000000000002</v>
      </c>
      <c r="H99" s="247" t="s">
        <v>165</v>
      </c>
      <c r="I99" s="248"/>
      <c r="J99" s="250" t="s">
        <v>1038</v>
      </c>
      <c r="K99" s="248"/>
      <c r="L99" s="250">
        <v>99.83</v>
      </c>
      <c r="M99" s="250"/>
      <c r="N99" s="250" t="s">
        <v>165</v>
      </c>
      <c r="O99" s="247"/>
      <c r="P99" s="249">
        <v>6980</v>
      </c>
      <c r="Q99" s="249">
        <v>360</v>
      </c>
      <c r="R99" s="247" t="s">
        <v>165</v>
      </c>
      <c r="S99" s="247"/>
      <c r="T99" s="108">
        <f>2610+1430+2300+1520+1160</f>
        <v>9020</v>
      </c>
      <c r="U99" s="247">
        <v>640</v>
      </c>
      <c r="V99" s="247" t="s">
        <v>165</v>
      </c>
    </row>
    <row r="100" spans="1:22" ht="22" customHeight="1">
      <c r="A100" s="237"/>
      <c r="B100" s="65"/>
      <c r="C100" s="244"/>
      <c r="D100" s="245"/>
      <c r="E100" s="246"/>
      <c r="F100" s="246"/>
      <c r="G100" s="246"/>
      <c r="H100" s="247"/>
      <c r="I100" s="248"/>
      <c r="J100" s="250"/>
      <c r="K100" s="248"/>
      <c r="L100" s="250"/>
      <c r="M100" s="250"/>
      <c r="N100" s="250"/>
      <c r="O100" s="247"/>
      <c r="P100" s="249"/>
      <c r="Q100" s="249"/>
      <c r="R100" s="247"/>
      <c r="S100" s="247"/>
      <c r="T100" s="108"/>
      <c r="U100" s="247"/>
      <c r="V100" s="247"/>
    </row>
    <row r="101" spans="1:22" ht="22" customHeight="1">
      <c r="A101" s="237" t="s">
        <v>221</v>
      </c>
      <c r="B101" s="65" t="s">
        <v>209</v>
      </c>
      <c r="C101" s="244" t="s">
        <v>1031</v>
      </c>
      <c r="D101" s="245"/>
      <c r="E101" s="246">
        <v>1.9</v>
      </c>
      <c r="F101" s="246"/>
      <c r="G101" s="246">
        <v>2.23</v>
      </c>
      <c r="H101" s="247" t="s">
        <v>165</v>
      </c>
      <c r="I101" s="248"/>
      <c r="J101" s="250">
        <v>99.9636</v>
      </c>
      <c r="K101" s="248"/>
      <c r="L101" s="250">
        <v>99.830799999999996</v>
      </c>
      <c r="M101" s="250"/>
      <c r="N101" s="250" t="s">
        <v>165</v>
      </c>
      <c r="O101" s="247"/>
      <c r="P101" s="249">
        <f>990+2380+3380+555</f>
        <v>7305</v>
      </c>
      <c r="Q101" s="249">
        <v>50</v>
      </c>
      <c r="R101" s="247" t="s">
        <v>165</v>
      </c>
      <c r="S101" s="247"/>
      <c r="T101" s="108">
        <v>3695</v>
      </c>
      <c r="U101" s="247">
        <v>950</v>
      </c>
      <c r="V101" s="247" t="s">
        <v>165</v>
      </c>
    </row>
    <row r="102" spans="1:22" ht="22" customHeight="1">
      <c r="A102" s="237"/>
      <c r="B102" s="65" t="s">
        <v>210</v>
      </c>
      <c r="C102" s="244" t="s">
        <v>1031</v>
      </c>
      <c r="D102" s="245"/>
      <c r="E102" s="246">
        <v>1.9</v>
      </c>
      <c r="F102" s="246"/>
      <c r="G102" s="246">
        <v>2.25</v>
      </c>
      <c r="H102" s="247" t="s">
        <v>165</v>
      </c>
      <c r="I102" s="248"/>
      <c r="J102" s="250">
        <v>99.9636</v>
      </c>
      <c r="K102" s="248"/>
      <c r="L102" s="250">
        <v>99.829499999999996</v>
      </c>
      <c r="M102" s="250"/>
      <c r="N102" s="250" t="s">
        <v>165</v>
      </c>
      <c r="O102" s="247"/>
      <c r="P102" s="249">
        <v>6240</v>
      </c>
      <c r="Q102" s="249">
        <v>100</v>
      </c>
      <c r="R102" s="247" t="s">
        <v>165</v>
      </c>
      <c r="S102" s="247"/>
      <c r="T102" s="108">
        <v>1800</v>
      </c>
      <c r="U102" s="247">
        <v>400</v>
      </c>
      <c r="V102" s="247" t="s">
        <v>165</v>
      </c>
    </row>
    <row r="103" spans="1:22" ht="18">
      <c r="A103" s="237"/>
      <c r="B103" s="65" t="s">
        <v>206</v>
      </c>
      <c r="C103" s="244" t="s">
        <v>1031</v>
      </c>
      <c r="D103" s="245"/>
      <c r="E103" s="246">
        <v>1.9</v>
      </c>
      <c r="F103" s="246"/>
      <c r="G103" s="246">
        <v>2.2400000000000002</v>
      </c>
      <c r="H103" s="247" t="s">
        <v>165</v>
      </c>
      <c r="I103" s="248"/>
      <c r="J103" s="250">
        <v>99.9636</v>
      </c>
      <c r="K103" s="248"/>
      <c r="L103" s="250">
        <v>99.83</v>
      </c>
      <c r="M103" s="250"/>
      <c r="N103" s="250" t="s">
        <v>165</v>
      </c>
      <c r="O103" s="247"/>
      <c r="P103" s="249">
        <v>5470</v>
      </c>
      <c r="Q103" s="249">
        <v>20</v>
      </c>
      <c r="R103" s="247" t="s">
        <v>165</v>
      </c>
      <c r="S103" s="247"/>
      <c r="T103" s="108">
        <v>2030</v>
      </c>
      <c r="U103" s="247">
        <v>180</v>
      </c>
      <c r="V103" s="247" t="s">
        <v>165</v>
      </c>
    </row>
    <row r="104" spans="1:22" ht="18">
      <c r="A104" s="237"/>
      <c r="B104" s="65" t="s">
        <v>211</v>
      </c>
      <c r="C104" s="244" t="s">
        <v>1031</v>
      </c>
      <c r="D104" s="245"/>
      <c r="E104" s="246">
        <v>1.9</v>
      </c>
      <c r="F104" s="246"/>
      <c r="G104" s="246">
        <v>2.2400000000000002</v>
      </c>
      <c r="H104" s="247" t="s">
        <v>165</v>
      </c>
      <c r="I104" s="248"/>
      <c r="J104" s="250">
        <v>99.9636</v>
      </c>
      <c r="K104" s="248"/>
      <c r="L104" s="250">
        <v>99.83</v>
      </c>
      <c r="M104" s="250"/>
      <c r="N104" s="250" t="s">
        <v>165</v>
      </c>
      <c r="O104" s="247"/>
      <c r="P104" s="249">
        <v>6220</v>
      </c>
      <c r="Q104" s="249">
        <v>140</v>
      </c>
      <c r="R104" s="247" t="s">
        <v>165</v>
      </c>
      <c r="S104" s="247"/>
      <c r="T104" s="108">
        <v>3780</v>
      </c>
      <c r="U104" s="247">
        <v>860</v>
      </c>
      <c r="V104" s="247" t="s">
        <v>165</v>
      </c>
    </row>
    <row r="105" spans="1:22" ht="18">
      <c r="A105" s="237"/>
      <c r="B105" s="65" t="s">
        <v>212</v>
      </c>
      <c r="C105" s="244" t="s">
        <v>1031</v>
      </c>
      <c r="D105" s="245"/>
      <c r="E105" s="246">
        <v>1.9</v>
      </c>
      <c r="F105" s="246"/>
      <c r="G105" s="246">
        <v>2.2400000000000002</v>
      </c>
      <c r="H105" s="247" t="s">
        <v>165</v>
      </c>
      <c r="I105" s="248"/>
      <c r="J105" s="250">
        <v>99.9636</v>
      </c>
      <c r="K105" s="248"/>
      <c r="L105" s="250">
        <v>99.83</v>
      </c>
      <c r="M105" s="250"/>
      <c r="N105" s="250" t="s">
        <v>165</v>
      </c>
      <c r="O105" s="247"/>
      <c r="P105" s="249">
        <v>6255</v>
      </c>
      <c r="Q105" s="249">
        <v>70</v>
      </c>
      <c r="R105" s="247" t="s">
        <v>165</v>
      </c>
      <c r="S105" s="247"/>
      <c r="T105" s="108">
        <v>2515</v>
      </c>
      <c r="U105" s="247">
        <v>130</v>
      </c>
      <c r="V105" s="247" t="s">
        <v>165</v>
      </c>
    </row>
    <row r="106" spans="1:22" ht="18">
      <c r="A106" s="237"/>
      <c r="B106" s="65" t="s">
        <v>207</v>
      </c>
      <c r="C106" s="244" t="s">
        <v>1031</v>
      </c>
      <c r="D106" s="245"/>
      <c r="E106" s="246">
        <v>1.9</v>
      </c>
      <c r="F106" s="246"/>
      <c r="G106" s="246">
        <v>2.2400000000000002</v>
      </c>
      <c r="H106" s="247" t="s">
        <v>165</v>
      </c>
      <c r="I106" s="248"/>
      <c r="J106" s="250">
        <v>99.9636</v>
      </c>
      <c r="K106" s="248"/>
      <c r="L106" s="250">
        <v>99.83</v>
      </c>
      <c r="M106" s="250"/>
      <c r="N106" s="250" t="s">
        <v>165</v>
      </c>
      <c r="O106" s="247"/>
      <c r="P106" s="249">
        <v>4010</v>
      </c>
      <c r="Q106" s="249">
        <v>20</v>
      </c>
      <c r="R106" s="247" t="s">
        <v>165</v>
      </c>
      <c r="S106" s="247"/>
      <c r="T106" s="108">
        <v>3990</v>
      </c>
      <c r="U106" s="247">
        <v>180</v>
      </c>
      <c r="V106" s="247" t="s">
        <v>165</v>
      </c>
    </row>
    <row r="107" spans="1:22" ht="18">
      <c r="A107" s="237"/>
      <c r="B107" s="65" t="s">
        <v>213</v>
      </c>
      <c r="C107" s="244" t="s">
        <v>1031</v>
      </c>
      <c r="D107" s="245"/>
      <c r="E107" s="246">
        <v>1.9</v>
      </c>
      <c r="F107" s="246"/>
      <c r="G107" s="246">
        <v>2.2400000000000002</v>
      </c>
      <c r="H107" s="247" t="s">
        <v>165</v>
      </c>
      <c r="I107" s="248"/>
      <c r="J107" s="250">
        <v>99.9636</v>
      </c>
      <c r="K107" s="248"/>
      <c r="L107" s="250">
        <v>99.83</v>
      </c>
      <c r="M107" s="250"/>
      <c r="N107" s="250" t="s">
        <v>165</v>
      </c>
      <c r="O107" s="247"/>
      <c r="P107" s="249">
        <f>1090+1310+2210+2360+570</f>
        <v>7540</v>
      </c>
      <c r="Q107" s="249">
        <v>220</v>
      </c>
      <c r="R107" s="247" t="s">
        <v>165</v>
      </c>
      <c r="S107" s="247"/>
      <c r="T107" s="108">
        <f>910+690+790+640+1429.8</f>
        <v>4459.8</v>
      </c>
      <c r="U107" s="247">
        <v>280</v>
      </c>
      <c r="V107" s="247" t="s">
        <v>165</v>
      </c>
    </row>
    <row r="108" spans="1:22" ht="18">
      <c r="A108" s="237"/>
      <c r="B108" s="65" t="s">
        <v>214</v>
      </c>
      <c r="C108" s="244" t="s">
        <v>1031</v>
      </c>
      <c r="D108" s="245"/>
      <c r="E108" s="246">
        <v>1.9</v>
      </c>
      <c r="F108" s="246"/>
      <c r="G108" s="246">
        <v>2.2599999999999998</v>
      </c>
      <c r="H108" s="247" t="s">
        <v>165</v>
      </c>
      <c r="I108" s="248"/>
      <c r="J108" s="250">
        <v>99.9636</v>
      </c>
      <c r="K108" s="248"/>
      <c r="L108" s="250">
        <v>99.828500000000005</v>
      </c>
      <c r="M108" s="250"/>
      <c r="N108" s="250" t="s">
        <v>165</v>
      </c>
      <c r="O108" s="247"/>
      <c r="P108" s="249">
        <f>1195+1020+970+865</f>
        <v>4050</v>
      </c>
      <c r="Q108" s="249">
        <v>270</v>
      </c>
      <c r="R108" s="247" t="s">
        <v>165</v>
      </c>
      <c r="S108" s="247"/>
      <c r="T108" s="108">
        <v>3950</v>
      </c>
      <c r="U108" s="247">
        <v>230</v>
      </c>
      <c r="V108" s="247" t="s">
        <v>165</v>
      </c>
    </row>
    <row r="109" spans="1:22" ht="18">
      <c r="A109" s="237"/>
      <c r="B109" s="65" t="s">
        <v>222</v>
      </c>
      <c r="C109" s="244" t="s">
        <v>1031</v>
      </c>
      <c r="D109" s="245"/>
      <c r="E109" s="246">
        <v>1.9</v>
      </c>
      <c r="F109" s="246"/>
      <c r="G109" s="246">
        <v>2.2400000000000002</v>
      </c>
      <c r="H109" s="247" t="s">
        <v>165</v>
      </c>
      <c r="I109" s="248"/>
      <c r="J109" s="250" t="s">
        <v>1039</v>
      </c>
      <c r="K109" s="248"/>
      <c r="L109" s="250">
        <v>99.83</v>
      </c>
      <c r="M109" s="250"/>
      <c r="N109" s="250" t="s">
        <v>165</v>
      </c>
      <c r="O109" s="247"/>
      <c r="P109" s="249">
        <v>6445</v>
      </c>
      <c r="Q109" s="249">
        <v>260</v>
      </c>
      <c r="R109" s="247" t="s">
        <v>165</v>
      </c>
      <c r="S109" s="247"/>
      <c r="T109" s="108">
        <v>1675</v>
      </c>
      <c r="U109" s="247">
        <v>240</v>
      </c>
      <c r="V109" s="247" t="s">
        <v>165</v>
      </c>
    </row>
    <row r="110" spans="1:22" ht="18">
      <c r="A110" s="237"/>
      <c r="B110" s="65" t="s">
        <v>215</v>
      </c>
      <c r="C110" s="244" t="s">
        <v>1033</v>
      </c>
      <c r="D110" s="245"/>
      <c r="E110" s="246">
        <v>1.9</v>
      </c>
      <c r="F110" s="246"/>
      <c r="G110" s="246">
        <v>2.2599999999999998</v>
      </c>
      <c r="H110" s="247" t="s">
        <v>165</v>
      </c>
      <c r="I110" s="248"/>
      <c r="J110" s="250" t="s">
        <v>1038</v>
      </c>
      <c r="K110" s="248"/>
      <c r="L110" s="250">
        <v>99.828999999999994</v>
      </c>
      <c r="M110" s="250"/>
      <c r="N110" s="250" t="s">
        <v>165</v>
      </c>
      <c r="O110" s="247"/>
      <c r="P110" s="249">
        <v>7970</v>
      </c>
      <c r="Q110" s="249">
        <v>335</v>
      </c>
      <c r="R110" s="247" t="s">
        <v>165</v>
      </c>
      <c r="S110" s="247"/>
      <c r="T110" s="108">
        <v>2850</v>
      </c>
      <c r="U110" s="247">
        <v>165</v>
      </c>
      <c r="V110" s="247" t="s">
        <v>165</v>
      </c>
    </row>
    <row r="111" spans="1:22" ht="18">
      <c r="A111" s="237"/>
      <c r="B111" s="65" t="s">
        <v>216</v>
      </c>
      <c r="C111" s="244" t="s">
        <v>1031</v>
      </c>
      <c r="D111" s="245"/>
      <c r="E111" s="246">
        <v>3.5</v>
      </c>
      <c r="F111" s="246"/>
      <c r="G111" s="246">
        <v>3.99</v>
      </c>
      <c r="H111" s="247" t="s">
        <v>165</v>
      </c>
      <c r="I111" s="248"/>
      <c r="J111" s="250">
        <v>99.932900000000004</v>
      </c>
      <c r="K111" s="248"/>
      <c r="L111" s="250">
        <v>99.7</v>
      </c>
      <c r="M111" s="250"/>
      <c r="N111" s="250" t="s">
        <v>165</v>
      </c>
      <c r="O111" s="247"/>
      <c r="P111" s="249">
        <v>8410</v>
      </c>
      <c r="Q111" s="249">
        <v>185</v>
      </c>
      <c r="R111" s="247" t="s">
        <v>165</v>
      </c>
      <c r="S111" s="247"/>
      <c r="T111" s="108">
        <v>910</v>
      </c>
      <c r="U111" s="247">
        <v>315</v>
      </c>
      <c r="V111" s="247" t="s">
        <v>165</v>
      </c>
    </row>
    <row r="112" spans="1:22" ht="18">
      <c r="A112" s="237"/>
      <c r="B112" s="65" t="s">
        <v>200</v>
      </c>
      <c r="C112" s="244" t="s">
        <v>1031</v>
      </c>
      <c r="D112" s="245"/>
      <c r="E112" s="246">
        <v>3.5</v>
      </c>
      <c r="F112" s="246"/>
      <c r="G112" s="246">
        <v>3.99</v>
      </c>
      <c r="H112" s="247" t="s">
        <v>165</v>
      </c>
      <c r="I112" s="248"/>
      <c r="J112" s="250">
        <v>99.932900000000004</v>
      </c>
      <c r="K112" s="248"/>
      <c r="L112" s="250">
        <v>99.7</v>
      </c>
      <c r="M112" s="250"/>
      <c r="N112" s="250" t="s">
        <v>165</v>
      </c>
      <c r="O112" s="247"/>
      <c r="P112" s="249">
        <v>12120</v>
      </c>
      <c r="Q112" s="249">
        <v>250</v>
      </c>
      <c r="R112" s="247" t="s">
        <v>165</v>
      </c>
      <c r="S112" s="247"/>
      <c r="T112" s="108">
        <v>4380</v>
      </c>
      <c r="U112" s="247">
        <v>250</v>
      </c>
      <c r="V112" s="247" t="s">
        <v>165</v>
      </c>
    </row>
    <row r="113" spans="1:22" ht="18">
      <c r="A113" s="237"/>
      <c r="B113" s="65"/>
      <c r="C113" s="244"/>
      <c r="D113" s="245"/>
      <c r="E113" s="246"/>
      <c r="F113" s="246"/>
      <c r="G113" s="246"/>
      <c r="H113" s="247"/>
      <c r="I113" s="248"/>
      <c r="J113" s="250"/>
      <c r="K113" s="248"/>
      <c r="L113" s="250"/>
      <c r="M113" s="250"/>
      <c r="N113" s="250"/>
      <c r="O113" s="247"/>
      <c r="P113" s="249"/>
      <c r="Q113" s="249"/>
      <c r="R113" s="247"/>
      <c r="S113" s="247"/>
      <c r="T113" s="108"/>
      <c r="U113" s="247"/>
      <c r="V113" s="247"/>
    </row>
    <row r="114" spans="1:22" ht="18">
      <c r="A114" s="237" t="s">
        <v>223</v>
      </c>
      <c r="B114" s="65" t="s">
        <v>209</v>
      </c>
      <c r="C114" s="244" t="s">
        <v>1031</v>
      </c>
      <c r="D114" s="245"/>
      <c r="E114" s="246">
        <v>3.5</v>
      </c>
      <c r="F114" s="246"/>
      <c r="G114" s="246">
        <v>3.99</v>
      </c>
      <c r="H114" s="247" t="s">
        <v>165</v>
      </c>
      <c r="I114" s="248"/>
      <c r="J114" s="250">
        <v>99.932900000000004</v>
      </c>
      <c r="K114" s="248"/>
      <c r="L114" s="250">
        <v>99.700199999999995</v>
      </c>
      <c r="M114" s="250"/>
      <c r="N114" s="250" t="s">
        <v>165</v>
      </c>
      <c r="O114" s="247"/>
      <c r="P114" s="249">
        <v>10505</v>
      </c>
      <c r="Q114" s="249">
        <v>210</v>
      </c>
      <c r="R114" s="247" t="s">
        <v>165</v>
      </c>
      <c r="S114" s="247"/>
      <c r="T114" s="108">
        <v>1995</v>
      </c>
      <c r="U114" s="247">
        <v>290</v>
      </c>
      <c r="V114" s="247" t="s">
        <v>165</v>
      </c>
    </row>
    <row r="115" spans="1:22" ht="18">
      <c r="A115" s="237"/>
      <c r="B115" s="65" t="s">
        <v>210</v>
      </c>
      <c r="C115" s="244" t="s">
        <v>1031</v>
      </c>
      <c r="D115" s="245"/>
      <c r="E115" s="246">
        <v>3.5</v>
      </c>
      <c r="F115" s="246"/>
      <c r="G115" s="246">
        <v>3.99</v>
      </c>
      <c r="H115" s="247" t="s">
        <v>165</v>
      </c>
      <c r="I115" s="248"/>
      <c r="J115" s="250">
        <v>99.932900000000004</v>
      </c>
      <c r="K115" s="248"/>
      <c r="L115" s="250">
        <v>99.7</v>
      </c>
      <c r="M115" s="250"/>
      <c r="N115" s="250" t="s">
        <v>165</v>
      </c>
      <c r="O115" s="247"/>
      <c r="P115" s="249">
        <v>12925</v>
      </c>
      <c r="Q115" s="249">
        <v>160</v>
      </c>
      <c r="R115" s="247" t="s">
        <v>165</v>
      </c>
      <c r="S115" s="247"/>
      <c r="T115" s="108">
        <v>2845</v>
      </c>
      <c r="U115" s="247">
        <v>340</v>
      </c>
      <c r="V115" s="247" t="s">
        <v>165</v>
      </c>
    </row>
    <row r="116" spans="1:22" ht="18">
      <c r="A116" s="237"/>
      <c r="B116" s="65" t="s">
        <v>206</v>
      </c>
      <c r="C116" s="244" t="s">
        <v>1031</v>
      </c>
      <c r="D116" s="245"/>
      <c r="E116" s="246">
        <v>3.5</v>
      </c>
      <c r="F116" s="246"/>
      <c r="G116" s="246">
        <v>3.92</v>
      </c>
      <c r="H116" s="247" t="s">
        <v>165</v>
      </c>
      <c r="I116" s="248"/>
      <c r="J116" s="250">
        <v>99.932900000000004</v>
      </c>
      <c r="K116" s="248"/>
      <c r="L116" s="250">
        <v>99.705500000000001</v>
      </c>
      <c r="M116" s="250"/>
      <c r="N116" s="250" t="s">
        <v>165</v>
      </c>
      <c r="O116" s="247"/>
      <c r="P116" s="249">
        <v>17400</v>
      </c>
      <c r="Q116" s="249">
        <v>271</v>
      </c>
      <c r="R116" s="247" t="s">
        <v>165</v>
      </c>
      <c r="S116" s="247"/>
      <c r="T116" s="108">
        <v>2100</v>
      </c>
      <c r="U116" s="247">
        <v>229</v>
      </c>
      <c r="V116" s="247" t="s">
        <v>165</v>
      </c>
    </row>
    <row r="117" spans="1:22" ht="18">
      <c r="A117" s="700"/>
      <c r="B117" s="701" t="s">
        <v>211</v>
      </c>
      <c r="C117" s="702" t="s">
        <v>1031</v>
      </c>
      <c r="D117" s="703"/>
      <c r="E117" s="704">
        <v>3.5</v>
      </c>
      <c r="F117" s="704"/>
      <c r="G117" s="704">
        <v>3.89</v>
      </c>
      <c r="H117" s="705" t="s">
        <v>165</v>
      </c>
      <c r="I117" s="706"/>
      <c r="J117" s="707">
        <v>99.932900000000004</v>
      </c>
      <c r="K117" s="706"/>
      <c r="L117" s="708" t="s">
        <v>1040</v>
      </c>
      <c r="M117" s="707"/>
      <c r="N117" s="707" t="s">
        <v>165</v>
      </c>
      <c r="O117" s="705"/>
      <c r="P117" s="709">
        <v>23500</v>
      </c>
      <c r="Q117" s="709">
        <v>170</v>
      </c>
      <c r="R117" s="705" t="s">
        <v>165</v>
      </c>
      <c r="S117" s="705"/>
      <c r="T117" s="622">
        <v>3000</v>
      </c>
      <c r="U117" s="705">
        <v>330</v>
      </c>
      <c r="V117" s="705" t="s">
        <v>165</v>
      </c>
    </row>
    <row r="118" spans="1:22" ht="18">
      <c r="A118" s="125" t="s">
        <v>224</v>
      </c>
      <c r="B118" s="45" t="s">
        <v>1041</v>
      </c>
      <c r="C118" s="93"/>
      <c r="D118" s="93"/>
      <c r="E118" s="93"/>
      <c r="F118" s="93"/>
      <c r="G118" s="93"/>
      <c r="H118" s="106"/>
      <c r="I118" s="106"/>
      <c r="J118" s="106"/>
      <c r="K118" s="106"/>
      <c r="L118" s="106"/>
      <c r="M118" s="106"/>
      <c r="N118" s="106"/>
      <c r="O118" s="93"/>
      <c r="P118" s="155"/>
      <c r="Q118" s="155"/>
      <c r="R118" s="155"/>
      <c r="S118" s="155"/>
      <c r="T118" s="219"/>
      <c r="U118" s="219"/>
      <c r="V118" s="108"/>
    </row>
    <row r="119" spans="1:22" ht="18">
      <c r="A119" s="125" t="s">
        <v>279</v>
      </c>
      <c r="B119" s="45" t="s">
        <v>1042</v>
      </c>
      <c r="C119" s="93"/>
      <c r="D119" s="93"/>
      <c r="E119" s="93"/>
      <c r="F119" s="93"/>
      <c r="G119" s="93"/>
      <c r="H119" s="106"/>
      <c r="I119" s="106"/>
      <c r="J119" s="106"/>
      <c r="K119" s="106"/>
      <c r="L119" s="106"/>
      <c r="M119" s="106"/>
      <c r="N119" s="106"/>
      <c r="O119" s="93"/>
      <c r="P119" s="155"/>
      <c r="Q119" s="155"/>
      <c r="R119" s="155"/>
      <c r="S119" s="155"/>
      <c r="T119" s="219"/>
      <c r="U119" s="219"/>
      <c r="V119" s="108"/>
    </row>
    <row r="120" spans="1:22" ht="18">
      <c r="A120" s="125" t="s">
        <v>830</v>
      </c>
      <c r="B120" s="108" t="s">
        <v>1043</v>
      </c>
      <c r="C120" s="111"/>
      <c r="D120" s="111"/>
      <c r="E120" s="111"/>
      <c r="F120" s="111"/>
      <c r="G120" s="111"/>
      <c r="H120" s="106"/>
      <c r="I120" s="106"/>
      <c r="J120" s="106"/>
      <c r="K120" s="106"/>
      <c r="L120" s="106"/>
      <c r="M120" s="106"/>
      <c r="N120" s="106"/>
      <c r="O120" s="93"/>
      <c r="P120" s="249"/>
      <c r="Q120" s="249"/>
      <c r="R120" s="42"/>
      <c r="S120" s="155"/>
      <c r="T120" s="219"/>
      <c r="U120" s="219"/>
      <c r="V120" s="108"/>
    </row>
    <row r="121" spans="1:22" ht="18">
      <c r="A121" s="125" t="s">
        <v>943</v>
      </c>
      <c r="B121" s="108" t="s">
        <v>1044</v>
      </c>
      <c r="C121" s="111"/>
      <c r="D121" s="111"/>
      <c r="E121" s="111"/>
      <c r="F121" s="111"/>
      <c r="G121" s="111"/>
      <c r="H121" s="106"/>
      <c r="I121" s="106"/>
      <c r="J121" s="106"/>
      <c r="K121" s="106"/>
      <c r="L121" s="106"/>
      <c r="M121" s="106"/>
      <c r="N121" s="106"/>
      <c r="O121" s="93"/>
      <c r="P121" s="249"/>
      <c r="Q121" s="249"/>
      <c r="R121" s="42"/>
      <c r="S121" s="155"/>
      <c r="T121" s="219"/>
      <c r="U121" s="219"/>
      <c r="V121" s="108"/>
    </row>
    <row r="122" spans="1:22" ht="18">
      <c r="A122" s="125" t="s">
        <v>1045</v>
      </c>
      <c r="B122" s="108" t="s">
        <v>1046</v>
      </c>
      <c r="C122" s="111"/>
      <c r="D122" s="111"/>
      <c r="E122" s="111"/>
      <c r="F122" s="111"/>
      <c r="G122" s="111"/>
      <c r="H122" s="106"/>
      <c r="I122" s="106"/>
      <c r="J122" s="106"/>
      <c r="K122" s="106"/>
      <c r="L122" s="106"/>
      <c r="M122" s="106"/>
      <c r="N122" s="106"/>
      <c r="O122" s="93"/>
      <c r="P122" s="249"/>
      <c r="Q122" s="249"/>
      <c r="R122" s="42"/>
      <c r="S122" s="155"/>
      <c r="T122" s="108"/>
      <c r="U122" s="108"/>
      <c r="V122" s="42"/>
    </row>
    <row r="123" spans="1:22" ht="18">
      <c r="A123" s="125" t="s">
        <v>1047</v>
      </c>
      <c r="B123" s="108" t="s">
        <v>1048</v>
      </c>
      <c r="C123" s="111"/>
      <c r="D123" s="111"/>
      <c r="E123" s="111"/>
      <c r="F123" s="111"/>
      <c r="G123" s="111"/>
      <c r="H123" s="106"/>
      <c r="I123" s="106"/>
      <c r="J123" s="106"/>
      <c r="K123" s="106"/>
      <c r="L123" s="106"/>
      <c r="M123" s="106"/>
      <c r="N123" s="106"/>
      <c r="O123" s="93"/>
      <c r="P123" s="249"/>
      <c r="Q123" s="249"/>
      <c r="R123" s="42"/>
      <c r="S123" s="155"/>
      <c r="T123" s="108"/>
      <c r="U123" s="108"/>
      <c r="V123" s="42"/>
    </row>
    <row r="124" spans="1:22" ht="18">
      <c r="A124" s="7" t="s">
        <v>1049</v>
      </c>
      <c r="B124" s="7" t="s">
        <v>424</v>
      </c>
      <c r="C124" s="93"/>
      <c r="D124" s="93"/>
      <c r="E124" s="93"/>
      <c r="F124" s="93"/>
      <c r="G124" s="93"/>
      <c r="H124" s="106"/>
      <c r="I124" s="106"/>
      <c r="J124" s="106"/>
      <c r="K124" s="106"/>
      <c r="L124" s="106"/>
      <c r="M124" s="106"/>
      <c r="N124" s="106"/>
      <c r="O124" s="93"/>
      <c r="P124" s="155"/>
      <c r="Q124" s="155"/>
      <c r="R124" s="155"/>
      <c r="S124" s="249"/>
      <c r="T124" s="108"/>
      <c r="U124" s="108"/>
      <c r="V124" s="42"/>
    </row>
  </sheetData>
  <mergeCells count="2">
    <mergeCell ref="E3:H4"/>
    <mergeCell ref="J3:N4"/>
  </mergeCells>
  <hyperlinks>
    <hyperlink ref="N1" location="'Contents Page'!A1" display="BACK TO CONTENTS" xr:uid="{891F391B-1336-4C48-9E95-CFF1785DC4B0}"/>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topLeftCell="A48" zoomScaleNormal="100" workbookViewId="0"/>
  </sheetViews>
  <sheetFormatPr baseColWidth="10" defaultColWidth="8.83203125" defaultRowHeight="15"/>
  <cols>
    <col min="1" max="1" width="18.6640625" customWidth="1"/>
    <col min="2" max="2" width="10.5" customWidth="1"/>
    <col min="3" max="5" width="18.6640625" customWidth="1"/>
    <col min="6" max="6" width="2" customWidth="1"/>
    <col min="7" max="10" width="18.6640625" customWidth="1"/>
    <col min="11" max="11" width="2.33203125" customWidth="1"/>
    <col min="12" max="14" width="18.6640625" customWidth="1"/>
  </cols>
  <sheetData>
    <row r="1" spans="1:15" ht="22" customHeight="1">
      <c r="A1" s="42" t="s">
        <v>1050</v>
      </c>
      <c r="B1" s="42"/>
      <c r="C1" s="42"/>
      <c r="D1" s="42"/>
      <c r="E1" s="42"/>
      <c r="F1" s="42"/>
      <c r="G1" s="42"/>
      <c r="H1" s="42"/>
      <c r="I1" s="42"/>
      <c r="J1" s="42"/>
      <c r="K1" s="42"/>
      <c r="L1" s="42"/>
      <c r="M1" s="6" t="s">
        <v>85</v>
      </c>
      <c r="N1" s="42"/>
      <c r="O1" s="6"/>
    </row>
    <row r="2" spans="1:15" ht="22" customHeight="1">
      <c r="A2" s="42"/>
      <c r="B2" s="42"/>
      <c r="C2" s="42"/>
      <c r="D2" s="42"/>
      <c r="E2" s="42"/>
      <c r="F2" s="42"/>
      <c r="G2" s="42"/>
      <c r="H2" s="42"/>
      <c r="I2" s="42"/>
      <c r="J2" s="42"/>
      <c r="K2" s="42"/>
      <c r="L2" s="42"/>
      <c r="M2" s="42"/>
      <c r="N2" s="42"/>
    </row>
    <row r="3" spans="1:15" ht="22" customHeight="1">
      <c r="A3" s="42" t="s">
        <v>1051</v>
      </c>
      <c r="B3" s="42"/>
      <c r="C3" s="42"/>
      <c r="D3" s="42"/>
      <c r="E3" s="42"/>
      <c r="F3" s="42"/>
      <c r="G3" s="42"/>
      <c r="H3" s="42"/>
      <c r="I3" s="42"/>
      <c r="J3" s="42"/>
      <c r="K3" s="42"/>
      <c r="L3" s="42"/>
      <c r="M3" s="42"/>
      <c r="N3" s="42"/>
    </row>
    <row r="4" spans="1:15" ht="22" customHeight="1">
      <c r="A4" s="583"/>
      <c r="B4" s="583"/>
      <c r="C4" s="583"/>
      <c r="D4" s="583"/>
      <c r="E4" s="583"/>
      <c r="F4" s="583"/>
      <c r="G4" s="609"/>
      <c r="H4" s="609"/>
      <c r="I4" s="609" t="s">
        <v>1052</v>
      </c>
      <c r="J4" s="609"/>
      <c r="K4" s="609"/>
      <c r="L4" s="401"/>
      <c r="M4" s="401"/>
      <c r="N4" s="401"/>
    </row>
    <row r="5" spans="1:15" ht="22" customHeight="1">
      <c r="A5" s="201"/>
      <c r="B5" s="201"/>
      <c r="C5" s="201"/>
      <c r="D5" s="201" t="s">
        <v>1053</v>
      </c>
      <c r="E5" s="201"/>
      <c r="F5" s="201"/>
      <c r="G5" s="124" t="s">
        <v>1054</v>
      </c>
      <c r="H5" s="124"/>
      <c r="I5" s="124" t="s">
        <v>1055</v>
      </c>
      <c r="J5" s="124" t="s">
        <v>1056</v>
      </c>
      <c r="K5" s="124"/>
      <c r="L5" s="692"/>
      <c r="M5" s="693" t="s">
        <v>1057</v>
      </c>
      <c r="N5" s="692"/>
    </row>
    <row r="6" spans="1:15" ht="22" customHeight="1">
      <c r="A6" s="201"/>
      <c r="B6" s="201"/>
      <c r="C6" s="609" t="s">
        <v>1058</v>
      </c>
      <c r="D6" s="609" t="s">
        <v>811</v>
      </c>
      <c r="E6" s="609" t="s">
        <v>812</v>
      </c>
      <c r="F6" s="124"/>
      <c r="G6" s="124" t="s">
        <v>1059</v>
      </c>
      <c r="H6" s="124" t="s">
        <v>1060</v>
      </c>
      <c r="I6" s="124" t="s">
        <v>1061</v>
      </c>
      <c r="J6" s="124" t="s">
        <v>1062</v>
      </c>
      <c r="K6" s="124"/>
      <c r="L6" s="221" t="s">
        <v>1063</v>
      </c>
      <c r="M6" s="221" t="s">
        <v>438</v>
      </c>
      <c r="N6" s="11" t="s">
        <v>1064</v>
      </c>
    </row>
    <row r="7" spans="1:15" ht="22" customHeight="1">
      <c r="A7" s="585" t="s">
        <v>1065</v>
      </c>
      <c r="B7" s="585"/>
      <c r="C7" s="616" t="s">
        <v>839</v>
      </c>
      <c r="D7" s="616" t="s">
        <v>1066</v>
      </c>
      <c r="E7" s="616" t="s">
        <v>88</v>
      </c>
      <c r="F7" s="616"/>
      <c r="G7" s="616" t="s">
        <v>88</v>
      </c>
      <c r="H7" s="616" t="s">
        <v>1067</v>
      </c>
      <c r="I7" s="616" t="s">
        <v>1068</v>
      </c>
      <c r="J7" s="616" t="s">
        <v>197</v>
      </c>
      <c r="K7" s="616"/>
      <c r="L7" s="694" t="s">
        <v>1069</v>
      </c>
      <c r="M7" s="693" t="s">
        <v>197</v>
      </c>
      <c r="N7" s="694" t="s">
        <v>1070</v>
      </c>
    </row>
    <row r="8" spans="1:15" ht="22" customHeight="1">
      <c r="A8" s="107">
        <v>2016</v>
      </c>
      <c r="B8" s="7"/>
      <c r="C8" s="13">
        <v>13574</v>
      </c>
      <c r="D8" s="73">
        <v>783.73468800000001</v>
      </c>
      <c r="E8" s="10">
        <v>2573.42171039</v>
      </c>
      <c r="F8" s="10"/>
      <c r="G8" s="13">
        <v>46304</v>
      </c>
      <c r="H8" s="12">
        <v>4.5999999999999996</v>
      </c>
      <c r="I8" s="9">
        <v>9400.7099999999991</v>
      </c>
      <c r="J8" s="9">
        <v>1585.76</v>
      </c>
      <c r="K8" s="9"/>
      <c r="L8" s="9">
        <v>170.08</v>
      </c>
      <c r="M8" s="9">
        <v>169.57</v>
      </c>
      <c r="N8" s="9">
        <v>170.59</v>
      </c>
    </row>
    <row r="9" spans="1:15" ht="22" customHeight="1">
      <c r="A9" s="107">
        <v>2017</v>
      </c>
      <c r="B9" s="42"/>
      <c r="C9" s="13">
        <v>14988</v>
      </c>
      <c r="D9" s="9">
        <v>775.00536700000009</v>
      </c>
      <c r="E9" s="9">
        <v>2476.6519792200002</v>
      </c>
      <c r="F9" s="42"/>
      <c r="G9" s="13">
        <v>44408</v>
      </c>
      <c r="H9" s="9">
        <v>4.8</v>
      </c>
      <c r="I9" s="9">
        <v>8860.1299999999992</v>
      </c>
      <c r="J9" s="9">
        <v>1574.92</v>
      </c>
      <c r="K9" s="9"/>
      <c r="L9" s="9">
        <v>179.37</v>
      </c>
      <c r="M9" s="9">
        <v>178.08</v>
      </c>
      <c r="N9" s="9">
        <v>180.67</v>
      </c>
    </row>
    <row r="10" spans="1:15" ht="22" customHeight="1">
      <c r="A10" s="107">
        <v>2018</v>
      </c>
      <c r="B10" s="7"/>
      <c r="C10" s="186">
        <v>9188</v>
      </c>
      <c r="D10" s="73">
        <v>582.51594799999998</v>
      </c>
      <c r="E10" s="73">
        <v>1862.24663371</v>
      </c>
      <c r="F10" s="73"/>
      <c r="G10" s="13">
        <v>42406</v>
      </c>
      <c r="H10" s="12">
        <v>5.4</v>
      </c>
      <c r="I10" s="9">
        <v>7853.53</v>
      </c>
      <c r="J10" s="9">
        <v>1570.3</v>
      </c>
      <c r="K10" s="9"/>
      <c r="L10" s="9">
        <v>185.12</v>
      </c>
      <c r="M10" s="9">
        <v>184.43</v>
      </c>
      <c r="N10" s="9">
        <v>186.69</v>
      </c>
    </row>
    <row r="11" spans="1:15" ht="22" customHeight="1">
      <c r="A11" s="107">
        <v>2019</v>
      </c>
      <c r="B11" s="7"/>
      <c r="C11" s="13">
        <v>7806</v>
      </c>
      <c r="D11" s="73">
        <v>627.60709799999995</v>
      </c>
      <c r="E11" s="10">
        <v>1809.5273275099999</v>
      </c>
      <c r="F11" s="10"/>
      <c r="G11" s="13">
        <v>38709</v>
      </c>
      <c r="H11" s="12">
        <v>5.4</v>
      </c>
      <c r="I11" s="9">
        <v>7494.55</v>
      </c>
      <c r="J11" s="9">
        <v>1562.43</v>
      </c>
      <c r="K11" s="9"/>
      <c r="L11" s="9">
        <v>193.48</v>
      </c>
      <c r="M11" s="9">
        <v>191.08</v>
      </c>
      <c r="N11" s="9">
        <v>200.07</v>
      </c>
    </row>
    <row r="12" spans="1:15" ht="22" customHeight="1">
      <c r="A12" s="107">
        <v>2020</v>
      </c>
      <c r="B12" s="7"/>
      <c r="C12" s="13">
        <v>5280</v>
      </c>
      <c r="D12" s="73">
        <v>430.38619400000005</v>
      </c>
      <c r="E12" s="10">
        <v>698.36816992000001</v>
      </c>
      <c r="F12" s="10"/>
      <c r="G12" s="13">
        <v>35648</v>
      </c>
      <c r="H12" s="12">
        <v>5.3</v>
      </c>
      <c r="I12" s="9">
        <v>6879.35</v>
      </c>
      <c r="J12" s="9">
        <v>1547.29</v>
      </c>
      <c r="K12" s="9"/>
      <c r="L12" s="9">
        <v>195.86</v>
      </c>
      <c r="M12" s="9">
        <v>192.88</v>
      </c>
      <c r="N12" s="9">
        <v>204.78</v>
      </c>
    </row>
    <row r="13" spans="1:15" ht="22" customHeight="1">
      <c r="A13" s="107">
        <v>2021</v>
      </c>
      <c r="B13" s="7"/>
      <c r="C13" s="13">
        <v>1624</v>
      </c>
      <c r="D13" s="73">
        <v>696.84986400000003</v>
      </c>
      <c r="E13" s="10">
        <v>1353.6106214099998</v>
      </c>
      <c r="F13" s="10"/>
      <c r="G13" s="13">
        <v>37209</v>
      </c>
      <c r="H13" s="12">
        <v>8</v>
      </c>
      <c r="I13" s="9">
        <v>7009.61</v>
      </c>
      <c r="J13" s="9">
        <v>1549.65</v>
      </c>
      <c r="K13" s="9"/>
      <c r="L13" s="9">
        <v>187.97</v>
      </c>
      <c r="M13" s="9">
        <v>180.85</v>
      </c>
      <c r="N13" s="9">
        <v>216.56</v>
      </c>
    </row>
    <row r="14" spans="1:15" ht="22" customHeight="1">
      <c r="A14" s="107"/>
      <c r="B14" s="7"/>
      <c r="C14" s="17"/>
      <c r="D14" s="17"/>
      <c r="E14" s="17"/>
      <c r="F14" s="17"/>
      <c r="G14" s="13"/>
      <c r="H14" s="9"/>
      <c r="I14" s="9"/>
      <c r="J14" s="9"/>
      <c r="K14" s="42"/>
      <c r="L14" s="9"/>
      <c r="M14" s="9"/>
      <c r="N14" s="9"/>
    </row>
    <row r="15" spans="1:15" ht="22" customHeight="1">
      <c r="A15" s="107">
        <v>2022</v>
      </c>
      <c r="B15" s="7" t="s">
        <v>206</v>
      </c>
      <c r="C15" s="13">
        <v>575</v>
      </c>
      <c r="D15" s="9">
        <v>133.40603899999999</v>
      </c>
      <c r="E15" s="9">
        <v>250.84435450000001</v>
      </c>
      <c r="F15" s="8"/>
      <c r="G15" s="13">
        <v>38356</v>
      </c>
      <c r="H15" s="9">
        <v>8</v>
      </c>
      <c r="I15" s="9">
        <v>7224.94</v>
      </c>
      <c r="J15" s="9">
        <v>1548.93</v>
      </c>
      <c r="K15" s="8"/>
      <c r="L15" s="9">
        <v>190.98</v>
      </c>
      <c r="M15" s="9">
        <v>183.62</v>
      </c>
      <c r="N15" s="9">
        <v>220.8</v>
      </c>
    </row>
    <row r="16" spans="1:15" ht="22" customHeight="1">
      <c r="A16" s="42"/>
      <c r="B16" s="7" t="s">
        <v>207</v>
      </c>
      <c r="C16" s="13">
        <v>527</v>
      </c>
      <c r="D16" s="9">
        <v>128.047676</v>
      </c>
      <c r="E16" s="9">
        <v>234.35552926</v>
      </c>
      <c r="F16" s="8"/>
      <c r="G16" s="13">
        <v>38272</v>
      </c>
      <c r="H16" s="9">
        <v>8.4</v>
      </c>
      <c r="I16" s="9">
        <v>7207.11</v>
      </c>
      <c r="J16" s="9">
        <v>1548.15</v>
      </c>
      <c r="K16" s="8"/>
      <c r="L16" s="9">
        <v>193.76</v>
      </c>
      <c r="M16" s="9">
        <v>185.88</v>
      </c>
      <c r="N16" s="9">
        <v>226.71</v>
      </c>
    </row>
    <row r="17" spans="1:14" ht="22" customHeight="1">
      <c r="A17" s="42"/>
      <c r="B17" s="7" t="s">
        <v>208</v>
      </c>
      <c r="C17" s="254">
        <v>551</v>
      </c>
      <c r="D17" s="255">
        <v>33.092091000000003</v>
      </c>
      <c r="E17" s="255">
        <v>63.699603930000002</v>
      </c>
      <c r="F17" s="42"/>
      <c r="G17" s="13">
        <v>39312</v>
      </c>
      <c r="H17" s="141">
        <v>6.5</v>
      </c>
      <c r="I17" s="9">
        <v>7401.77</v>
      </c>
      <c r="J17" s="9">
        <v>1561.41</v>
      </c>
      <c r="K17" s="42"/>
      <c r="L17" s="12">
        <v>194.63</v>
      </c>
      <c r="M17" s="9">
        <v>186.52</v>
      </c>
      <c r="N17" s="9">
        <v>228.87</v>
      </c>
    </row>
    <row r="18" spans="1:14" ht="22" customHeight="1">
      <c r="A18" s="42"/>
      <c r="B18" s="7" t="s">
        <v>200</v>
      </c>
      <c r="C18" s="254">
        <v>436</v>
      </c>
      <c r="D18" s="255">
        <v>49.107688000000003</v>
      </c>
      <c r="E18" s="255">
        <v>170.44670396999999</v>
      </c>
      <c r="F18" s="42"/>
      <c r="G18" s="13">
        <v>41069</v>
      </c>
      <c r="H18" s="141">
        <v>6.5</v>
      </c>
      <c r="I18" s="9">
        <v>7726.39</v>
      </c>
      <c r="J18" s="9">
        <v>1562.69</v>
      </c>
      <c r="K18" s="42"/>
      <c r="L18" s="12">
        <v>194.45</v>
      </c>
      <c r="M18" s="9">
        <v>186.14</v>
      </c>
      <c r="N18" s="9">
        <v>229.58</v>
      </c>
    </row>
    <row r="19" spans="1:14" ht="22" customHeight="1">
      <c r="A19" s="42"/>
      <c r="B19" s="42"/>
      <c r="C19" s="254"/>
      <c r="D19" s="255"/>
      <c r="E19" s="255"/>
      <c r="F19" s="42"/>
      <c r="G19" s="13"/>
      <c r="H19" s="141"/>
      <c r="I19" s="9"/>
      <c r="J19" s="9"/>
      <c r="K19" s="42"/>
      <c r="L19" s="12"/>
      <c r="M19" s="9"/>
      <c r="N19" s="9"/>
    </row>
    <row r="20" spans="1:14" ht="22" customHeight="1">
      <c r="A20" s="107">
        <v>2023</v>
      </c>
      <c r="B20" s="7" t="s">
        <v>209</v>
      </c>
      <c r="C20" s="254">
        <v>431</v>
      </c>
      <c r="D20" s="255">
        <v>15.688072999999999</v>
      </c>
      <c r="E20" s="255">
        <v>56.235641379999997</v>
      </c>
      <c r="F20" s="42"/>
      <c r="G20" s="13">
        <v>41274</v>
      </c>
      <c r="H20" s="141">
        <v>6.5</v>
      </c>
      <c r="I20" s="9">
        <v>7764.88</v>
      </c>
      <c r="J20" s="9">
        <v>1562.69</v>
      </c>
      <c r="K20" s="42"/>
      <c r="L20" s="12">
        <v>195.49</v>
      </c>
      <c r="M20" s="9">
        <v>186.92</v>
      </c>
      <c r="N20" s="9">
        <v>232.24</v>
      </c>
    </row>
    <row r="21" spans="1:14" ht="22" customHeight="1">
      <c r="A21" s="42"/>
      <c r="B21" s="7" t="s">
        <v>210</v>
      </c>
      <c r="C21" s="254">
        <v>386</v>
      </c>
      <c r="D21" s="255">
        <v>17.228518000000001</v>
      </c>
      <c r="E21" s="255">
        <v>53.742727039999998</v>
      </c>
      <c r="F21" s="42"/>
      <c r="G21" s="13">
        <v>41686</v>
      </c>
      <c r="H21" s="141">
        <v>6.5</v>
      </c>
      <c r="I21" s="9">
        <v>7842.42</v>
      </c>
      <c r="J21" s="9">
        <v>1564.32</v>
      </c>
      <c r="K21" s="42"/>
      <c r="L21" s="12">
        <v>196.42</v>
      </c>
      <c r="M21" s="9">
        <v>187.71</v>
      </c>
      <c r="N21" s="9">
        <v>233.96</v>
      </c>
    </row>
    <row r="22" spans="1:14" ht="22" customHeight="1">
      <c r="A22" s="42"/>
      <c r="B22" s="7" t="s">
        <v>206</v>
      </c>
      <c r="C22" s="254">
        <v>672</v>
      </c>
      <c r="D22" s="255">
        <v>61.417898000000001</v>
      </c>
      <c r="E22" s="255">
        <v>163.5542749</v>
      </c>
      <c r="F22" s="42"/>
      <c r="G22" s="13">
        <v>42279</v>
      </c>
      <c r="H22" s="141">
        <v>7.8</v>
      </c>
      <c r="I22" s="9">
        <v>7953.93</v>
      </c>
      <c r="J22" s="9">
        <v>1564.43</v>
      </c>
      <c r="K22" s="42"/>
      <c r="L22" s="12">
        <v>197.67</v>
      </c>
      <c r="M22" s="9">
        <v>188.9</v>
      </c>
      <c r="N22" s="9">
        <v>235.5</v>
      </c>
    </row>
    <row r="23" spans="1:14" ht="22" customHeight="1">
      <c r="A23" s="42"/>
      <c r="B23" s="7" t="s">
        <v>211</v>
      </c>
      <c r="C23" s="254">
        <v>300</v>
      </c>
      <c r="D23" s="255">
        <v>3.8534280000000001</v>
      </c>
      <c r="E23" s="255">
        <v>17.597294269999999</v>
      </c>
      <c r="F23" s="42"/>
      <c r="G23" s="13">
        <v>42611</v>
      </c>
      <c r="H23" s="141">
        <v>7.7</v>
      </c>
      <c r="I23" s="9">
        <v>8016.37</v>
      </c>
      <c r="J23" s="9">
        <v>1564.75</v>
      </c>
      <c r="K23" s="42"/>
      <c r="L23" s="12">
        <v>198.25</v>
      </c>
      <c r="M23" s="9">
        <v>189.54</v>
      </c>
      <c r="N23" s="9">
        <v>235.66</v>
      </c>
    </row>
    <row r="24" spans="1:14" ht="22" customHeight="1">
      <c r="A24" s="42"/>
      <c r="B24" s="7" t="s">
        <v>212</v>
      </c>
      <c r="C24" s="254">
        <v>467</v>
      </c>
      <c r="D24" s="255">
        <v>16.231088</v>
      </c>
      <c r="E24" s="255">
        <v>44.588138010000002</v>
      </c>
      <c r="F24" s="42"/>
      <c r="G24" s="13">
        <v>42749</v>
      </c>
      <c r="H24" s="141">
        <v>7.7</v>
      </c>
      <c r="I24" s="9">
        <v>8040.77</v>
      </c>
      <c r="J24" s="9">
        <v>1564.64</v>
      </c>
      <c r="K24" s="42"/>
      <c r="L24" s="12">
        <v>199.01</v>
      </c>
      <c r="M24" s="9">
        <v>190.33</v>
      </c>
      <c r="N24" s="9">
        <v>236.04</v>
      </c>
    </row>
    <row r="25" spans="1:14" ht="22" customHeight="1">
      <c r="A25" s="42"/>
      <c r="B25" s="7" t="s">
        <v>207</v>
      </c>
      <c r="C25" s="254">
        <v>468</v>
      </c>
      <c r="D25" s="255">
        <v>104.95965099999999</v>
      </c>
      <c r="E25" s="255">
        <v>76.208499180000004</v>
      </c>
      <c r="F25" s="42"/>
      <c r="G25" s="13">
        <v>42830</v>
      </c>
      <c r="H25" s="141">
        <v>7.8</v>
      </c>
      <c r="I25" s="9">
        <v>8055.47</v>
      </c>
      <c r="J25" s="9">
        <v>1563.48</v>
      </c>
      <c r="K25" s="42"/>
      <c r="L25" s="12">
        <v>200.02</v>
      </c>
      <c r="M25" s="9">
        <v>191.27</v>
      </c>
      <c r="N25" s="9">
        <v>237.4</v>
      </c>
    </row>
    <row r="26" spans="1:14" ht="22" customHeight="1">
      <c r="A26" s="42"/>
      <c r="B26" s="7" t="s">
        <v>213</v>
      </c>
      <c r="C26" s="254">
        <v>464</v>
      </c>
      <c r="D26" s="255">
        <v>16.500306999999999</v>
      </c>
      <c r="E26" s="255">
        <v>124.99321712</v>
      </c>
      <c r="F26" s="42"/>
      <c r="G26" s="13">
        <v>43914</v>
      </c>
      <c r="H26" s="141">
        <v>7.5</v>
      </c>
      <c r="I26" s="9">
        <v>8253.1</v>
      </c>
      <c r="J26" s="9">
        <v>1578.78</v>
      </c>
      <c r="K26" s="42"/>
      <c r="L26" s="12">
        <v>200.02</v>
      </c>
      <c r="M26" s="9">
        <v>191.27</v>
      </c>
      <c r="N26" s="9">
        <v>237.4</v>
      </c>
    </row>
    <row r="27" spans="1:14" ht="22" customHeight="1">
      <c r="A27" s="42"/>
      <c r="B27" s="7" t="s">
        <v>214</v>
      </c>
      <c r="C27" s="254">
        <v>564</v>
      </c>
      <c r="D27" s="255">
        <v>34.936855999999999</v>
      </c>
      <c r="E27" s="255">
        <v>216.99072573000001</v>
      </c>
      <c r="F27" s="42"/>
      <c r="G27" s="13">
        <v>45624</v>
      </c>
      <c r="H27" s="141">
        <v>7.2</v>
      </c>
      <c r="I27" s="9">
        <v>8509.64</v>
      </c>
      <c r="J27" s="9">
        <v>2459.87</v>
      </c>
      <c r="K27" s="42"/>
      <c r="L27" s="12">
        <v>201.76</v>
      </c>
      <c r="M27" s="9">
        <v>192.85</v>
      </c>
      <c r="N27" s="9">
        <v>240.15</v>
      </c>
    </row>
    <row r="28" spans="1:14" ht="22" customHeight="1">
      <c r="A28" s="42"/>
      <c r="B28" s="7" t="s">
        <v>208</v>
      </c>
      <c r="C28" s="254">
        <v>525</v>
      </c>
      <c r="D28" s="255">
        <v>204.18001000000001</v>
      </c>
      <c r="E28" s="20">
        <v>3044.7608002699999</v>
      </c>
      <c r="F28" s="42"/>
      <c r="G28" s="13">
        <v>46442</v>
      </c>
      <c r="H28" s="141">
        <v>6.9</v>
      </c>
      <c r="I28" s="9">
        <v>8662.18</v>
      </c>
      <c r="J28" s="9">
        <v>2465.4299999999998</v>
      </c>
      <c r="K28" s="42"/>
      <c r="L28" s="12">
        <v>203.27</v>
      </c>
      <c r="M28" s="9">
        <v>194.23</v>
      </c>
      <c r="N28" s="9">
        <v>242.42</v>
      </c>
    </row>
    <row r="29" spans="1:14" ht="22" customHeight="1">
      <c r="A29" s="42"/>
      <c r="B29" s="7" t="s">
        <v>215</v>
      </c>
      <c r="C29" s="254">
        <v>623</v>
      </c>
      <c r="D29" s="255">
        <v>8.0447579999999999</v>
      </c>
      <c r="E29" s="255">
        <v>25.25835648</v>
      </c>
      <c r="F29" s="42"/>
      <c r="G29" s="13">
        <v>46988</v>
      </c>
      <c r="H29" s="141">
        <v>7.9</v>
      </c>
      <c r="I29" s="9">
        <v>8764.0499999999993</v>
      </c>
      <c r="J29" s="9">
        <v>2463.44</v>
      </c>
      <c r="K29" s="42"/>
      <c r="L29" s="12">
        <v>205.78</v>
      </c>
      <c r="M29" s="9">
        <v>196.66</v>
      </c>
      <c r="N29" s="9">
        <v>245.21</v>
      </c>
    </row>
    <row r="30" spans="1:14" ht="22" customHeight="1">
      <c r="A30" s="42"/>
      <c r="B30" s="7" t="s">
        <v>216</v>
      </c>
      <c r="C30" s="254">
        <v>537</v>
      </c>
      <c r="D30" s="255">
        <v>33.790118999999997</v>
      </c>
      <c r="E30" s="255">
        <v>67.563643659999997</v>
      </c>
      <c r="F30" s="42"/>
      <c r="G30" s="13">
        <v>47599</v>
      </c>
      <c r="H30" s="141">
        <v>7.8</v>
      </c>
      <c r="I30" s="9">
        <v>8878.0300000000007</v>
      </c>
      <c r="J30" s="9">
        <v>2463.34</v>
      </c>
      <c r="K30" s="42"/>
      <c r="L30" s="12">
        <v>207.75</v>
      </c>
      <c r="M30" s="9">
        <v>198.41</v>
      </c>
      <c r="N30" s="9">
        <v>248.7</v>
      </c>
    </row>
    <row r="31" spans="1:14" ht="22" customHeight="1">
      <c r="A31" s="42"/>
      <c r="B31" s="7" t="s">
        <v>200</v>
      </c>
      <c r="C31" s="254">
        <v>444</v>
      </c>
      <c r="D31" s="255">
        <v>44.677121999999997</v>
      </c>
      <c r="E31" s="255">
        <v>195.22543883</v>
      </c>
      <c r="F31" s="42"/>
      <c r="G31" s="13">
        <v>47926</v>
      </c>
      <c r="H31" s="141">
        <v>7.8</v>
      </c>
      <c r="I31" s="9">
        <v>8929.6299999999992</v>
      </c>
      <c r="J31" s="9">
        <v>2464.7199999999998</v>
      </c>
      <c r="K31" s="42"/>
      <c r="L31" s="12">
        <v>209.97</v>
      </c>
      <c r="M31" s="9">
        <v>200.66</v>
      </c>
      <c r="N31" s="9">
        <v>250.79</v>
      </c>
    </row>
    <row r="32" spans="1:14" ht="22" customHeight="1">
      <c r="A32" s="42"/>
      <c r="B32" s="42"/>
      <c r="C32" s="254"/>
      <c r="D32" s="255"/>
      <c r="E32" s="255"/>
      <c r="F32" s="42"/>
      <c r="G32" s="13"/>
      <c r="H32" s="141"/>
      <c r="I32" s="9"/>
      <c r="J32" s="9"/>
      <c r="K32" s="42"/>
      <c r="L32" s="12"/>
      <c r="M32" s="9"/>
      <c r="N32" s="9"/>
    </row>
    <row r="33" spans="1:14" ht="22" customHeight="1">
      <c r="A33" s="107">
        <v>2024</v>
      </c>
      <c r="B33" s="7" t="s">
        <v>209</v>
      </c>
      <c r="C33" s="254">
        <v>441</v>
      </c>
      <c r="D33" s="255">
        <v>12.717669000000001</v>
      </c>
      <c r="E33" s="255">
        <v>152.29810979999999</v>
      </c>
      <c r="F33" s="42"/>
      <c r="G33" s="13">
        <v>47924</v>
      </c>
      <c r="H33" s="141">
        <v>7.6</v>
      </c>
      <c r="I33" s="9">
        <v>8929.2999999999993</v>
      </c>
      <c r="J33" s="9">
        <v>2464.54</v>
      </c>
      <c r="K33" s="42"/>
      <c r="L33" s="12">
        <v>211.48</v>
      </c>
      <c r="M33" s="9">
        <v>201.94</v>
      </c>
      <c r="N33" s="9">
        <v>254.9</v>
      </c>
    </row>
    <row r="34" spans="1:14" ht="22" customHeight="1">
      <c r="A34" s="42"/>
      <c r="B34" s="7" t="s">
        <v>210</v>
      </c>
      <c r="C34" s="254">
        <v>474</v>
      </c>
      <c r="D34" s="255">
        <v>24.034867999999999</v>
      </c>
      <c r="E34" s="255">
        <v>88.828077919999998</v>
      </c>
      <c r="F34" s="42"/>
      <c r="G34" s="13">
        <v>48333</v>
      </c>
      <c r="H34" s="141">
        <v>7.6</v>
      </c>
      <c r="I34" s="9">
        <v>9001.84</v>
      </c>
      <c r="J34" s="9">
        <v>2464.46</v>
      </c>
      <c r="K34" s="42"/>
      <c r="L34" s="12">
        <v>215.91</v>
      </c>
      <c r="M34" s="9">
        <v>206.18</v>
      </c>
      <c r="N34" s="9">
        <v>260.62</v>
      </c>
    </row>
    <row r="35" spans="1:14" ht="22" customHeight="1">
      <c r="A35" s="42"/>
      <c r="B35" s="7" t="s">
        <v>206</v>
      </c>
      <c r="C35" s="254">
        <v>522</v>
      </c>
      <c r="D35" s="255">
        <v>43.504981999999998</v>
      </c>
      <c r="E35" s="255">
        <v>152.58541830999999</v>
      </c>
      <c r="F35" s="42"/>
      <c r="G35" s="13">
        <v>48824</v>
      </c>
      <c r="H35" s="141">
        <v>7.1</v>
      </c>
      <c r="I35" s="9">
        <v>9096.18</v>
      </c>
      <c r="J35" s="9">
        <v>2472.89</v>
      </c>
      <c r="K35" s="42"/>
      <c r="L35" s="12">
        <v>218.23</v>
      </c>
      <c r="M35" s="9">
        <v>208.26</v>
      </c>
      <c r="N35" s="9">
        <v>263.02999999999997</v>
      </c>
    </row>
    <row r="36" spans="1:14" ht="22" customHeight="1">
      <c r="A36" s="42"/>
      <c r="B36" s="7" t="s">
        <v>211</v>
      </c>
      <c r="C36" s="254">
        <v>350</v>
      </c>
      <c r="D36" s="255">
        <v>49.143854079999997</v>
      </c>
      <c r="E36" s="255">
        <v>18.832861000000001</v>
      </c>
      <c r="F36" s="42"/>
      <c r="G36" s="13">
        <v>49070</v>
      </c>
      <c r="H36" s="141">
        <v>7.5</v>
      </c>
      <c r="I36" s="9">
        <v>9142.5400000000009</v>
      </c>
      <c r="J36" s="9">
        <v>2475.15</v>
      </c>
      <c r="K36" s="42"/>
      <c r="L36" s="12">
        <v>219.02</v>
      </c>
      <c r="M36" s="9">
        <v>209.28</v>
      </c>
      <c r="N36" s="9">
        <v>261.69</v>
      </c>
    </row>
    <row r="37" spans="1:14" ht="22" customHeight="1">
      <c r="A37" s="42"/>
      <c r="B37" s="7" t="s">
        <v>212</v>
      </c>
      <c r="C37" s="254">
        <v>479</v>
      </c>
      <c r="D37" s="255">
        <v>30.989153999999999</v>
      </c>
      <c r="E37" s="255">
        <v>113.96709688999999</v>
      </c>
      <c r="F37" s="42"/>
      <c r="G37" s="13">
        <v>49114</v>
      </c>
      <c r="H37" s="141">
        <v>7.6</v>
      </c>
      <c r="I37" s="9">
        <v>9150.65</v>
      </c>
      <c r="J37" s="9">
        <v>2937.44</v>
      </c>
      <c r="K37" s="42"/>
      <c r="L37" s="12">
        <v>220.62</v>
      </c>
      <c r="M37" s="9">
        <v>210.6</v>
      </c>
      <c r="N37" s="9">
        <v>265.29000000000002</v>
      </c>
    </row>
    <row r="38" spans="1:14" ht="22" customHeight="1">
      <c r="A38" s="42"/>
      <c r="B38" s="7" t="s">
        <v>207</v>
      </c>
      <c r="C38" s="254">
        <v>768</v>
      </c>
      <c r="D38" s="255">
        <v>106.439013</v>
      </c>
      <c r="E38" s="255">
        <v>245.99922233000001</v>
      </c>
      <c r="F38" s="42"/>
      <c r="G38" s="13">
        <v>50335.29</v>
      </c>
      <c r="H38" s="112" t="s">
        <v>117</v>
      </c>
      <c r="I38" s="9">
        <v>9374.57</v>
      </c>
      <c r="J38" s="9">
        <v>2944.35</v>
      </c>
      <c r="K38" s="42"/>
      <c r="L38" s="12">
        <v>221.52</v>
      </c>
      <c r="M38" s="9">
        <v>211.53</v>
      </c>
      <c r="N38" s="9">
        <v>265.76</v>
      </c>
    </row>
    <row r="39" spans="1:14" ht="22" customHeight="1">
      <c r="A39" s="42"/>
      <c r="B39" s="7" t="s">
        <v>213</v>
      </c>
      <c r="C39" s="254">
        <v>433</v>
      </c>
      <c r="D39" s="255">
        <v>20.561875000000001</v>
      </c>
      <c r="E39" s="255">
        <v>90.285921389999999</v>
      </c>
      <c r="F39" s="42"/>
      <c r="G39" s="13">
        <v>51438.51</v>
      </c>
      <c r="H39" s="112" t="s">
        <v>117</v>
      </c>
      <c r="I39" s="9">
        <v>9580.0400000000009</v>
      </c>
      <c r="J39" s="9">
        <v>2949.41</v>
      </c>
      <c r="K39" s="42"/>
      <c r="L39" s="12">
        <v>223.09</v>
      </c>
      <c r="M39" s="9">
        <v>213.11</v>
      </c>
      <c r="N39" s="9">
        <v>266.85000000000002</v>
      </c>
    </row>
    <row r="40" spans="1:14" ht="22" customHeight="1">
      <c r="A40" s="42"/>
      <c r="B40" s="7" t="s">
        <v>214</v>
      </c>
      <c r="C40" s="254">
        <v>625</v>
      </c>
      <c r="D40" s="255">
        <v>37.420985999999999</v>
      </c>
      <c r="E40" s="255">
        <v>84.370920150000003</v>
      </c>
      <c r="F40" s="42"/>
      <c r="G40" s="13">
        <v>51667.199999999997</v>
      </c>
      <c r="H40" s="112" t="s">
        <v>117</v>
      </c>
      <c r="I40" s="9">
        <v>9622.52</v>
      </c>
      <c r="J40" s="9">
        <v>2952.99</v>
      </c>
      <c r="K40" s="42"/>
      <c r="L40" s="12">
        <v>218.97</v>
      </c>
      <c r="M40" s="9">
        <v>208.61</v>
      </c>
      <c r="N40" s="9">
        <v>267.42</v>
      </c>
    </row>
    <row r="41" spans="1:14" ht="22" customHeight="1">
      <c r="A41" s="42"/>
      <c r="B41" s="7" t="s">
        <v>208</v>
      </c>
      <c r="C41" s="254">
        <v>413</v>
      </c>
      <c r="D41" s="255">
        <v>6.4276150000000003</v>
      </c>
      <c r="E41" s="255">
        <v>39.626364989999999</v>
      </c>
      <c r="F41" s="42"/>
      <c r="G41" s="13">
        <v>51832.85</v>
      </c>
      <c r="H41" s="112" t="s">
        <v>117</v>
      </c>
      <c r="I41" s="9">
        <v>9653.3700000000008</v>
      </c>
      <c r="J41" s="9">
        <v>2957.98</v>
      </c>
      <c r="K41" s="42"/>
      <c r="L41" s="12">
        <v>220.25</v>
      </c>
      <c r="M41" s="9">
        <v>209.79</v>
      </c>
      <c r="N41" s="9">
        <v>269.25</v>
      </c>
    </row>
    <row r="42" spans="1:14" ht="22" customHeight="1">
      <c r="A42" s="42"/>
      <c r="B42" s="7" t="s">
        <v>215</v>
      </c>
      <c r="C42" s="254">
        <v>467</v>
      </c>
      <c r="D42" s="255">
        <v>92.623317999999998</v>
      </c>
      <c r="E42" s="255">
        <v>435.54037929999998</v>
      </c>
      <c r="F42" s="42"/>
      <c r="G42" s="13">
        <v>52859.519999999997</v>
      </c>
      <c r="H42" s="112" t="s">
        <v>117</v>
      </c>
      <c r="I42" s="9">
        <v>9844.57</v>
      </c>
      <c r="J42" s="9">
        <v>2598.69</v>
      </c>
      <c r="K42" s="42"/>
      <c r="L42" s="12">
        <v>218.17</v>
      </c>
      <c r="M42" s="9">
        <v>207.46</v>
      </c>
      <c r="N42" s="9">
        <v>270.24</v>
      </c>
    </row>
    <row r="43" spans="1:14" ht="22" customHeight="1">
      <c r="A43" s="42"/>
      <c r="B43" s="7" t="s">
        <v>216</v>
      </c>
      <c r="C43" s="254">
        <v>473</v>
      </c>
      <c r="D43" s="255">
        <v>9.3411869999999997</v>
      </c>
      <c r="E43" s="255">
        <v>32.072353329999999</v>
      </c>
      <c r="F43" s="42"/>
      <c r="G43" s="13">
        <v>53553.33</v>
      </c>
      <c r="H43" s="112" t="s">
        <v>117</v>
      </c>
      <c r="I43" s="9">
        <v>9967.1309000000001</v>
      </c>
      <c r="J43" s="9">
        <v>2601.77</v>
      </c>
      <c r="K43" s="42"/>
      <c r="L43" s="12">
        <v>218.30600000000001</v>
      </c>
      <c r="M43" s="9">
        <v>207.637</v>
      </c>
      <c r="N43" s="9">
        <v>269.85000000000002</v>
      </c>
    </row>
    <row r="44" spans="1:14" ht="22" customHeight="1">
      <c r="A44" s="42"/>
      <c r="B44" s="7" t="s">
        <v>200</v>
      </c>
      <c r="C44" s="254">
        <v>390</v>
      </c>
      <c r="D44" s="255">
        <v>29.85117</v>
      </c>
      <c r="E44" s="255">
        <v>175.33621936</v>
      </c>
      <c r="F44" s="42"/>
      <c r="G44" s="13">
        <v>53985.2</v>
      </c>
      <c r="H44" s="112" t="s">
        <v>117</v>
      </c>
      <c r="I44" s="9">
        <v>10049.11</v>
      </c>
      <c r="J44" s="9">
        <v>2834.15</v>
      </c>
      <c r="K44" s="42"/>
      <c r="L44" s="12">
        <v>219.143</v>
      </c>
      <c r="M44" s="9">
        <v>208.291</v>
      </c>
      <c r="N44" s="9">
        <v>272.45100000000002</v>
      </c>
    </row>
    <row r="45" spans="1:14" ht="22" customHeight="1">
      <c r="A45" s="42"/>
      <c r="B45" s="42"/>
      <c r="C45" s="254"/>
      <c r="D45" s="255"/>
      <c r="E45" s="255"/>
      <c r="F45" s="42"/>
      <c r="G45" s="13"/>
      <c r="H45" s="112"/>
      <c r="I45" s="9"/>
      <c r="J45" s="9"/>
      <c r="K45" s="42"/>
      <c r="L45" s="12"/>
      <c r="M45" s="9"/>
      <c r="N45" s="9"/>
    </row>
    <row r="46" spans="1:14" ht="22" customHeight="1">
      <c r="A46" s="107">
        <v>2025</v>
      </c>
      <c r="B46" s="7" t="s">
        <v>209</v>
      </c>
      <c r="C46" s="256">
        <v>454</v>
      </c>
      <c r="D46" s="20">
        <v>8.4964779999999998</v>
      </c>
      <c r="E46" s="20">
        <v>49.498714229999997</v>
      </c>
      <c r="F46" s="19"/>
      <c r="G46" s="13">
        <v>54125.8</v>
      </c>
      <c r="H46" s="112" t="s">
        <v>117</v>
      </c>
      <c r="I46" s="9">
        <v>10075.280000000001</v>
      </c>
      <c r="J46" s="9">
        <v>2834.2</v>
      </c>
      <c r="K46" s="42"/>
      <c r="L46" s="12">
        <v>219.21</v>
      </c>
      <c r="M46" s="9">
        <v>208.24</v>
      </c>
      <c r="N46" s="9">
        <v>274.06</v>
      </c>
    </row>
    <row r="47" spans="1:14" ht="22" customHeight="1">
      <c r="A47" s="42"/>
      <c r="B47" s="7" t="s">
        <v>210</v>
      </c>
      <c r="C47" s="61">
        <v>487</v>
      </c>
      <c r="D47" s="17">
        <v>30.655380000000001</v>
      </c>
      <c r="E47" s="17">
        <v>180.61562429</v>
      </c>
      <c r="F47" s="17"/>
      <c r="G47" s="13">
        <v>54304.98</v>
      </c>
      <c r="H47" s="112" t="s">
        <v>117</v>
      </c>
      <c r="I47" s="9">
        <v>10108.629999999999</v>
      </c>
      <c r="J47" s="9">
        <v>2834.25</v>
      </c>
      <c r="K47" s="42"/>
      <c r="L47" s="12">
        <v>220.67</v>
      </c>
      <c r="M47" s="9">
        <v>209.47</v>
      </c>
      <c r="N47" s="9">
        <v>277.68</v>
      </c>
    </row>
    <row r="48" spans="1:14" ht="22" customHeight="1">
      <c r="A48" s="42"/>
      <c r="B48" s="7" t="s">
        <v>206</v>
      </c>
      <c r="C48" s="256">
        <v>594</v>
      </c>
      <c r="D48" s="255">
        <v>28.998303</v>
      </c>
      <c r="E48" s="20">
        <v>90.290882379999999</v>
      </c>
      <c r="F48" s="42"/>
      <c r="G48" s="13">
        <v>54212.92</v>
      </c>
      <c r="H48" s="112" t="s">
        <v>117</v>
      </c>
      <c r="I48" s="9">
        <v>10091.5</v>
      </c>
      <c r="J48" s="9">
        <v>2834.25</v>
      </c>
      <c r="K48" s="42"/>
      <c r="L48" s="12">
        <v>220.69</v>
      </c>
      <c r="M48" s="9">
        <v>209.46</v>
      </c>
      <c r="N48" s="9">
        <v>278.37</v>
      </c>
    </row>
    <row r="49" spans="1:14" ht="22" customHeight="1">
      <c r="A49" s="42"/>
      <c r="B49" s="7" t="s">
        <v>211</v>
      </c>
      <c r="C49" s="61">
        <v>559</v>
      </c>
      <c r="D49" s="17">
        <v>13.511513000000001</v>
      </c>
      <c r="E49" s="17">
        <v>65.383839140000006</v>
      </c>
      <c r="F49" s="17"/>
      <c r="G49" s="13">
        <v>55141.59</v>
      </c>
      <c r="H49" s="112" t="s">
        <v>117</v>
      </c>
      <c r="I49" s="9">
        <v>10264.36</v>
      </c>
      <c r="J49" s="9">
        <v>2834.28</v>
      </c>
      <c r="K49" s="42"/>
      <c r="L49" s="12">
        <v>216.52</v>
      </c>
      <c r="M49" s="9">
        <v>204.67</v>
      </c>
      <c r="N49" s="9">
        <v>282.72000000000003</v>
      </c>
    </row>
    <row r="50" spans="1:14" ht="22" customHeight="1">
      <c r="A50" s="42"/>
      <c r="B50" s="7" t="s">
        <v>212</v>
      </c>
      <c r="C50" s="256">
        <v>761</v>
      </c>
      <c r="D50" s="20">
        <v>21.219664000000002</v>
      </c>
      <c r="E50" s="20">
        <v>58.34827851</v>
      </c>
      <c r="F50" s="42"/>
      <c r="G50" s="13">
        <v>55334.12</v>
      </c>
      <c r="H50" s="112" t="s">
        <v>117</v>
      </c>
      <c r="I50" s="9">
        <v>10330.200000000001</v>
      </c>
      <c r="J50" s="9">
        <v>2834.38</v>
      </c>
      <c r="K50" s="42"/>
      <c r="L50" s="12">
        <v>217.18</v>
      </c>
      <c r="M50" s="9">
        <v>205.43</v>
      </c>
      <c r="N50" s="9">
        <v>284.32</v>
      </c>
    </row>
    <row r="51" spans="1:14" ht="22" customHeight="1">
      <c r="A51" s="42"/>
      <c r="B51" s="7" t="s">
        <v>207</v>
      </c>
      <c r="C51" s="256">
        <v>677</v>
      </c>
      <c r="D51" s="9">
        <v>1032.1804850000001</v>
      </c>
      <c r="E51" s="9">
        <v>4280.9482198699998</v>
      </c>
      <c r="F51" s="19"/>
      <c r="G51" s="13">
        <v>55885.32</v>
      </c>
      <c r="H51" s="112" t="s">
        <v>117</v>
      </c>
      <c r="I51" s="9">
        <v>10402.81</v>
      </c>
      <c r="J51" s="9">
        <v>2837.11</v>
      </c>
      <c r="K51" s="42"/>
      <c r="L51" s="12">
        <v>218.12</v>
      </c>
      <c r="M51" s="9">
        <v>206.31</v>
      </c>
      <c r="N51" s="9">
        <v>285.63</v>
      </c>
    </row>
    <row r="52" spans="1:14" ht="22" customHeight="1">
      <c r="A52" s="42"/>
      <c r="B52" s="7" t="s">
        <v>213</v>
      </c>
      <c r="C52" s="256">
        <v>622</v>
      </c>
      <c r="D52" s="20">
        <v>110.740589</v>
      </c>
      <c r="E52" s="20">
        <v>503.60488566999999</v>
      </c>
      <c r="F52" s="19"/>
      <c r="G52" s="13">
        <v>56855.82</v>
      </c>
      <c r="H52" s="112" t="s">
        <v>117</v>
      </c>
      <c r="I52" s="9">
        <v>10498.75</v>
      </c>
      <c r="J52" s="9">
        <v>2837.11</v>
      </c>
      <c r="K52" s="42"/>
      <c r="L52" s="12">
        <v>218.86</v>
      </c>
      <c r="M52" s="9">
        <v>207.1</v>
      </c>
      <c r="N52" s="9">
        <v>285.29000000000002</v>
      </c>
    </row>
    <row r="53" spans="1:14" ht="22" customHeight="1">
      <c r="A53" s="42"/>
      <c r="B53" s="7" t="s">
        <v>214</v>
      </c>
      <c r="C53" s="61">
        <v>613</v>
      </c>
      <c r="D53" s="17">
        <v>19.850031999999999</v>
      </c>
      <c r="E53" s="17">
        <v>50.375762049999999</v>
      </c>
      <c r="F53" s="17"/>
      <c r="G53" s="13">
        <v>57187.95</v>
      </c>
      <c r="H53" s="112" t="s">
        <v>117</v>
      </c>
      <c r="I53" s="9">
        <v>10560.08</v>
      </c>
      <c r="J53" s="9">
        <v>2838.77</v>
      </c>
      <c r="K53" s="42"/>
      <c r="L53" s="12">
        <v>215.34</v>
      </c>
      <c r="M53" s="9">
        <v>203.28</v>
      </c>
      <c r="N53" s="9">
        <v>291.07</v>
      </c>
    </row>
    <row r="54" spans="1:14" ht="22" customHeight="1">
      <c r="A54" s="42"/>
      <c r="B54" s="7" t="s">
        <v>208</v>
      </c>
      <c r="C54" s="61">
        <v>721</v>
      </c>
      <c r="D54" s="17">
        <v>36.808535999999997</v>
      </c>
      <c r="E54" s="17">
        <v>58.113864450000001</v>
      </c>
      <c r="F54" s="17"/>
      <c r="G54" s="13">
        <v>57461.16</v>
      </c>
      <c r="H54" s="112" t="s">
        <v>117</v>
      </c>
      <c r="I54" s="9">
        <v>10610.53</v>
      </c>
      <c r="J54" s="9">
        <v>2845.5</v>
      </c>
      <c r="K54" s="42"/>
      <c r="L54" s="12">
        <v>215.94</v>
      </c>
      <c r="M54" s="9">
        <v>204.05</v>
      </c>
      <c r="N54" s="9">
        <v>286.10000000000002</v>
      </c>
    </row>
    <row r="55" spans="1:14" ht="22" customHeight="1">
      <c r="A55" s="42"/>
      <c r="B55" s="7" t="s">
        <v>215</v>
      </c>
      <c r="C55" s="61">
        <v>620</v>
      </c>
      <c r="D55" s="17">
        <v>10.527388999999999</v>
      </c>
      <c r="E55" s="17">
        <v>19.141692320000001</v>
      </c>
      <c r="F55" s="42"/>
      <c r="G55" s="13">
        <v>57284.94</v>
      </c>
      <c r="H55" s="112" t="s">
        <v>117</v>
      </c>
      <c r="I55" s="9">
        <v>10577.83</v>
      </c>
      <c r="J55" s="9">
        <v>2845.74</v>
      </c>
      <c r="K55" s="42"/>
      <c r="L55" s="12">
        <v>213.88</v>
      </c>
      <c r="M55" s="9">
        <v>202.03</v>
      </c>
      <c r="N55" s="9">
        <v>285.13</v>
      </c>
    </row>
    <row r="56" spans="1:14" ht="22" customHeight="1">
      <c r="A56" s="42"/>
      <c r="B56" s="7" t="s">
        <v>216</v>
      </c>
      <c r="C56" s="61">
        <v>684</v>
      </c>
      <c r="D56" s="17">
        <v>27.147742999999998</v>
      </c>
      <c r="E56" s="17">
        <v>115.7273034</v>
      </c>
      <c r="F56" s="17"/>
      <c r="G56" s="13">
        <v>57991.182999999997</v>
      </c>
      <c r="H56" s="112" t="s">
        <v>117</v>
      </c>
      <c r="I56" s="9">
        <v>10705.3</v>
      </c>
      <c r="J56" s="9">
        <v>3276.12</v>
      </c>
      <c r="K56" s="42"/>
      <c r="L56" s="12">
        <v>212.45</v>
      </c>
      <c r="M56" s="9">
        <v>200.73</v>
      </c>
      <c r="N56" s="9">
        <v>281.94</v>
      </c>
    </row>
    <row r="57" spans="1:14" ht="22" customHeight="1">
      <c r="A57" s="42"/>
      <c r="B57" s="7" t="s">
        <v>200</v>
      </c>
      <c r="C57" s="61">
        <v>758</v>
      </c>
      <c r="D57" s="17">
        <v>47.012143000000002</v>
      </c>
      <c r="E57" s="17">
        <v>438.79260347000002</v>
      </c>
      <c r="F57" s="42"/>
      <c r="G57" s="13">
        <v>59750.93</v>
      </c>
      <c r="H57" s="112" t="s">
        <v>117</v>
      </c>
      <c r="I57" s="9">
        <v>11030.03</v>
      </c>
      <c r="J57" s="9">
        <v>3276.12</v>
      </c>
      <c r="K57" s="42"/>
      <c r="L57" s="12">
        <v>214.12</v>
      </c>
      <c r="M57" s="9">
        <v>202.3</v>
      </c>
      <c r="N57" s="9">
        <v>284.39999999999998</v>
      </c>
    </row>
    <row r="58" spans="1:14" ht="22" customHeight="1">
      <c r="A58" s="42"/>
      <c r="B58" s="7"/>
      <c r="C58" s="61"/>
      <c r="D58" s="17"/>
      <c r="E58" s="17"/>
      <c r="F58" s="42"/>
      <c r="G58" s="13"/>
      <c r="H58" s="112"/>
      <c r="I58" s="9"/>
      <c r="J58" s="9"/>
      <c r="K58" s="42"/>
      <c r="L58" s="12"/>
      <c r="M58" s="9"/>
      <c r="N58" s="9"/>
    </row>
    <row r="59" spans="1:14" ht="22" customHeight="1">
      <c r="A59" s="107">
        <v>2026</v>
      </c>
      <c r="B59" s="7" t="s">
        <v>209</v>
      </c>
      <c r="C59" s="61">
        <v>656</v>
      </c>
      <c r="D59" s="61">
        <v>15.512999000000001</v>
      </c>
      <c r="E59" s="61">
        <v>105.25600923</v>
      </c>
      <c r="F59" s="61"/>
      <c r="G59" s="61">
        <v>60037.13</v>
      </c>
      <c r="H59" s="112" t="s">
        <v>117</v>
      </c>
      <c r="I59" s="9">
        <v>11082.86</v>
      </c>
      <c r="J59" s="9">
        <v>4002.21</v>
      </c>
      <c r="K59" s="9"/>
      <c r="L59" s="9">
        <v>215.19</v>
      </c>
      <c r="M59" s="9">
        <v>203.28</v>
      </c>
      <c r="N59" s="9">
        <v>286.43</v>
      </c>
    </row>
    <row r="60" spans="1:14" ht="22" customHeight="1">
      <c r="A60" s="107"/>
      <c r="B60" s="7" t="s">
        <v>210</v>
      </c>
      <c r="C60" s="61">
        <v>560</v>
      </c>
      <c r="D60" s="17">
        <v>7.0925460000000005</v>
      </c>
      <c r="E60" s="17">
        <v>23.583640429999999</v>
      </c>
      <c r="F60" s="42"/>
      <c r="G60" s="13">
        <v>59563.48</v>
      </c>
      <c r="H60" s="112" t="s">
        <v>117</v>
      </c>
      <c r="I60" s="9">
        <v>10995.42</v>
      </c>
      <c r="J60" s="9">
        <v>4259.1899999999996</v>
      </c>
      <c r="K60" s="12"/>
      <c r="L60" s="12">
        <v>211.73</v>
      </c>
      <c r="M60" s="12">
        <v>199.77</v>
      </c>
      <c r="N60" s="9">
        <v>285.83</v>
      </c>
    </row>
    <row r="61" spans="1:14" ht="22" customHeight="1">
      <c r="A61" s="42"/>
      <c r="B61" s="7" t="s">
        <v>206</v>
      </c>
      <c r="C61" s="61">
        <v>672</v>
      </c>
      <c r="D61" s="17">
        <v>5.6215999999999999</v>
      </c>
      <c r="E61" s="17">
        <v>26.874591909999999</v>
      </c>
      <c r="F61" s="42"/>
      <c r="G61" s="13">
        <v>60038.02</v>
      </c>
      <c r="H61" s="112" t="s">
        <v>117</v>
      </c>
      <c r="I61" s="9">
        <v>11083.02</v>
      </c>
      <c r="J61" s="9">
        <v>4259.1899999999996</v>
      </c>
      <c r="K61" s="12"/>
      <c r="L61" s="12">
        <v>212.03</v>
      </c>
      <c r="M61" s="12">
        <v>199.99</v>
      </c>
      <c r="N61" s="9">
        <v>287.08</v>
      </c>
    </row>
    <row r="62" spans="1:14" ht="22" customHeight="1">
      <c r="A62" s="405"/>
      <c r="B62" s="123" t="s">
        <v>211</v>
      </c>
      <c r="C62" s="695">
        <v>710</v>
      </c>
      <c r="D62" s="690">
        <v>12.142643</v>
      </c>
      <c r="E62" s="690">
        <v>54.985314240000001</v>
      </c>
      <c r="F62" s="405"/>
      <c r="G62" s="695">
        <v>60109.72</v>
      </c>
      <c r="H62" s="696" t="s">
        <v>117</v>
      </c>
      <c r="I62" s="690">
        <v>11130.96</v>
      </c>
      <c r="J62" s="690">
        <v>4256.2</v>
      </c>
      <c r="K62" s="690"/>
      <c r="L62" s="690">
        <v>212.21</v>
      </c>
      <c r="M62" s="690">
        <v>199.81</v>
      </c>
      <c r="N62" s="690">
        <v>292.67</v>
      </c>
    </row>
    <row r="63" spans="1:14" ht="22" customHeight="1">
      <c r="A63" s="58" t="s">
        <v>1071</v>
      </c>
      <c r="B63" s="7" t="s">
        <v>1072</v>
      </c>
      <c r="C63" s="42"/>
      <c r="D63" s="42"/>
      <c r="E63" s="19"/>
      <c r="F63" s="19"/>
      <c r="G63" s="19"/>
      <c r="H63" s="19"/>
      <c r="I63" s="19"/>
      <c r="J63" s="42"/>
      <c r="K63" s="42"/>
      <c r="L63" s="113"/>
      <c r="M63" s="42"/>
      <c r="N63" s="42"/>
    </row>
    <row r="64" spans="1:14" ht="22" customHeight="1">
      <c r="A64" s="58" t="s">
        <v>1073</v>
      </c>
      <c r="B64" s="7" t="s">
        <v>1074</v>
      </c>
      <c r="C64" s="42"/>
      <c r="D64" s="42"/>
      <c r="E64" s="42"/>
      <c r="F64" s="42"/>
      <c r="G64" s="42"/>
      <c r="H64" s="42"/>
      <c r="I64" s="42"/>
      <c r="J64" s="42"/>
      <c r="K64" s="42"/>
      <c r="L64" s="42"/>
      <c r="M64" s="42"/>
      <c r="N64" s="42"/>
    </row>
    <row r="65" spans="1:14" ht="22" customHeight="1">
      <c r="A65" s="58" t="s">
        <v>1075</v>
      </c>
      <c r="B65" s="103" t="s">
        <v>1076</v>
      </c>
      <c r="C65" s="103"/>
      <c r="D65" s="103"/>
      <c r="E65" s="103"/>
      <c r="F65" s="103"/>
      <c r="G65" s="103"/>
      <c r="H65" s="42"/>
      <c r="I65" s="42"/>
      <c r="J65" s="42"/>
      <c r="K65" s="42"/>
      <c r="L65" s="42"/>
      <c r="M65" s="42"/>
      <c r="N65" s="42"/>
    </row>
    <row r="66" spans="1:14" ht="22" customHeight="1">
      <c r="A66" s="42"/>
      <c r="B66" s="103" t="s">
        <v>1077</v>
      </c>
      <c r="C66" s="42"/>
      <c r="D66" s="42"/>
      <c r="E66" s="42"/>
      <c r="F66" s="42"/>
      <c r="G66" s="42"/>
      <c r="H66" s="42"/>
      <c r="I66" s="42"/>
      <c r="J66" s="42"/>
      <c r="K66" s="42"/>
      <c r="L66" s="42"/>
      <c r="M66" s="104"/>
      <c r="N66" s="104"/>
    </row>
    <row r="67" spans="1:14" ht="22" customHeight="1">
      <c r="A67" s="58"/>
      <c r="B67" s="103" t="s">
        <v>1078</v>
      </c>
      <c r="C67" s="103"/>
      <c r="D67" s="103"/>
      <c r="E67" s="103"/>
      <c r="F67" s="103"/>
      <c r="G67" s="103"/>
      <c r="H67" s="42"/>
      <c r="I67" s="42"/>
      <c r="J67" s="42"/>
      <c r="K67" s="42"/>
      <c r="L67" s="42"/>
      <c r="M67" s="104"/>
      <c r="N67" s="104"/>
    </row>
    <row r="68" spans="1:14" ht="22" customHeight="1">
      <c r="A68" s="42"/>
      <c r="B68" s="103" t="s">
        <v>1079</v>
      </c>
      <c r="C68" s="103"/>
      <c r="D68" s="103"/>
      <c r="E68" s="103"/>
      <c r="F68" s="103"/>
      <c r="G68" s="103"/>
      <c r="H68" s="42"/>
      <c r="I68" s="42"/>
      <c r="J68" s="42"/>
      <c r="K68" s="42"/>
      <c r="L68" s="42"/>
      <c r="M68" s="104"/>
      <c r="N68" s="104"/>
    </row>
    <row r="69" spans="1:14" ht="22" customHeight="1">
      <c r="A69" s="7" t="s">
        <v>281</v>
      </c>
      <c r="B69" s="7" t="s">
        <v>1</v>
      </c>
      <c r="C69" s="42"/>
      <c r="D69" s="42"/>
      <c r="E69" s="42"/>
      <c r="F69" s="42"/>
      <c r="G69" s="42"/>
      <c r="H69" s="42"/>
      <c r="I69" s="42"/>
      <c r="J69" s="42"/>
      <c r="K69" s="42"/>
      <c r="L69" s="42"/>
      <c r="M69" s="104"/>
      <c r="N69" s="104"/>
    </row>
    <row r="70" spans="1:14" ht="22" customHeight="1">
      <c r="A70" s="42"/>
      <c r="B70" s="7"/>
      <c r="C70" s="61"/>
      <c r="D70" s="17"/>
      <c r="E70" s="17"/>
      <c r="F70" s="42"/>
      <c r="G70" s="13"/>
      <c r="H70" s="112"/>
      <c r="I70" s="9"/>
      <c r="J70" s="9"/>
      <c r="K70" s="42"/>
      <c r="L70" s="12"/>
      <c r="M70" s="9"/>
      <c r="N70" s="9"/>
    </row>
    <row r="71" spans="1:14" ht="18" customHeight="1">
      <c r="A71" s="58"/>
      <c r="B71" s="7"/>
      <c r="C71" s="42"/>
      <c r="D71" s="42"/>
      <c r="E71" s="19"/>
      <c r="F71" s="19"/>
      <c r="G71" s="19"/>
      <c r="H71" s="19"/>
      <c r="I71" s="19"/>
      <c r="J71" s="42"/>
      <c r="K71" s="42"/>
      <c r="L71" s="113"/>
      <c r="M71" s="42"/>
      <c r="N71" s="42"/>
    </row>
    <row r="72" spans="1:14" ht="15" customHeight="1">
      <c r="A72" s="58"/>
      <c r="B72" s="7"/>
      <c r="C72" s="42"/>
      <c r="D72" s="42"/>
      <c r="E72" s="42"/>
      <c r="F72" s="42"/>
      <c r="G72" s="42"/>
      <c r="H72" s="42"/>
      <c r="I72" s="42"/>
      <c r="J72" s="42"/>
      <c r="K72" s="42"/>
      <c r="L72" s="42"/>
      <c r="M72" s="42"/>
      <c r="N72" s="42"/>
    </row>
    <row r="73" spans="1:14" ht="15" customHeight="1">
      <c r="A73" s="58"/>
      <c r="B73" s="103"/>
      <c r="C73" s="103"/>
      <c r="D73" s="103"/>
      <c r="E73" s="103"/>
      <c r="F73" s="103"/>
      <c r="G73" s="103"/>
      <c r="H73" s="42"/>
      <c r="I73" s="42"/>
      <c r="J73" s="42"/>
      <c r="K73" s="42"/>
      <c r="L73" s="42"/>
      <c r="M73" s="42"/>
      <c r="N73" s="42"/>
    </row>
    <row r="74" spans="1:14" ht="15" customHeight="1">
      <c r="A74" s="42"/>
      <c r="B74" s="103"/>
      <c r="C74" s="42"/>
      <c r="D74" s="42"/>
      <c r="E74" s="42"/>
      <c r="F74" s="42"/>
      <c r="G74" s="42"/>
      <c r="H74" s="42"/>
      <c r="I74" s="42"/>
      <c r="J74" s="42"/>
      <c r="K74" s="42"/>
      <c r="L74" s="42"/>
      <c r="M74" s="104"/>
      <c r="N74" s="104"/>
    </row>
    <row r="75" spans="1:14" ht="15" customHeight="1">
      <c r="A75" s="58"/>
      <c r="B75" s="103"/>
      <c r="C75" s="103"/>
      <c r="D75" s="103"/>
      <c r="E75" s="103"/>
      <c r="F75" s="103"/>
      <c r="G75" s="103"/>
      <c r="H75" s="42"/>
      <c r="I75" s="42"/>
      <c r="J75" s="42"/>
      <c r="K75" s="42"/>
      <c r="L75" s="42"/>
      <c r="M75" s="104"/>
      <c r="N75" s="104"/>
    </row>
    <row r="76" spans="1:14" ht="15" customHeight="1">
      <c r="A76" s="42"/>
      <c r="B76" s="103"/>
      <c r="C76" s="103"/>
      <c r="D76" s="103"/>
      <c r="E76" s="103"/>
      <c r="F76" s="103"/>
      <c r="G76" s="103"/>
      <c r="H76" s="42"/>
      <c r="I76" s="42"/>
      <c r="J76" s="42"/>
      <c r="K76" s="42"/>
      <c r="L76" s="42"/>
      <c r="M76" s="104"/>
      <c r="N76" s="104"/>
    </row>
    <row r="77" spans="1:14" ht="15" customHeight="1">
      <c r="A77" s="7"/>
      <c r="B77" s="7"/>
      <c r="C77" s="42"/>
      <c r="D77" s="42"/>
      <c r="E77" s="42"/>
      <c r="F77" s="42"/>
      <c r="G77" s="42"/>
      <c r="H77" s="42"/>
      <c r="I77" s="42"/>
      <c r="J77" s="42"/>
      <c r="K77" s="42"/>
      <c r="L77" s="42"/>
      <c r="M77" s="104"/>
      <c r="N77" s="104"/>
    </row>
    <row r="78" spans="1:14" ht="16">
      <c r="A78" s="27"/>
      <c r="B78" s="64"/>
      <c r="C78" s="64"/>
      <c r="D78" s="64"/>
      <c r="E78" s="64"/>
      <c r="F78" s="64"/>
      <c r="G78" s="64"/>
      <c r="H78" s="27"/>
      <c r="I78" s="27"/>
      <c r="J78" s="27"/>
      <c r="K78" s="27"/>
      <c r="L78" s="27"/>
      <c r="M78" s="16"/>
      <c r="N78" s="16"/>
    </row>
    <row r="79" spans="1:14" ht="16">
      <c r="A79" s="53"/>
      <c r="B79" s="53"/>
      <c r="C79" s="22"/>
      <c r="D79" s="27"/>
      <c r="E79" s="27"/>
      <c r="F79" s="27"/>
      <c r="G79" s="27"/>
      <c r="H79" s="27"/>
      <c r="I79" s="27"/>
      <c r="J79" s="27"/>
      <c r="K79" s="27"/>
      <c r="L79" s="27"/>
      <c r="M79" s="16"/>
      <c r="N79" s="16"/>
    </row>
  </sheetData>
  <hyperlinks>
    <hyperlink ref="M1" location="'Contents Page'!A1" display="BACK TO CONTENTS" xr:uid="{0208B921-FC81-4579-BD34-ADB7E33BE6FB}"/>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topLeftCell="A58" zoomScaleNormal="100" workbookViewId="0"/>
  </sheetViews>
  <sheetFormatPr baseColWidth="10" defaultColWidth="8.83203125" defaultRowHeight="15"/>
  <cols>
    <col min="1" max="1" width="18.6640625" customWidth="1"/>
    <col min="2" max="2" width="10.6640625" customWidth="1"/>
    <col min="3" max="6" width="18.6640625" customWidth="1"/>
    <col min="7" max="7" width="2.1640625" customWidth="1"/>
    <col min="8" max="9" width="18.6640625" customWidth="1"/>
    <col min="10" max="10" width="2.1640625" customWidth="1"/>
    <col min="11" max="12" width="18.6640625" customWidth="1"/>
    <col min="13" max="13" width="2" customWidth="1"/>
    <col min="14" max="19" width="18.6640625" customWidth="1"/>
    <col min="20" max="20" width="14.83203125" customWidth="1"/>
  </cols>
  <sheetData>
    <row r="1" spans="1:20" ht="22" customHeight="1">
      <c r="A1" s="42" t="s">
        <v>1080</v>
      </c>
      <c r="B1" s="42"/>
      <c r="C1" s="42"/>
      <c r="D1" s="42"/>
      <c r="E1" s="42"/>
      <c r="F1" s="42"/>
      <c r="G1" s="42"/>
      <c r="H1" s="42"/>
      <c r="I1" s="42"/>
      <c r="J1" s="42"/>
      <c r="K1" s="42"/>
      <c r="L1" s="42"/>
      <c r="M1" s="42"/>
      <c r="N1" s="6" t="s">
        <v>85</v>
      </c>
      <c r="O1" s="42"/>
      <c r="P1" s="42"/>
      <c r="Q1" s="42"/>
      <c r="R1" s="42"/>
      <c r="S1" s="42"/>
      <c r="T1" s="7"/>
    </row>
    <row r="2" spans="1:20" ht="22" customHeight="1">
      <c r="A2" s="42"/>
      <c r="B2" s="42"/>
      <c r="C2" s="42"/>
      <c r="D2" s="42"/>
      <c r="E2" s="42"/>
      <c r="F2" s="42"/>
      <c r="G2" s="42"/>
      <c r="H2" s="42"/>
      <c r="I2" s="42"/>
      <c r="J2" s="42"/>
      <c r="K2" s="42"/>
      <c r="L2" s="42"/>
      <c r="M2" s="42"/>
      <c r="N2" s="42"/>
      <c r="O2" s="42"/>
      <c r="P2" s="42"/>
      <c r="Q2" s="42"/>
      <c r="R2" s="42"/>
      <c r="S2" s="42"/>
      <c r="T2" s="7"/>
    </row>
    <row r="3" spans="1:20" ht="22" customHeight="1">
      <c r="A3" s="42" t="s">
        <v>1081</v>
      </c>
      <c r="B3" s="42"/>
      <c r="C3" s="42"/>
      <c r="D3" s="42"/>
      <c r="E3" s="42"/>
      <c r="F3" s="42"/>
      <c r="G3" s="42"/>
      <c r="H3" s="42"/>
      <c r="I3" s="42"/>
      <c r="J3" s="42"/>
      <c r="K3" s="42"/>
      <c r="L3" s="42"/>
      <c r="M3" s="42"/>
      <c r="N3" s="42"/>
      <c r="O3" s="42"/>
      <c r="P3" s="42"/>
      <c r="Q3" s="42"/>
      <c r="R3" s="42"/>
      <c r="S3" s="42"/>
      <c r="T3" s="7"/>
    </row>
    <row r="4" spans="1:20" ht="22" customHeight="1">
      <c r="A4" s="42" t="s">
        <v>88</v>
      </c>
      <c r="B4" s="42"/>
      <c r="C4" s="42"/>
      <c r="D4" s="42"/>
      <c r="E4" s="42"/>
      <c r="F4" s="42"/>
      <c r="G4" s="42"/>
      <c r="H4" s="42"/>
      <c r="I4" s="42"/>
      <c r="J4" s="42"/>
      <c r="K4" s="42"/>
      <c r="L4" s="42"/>
      <c r="M4" s="42"/>
      <c r="N4" s="405"/>
      <c r="O4" s="405"/>
      <c r="P4" s="42"/>
      <c r="Q4" s="405"/>
      <c r="R4" s="42"/>
      <c r="S4" s="42"/>
      <c r="T4" s="7"/>
    </row>
    <row r="5" spans="1:20" ht="22" customHeight="1">
      <c r="A5" s="583"/>
      <c r="B5" s="583"/>
      <c r="C5" s="583"/>
      <c r="D5" s="629" t="s">
        <v>1082</v>
      </c>
      <c r="E5" s="583"/>
      <c r="F5" s="678"/>
      <c r="G5" s="583"/>
      <c r="H5" s="609" t="s">
        <v>1083</v>
      </c>
      <c r="I5" s="609"/>
      <c r="J5" s="583"/>
      <c r="K5" s="583" t="s">
        <v>1084</v>
      </c>
      <c r="L5" s="583"/>
      <c r="M5" s="583"/>
      <c r="N5" s="201"/>
      <c r="O5" s="124" t="s">
        <v>689</v>
      </c>
      <c r="P5" s="583"/>
      <c r="Q5" s="7"/>
      <c r="R5" s="583"/>
      <c r="S5" s="583"/>
      <c r="T5" s="583"/>
    </row>
    <row r="6" spans="1:20" ht="22" customHeight="1">
      <c r="A6" s="201"/>
      <c r="B6" s="201"/>
      <c r="C6" s="674"/>
      <c r="D6" s="674" t="s">
        <v>474</v>
      </c>
      <c r="E6" s="674"/>
      <c r="F6" s="124"/>
      <c r="G6" s="124"/>
      <c r="H6" s="583" t="s">
        <v>1052</v>
      </c>
      <c r="I6" s="609"/>
      <c r="J6" s="124"/>
      <c r="K6" s="609"/>
      <c r="L6" s="609"/>
      <c r="M6" s="124"/>
      <c r="N6" s="124"/>
      <c r="O6" s="124" t="s">
        <v>1085</v>
      </c>
      <c r="P6" s="124"/>
      <c r="Q6" s="124" t="s">
        <v>1086</v>
      </c>
      <c r="R6" s="124" t="s">
        <v>408</v>
      </c>
      <c r="S6" s="124" t="s">
        <v>1087</v>
      </c>
      <c r="T6" s="124"/>
    </row>
    <row r="7" spans="1:20" ht="22" customHeight="1">
      <c r="A7" s="201"/>
      <c r="B7" s="201"/>
      <c r="C7" s="124" t="s">
        <v>1088</v>
      </c>
      <c r="D7" s="124" t="s">
        <v>1089</v>
      </c>
      <c r="E7" s="124"/>
      <c r="F7" s="124" t="s">
        <v>1090</v>
      </c>
      <c r="G7" s="124"/>
      <c r="H7" s="124" t="s">
        <v>1091</v>
      </c>
      <c r="I7" s="124" t="s">
        <v>1092</v>
      </c>
      <c r="J7" s="124"/>
      <c r="K7" s="124"/>
      <c r="L7" s="124" t="s">
        <v>1092</v>
      </c>
      <c r="M7" s="124"/>
      <c r="N7" s="124"/>
      <c r="O7" s="124" t="s">
        <v>1093</v>
      </c>
      <c r="P7" s="124" t="s">
        <v>1094</v>
      </c>
      <c r="Q7" s="124" t="s">
        <v>1095</v>
      </c>
      <c r="R7" s="124" t="s">
        <v>1090</v>
      </c>
      <c r="S7" s="124" t="s">
        <v>1090</v>
      </c>
      <c r="T7" s="222"/>
    </row>
    <row r="8" spans="1:20" ht="22" customHeight="1">
      <c r="A8" s="585" t="s">
        <v>305</v>
      </c>
      <c r="B8" s="585"/>
      <c r="C8" s="616" t="s">
        <v>1096</v>
      </c>
      <c r="D8" s="616" t="s">
        <v>1096</v>
      </c>
      <c r="E8" s="616" t="s">
        <v>1097</v>
      </c>
      <c r="F8" s="616" t="s">
        <v>1098</v>
      </c>
      <c r="G8" s="616"/>
      <c r="H8" s="616" t="s">
        <v>1099</v>
      </c>
      <c r="I8" s="616" t="s">
        <v>1100</v>
      </c>
      <c r="J8" s="616"/>
      <c r="K8" s="616" t="s">
        <v>405</v>
      </c>
      <c r="L8" s="616" t="s">
        <v>1100</v>
      </c>
      <c r="M8" s="616"/>
      <c r="N8" s="615" t="s">
        <v>320</v>
      </c>
      <c r="O8" s="616" t="s">
        <v>1101</v>
      </c>
      <c r="P8" s="616" t="s">
        <v>701</v>
      </c>
      <c r="Q8" s="616" t="s">
        <v>1102</v>
      </c>
      <c r="R8" s="616" t="s">
        <v>1102</v>
      </c>
      <c r="S8" s="616" t="s">
        <v>1102</v>
      </c>
      <c r="T8" s="616" t="s">
        <v>486</v>
      </c>
    </row>
    <row r="9" spans="1:20" ht="22" customHeight="1">
      <c r="A9" s="107">
        <v>2016</v>
      </c>
      <c r="B9" s="7"/>
      <c r="C9" s="9">
        <v>13898.342513699999</v>
      </c>
      <c r="D9" s="9">
        <v>2280.9982011699999</v>
      </c>
      <c r="E9" s="9">
        <v>2082.12421976</v>
      </c>
      <c r="F9" s="9">
        <v>36795.154695220001</v>
      </c>
      <c r="G9" s="9"/>
      <c r="H9" s="9">
        <v>8168.9122040399998</v>
      </c>
      <c r="I9" s="9">
        <v>8175.9087608099999</v>
      </c>
      <c r="J9" s="7"/>
      <c r="K9" s="9">
        <v>2760.26767324</v>
      </c>
      <c r="L9" s="9">
        <v>186.53676447000001</v>
      </c>
      <c r="M9" s="7"/>
      <c r="N9" s="220" t="s">
        <v>165</v>
      </c>
      <c r="O9" s="9">
        <v>409.64636059999998</v>
      </c>
      <c r="P9" s="9">
        <v>371.06947575999999</v>
      </c>
      <c r="Q9" s="220" t="s">
        <v>165</v>
      </c>
      <c r="R9" s="8">
        <v>45157.600220500004</v>
      </c>
      <c r="S9" s="8">
        <v>60.106781324152927</v>
      </c>
      <c r="T9" s="8">
        <v>75128.960868769995</v>
      </c>
    </row>
    <row r="10" spans="1:20" ht="22" customHeight="1">
      <c r="A10" s="107">
        <v>2017</v>
      </c>
      <c r="B10" s="7"/>
      <c r="C10" s="9">
        <v>14189.227863300001</v>
      </c>
      <c r="D10" s="9">
        <v>1526.9329728099999</v>
      </c>
      <c r="E10" s="9">
        <v>2070.2400259999999</v>
      </c>
      <c r="F10" s="9">
        <v>39834.92333474</v>
      </c>
      <c r="G10" s="9"/>
      <c r="H10" s="9">
        <v>8021.0525470800003</v>
      </c>
      <c r="I10" s="9">
        <v>9933.3661276399998</v>
      </c>
      <c r="J10" s="7"/>
      <c r="K10" s="9">
        <v>3595.6546881600002</v>
      </c>
      <c r="L10" s="9">
        <v>1874.1413529700001</v>
      </c>
      <c r="M10" s="7"/>
      <c r="N10" s="220" t="s">
        <v>165</v>
      </c>
      <c r="O10" s="9">
        <v>410.71752850000001</v>
      </c>
      <c r="P10" s="257" t="s">
        <v>117</v>
      </c>
      <c r="Q10" s="9">
        <v>547.65559526000004</v>
      </c>
      <c r="R10" s="8">
        <v>52190.086410610005</v>
      </c>
      <c r="S10" s="8">
        <v>63.643410557542225</v>
      </c>
      <c r="T10" s="8">
        <v>82003.91203645998</v>
      </c>
    </row>
    <row r="11" spans="1:20" ht="22" customHeight="1">
      <c r="A11" s="107">
        <v>2018</v>
      </c>
      <c r="B11" s="7"/>
      <c r="C11" s="9">
        <v>13033.659423270001</v>
      </c>
      <c r="D11" s="9">
        <v>1332.9858807200001</v>
      </c>
      <c r="E11" s="9">
        <v>2113.8426548299999</v>
      </c>
      <c r="F11" s="9">
        <v>36610.003233233103</v>
      </c>
      <c r="G11" s="9"/>
      <c r="H11" s="9">
        <v>8431.8808212799995</v>
      </c>
      <c r="I11" s="9">
        <v>5845.7876084199997</v>
      </c>
      <c r="J11" s="7"/>
      <c r="K11" s="9">
        <v>6619.1061359400001</v>
      </c>
      <c r="L11" s="9">
        <v>1137.1527377100001</v>
      </c>
      <c r="M11" s="7"/>
      <c r="N11" s="220" t="s">
        <v>165</v>
      </c>
      <c r="O11" s="9">
        <v>580.12723329999994</v>
      </c>
      <c r="P11" s="9">
        <v>1493.93432295</v>
      </c>
      <c r="Q11" s="9">
        <v>1773.38435005</v>
      </c>
      <c r="R11" s="8">
        <v>45366.327929413099</v>
      </c>
      <c r="S11" s="8">
        <v>57.446190834054491</v>
      </c>
      <c r="T11" s="8">
        <v>78971.864401703089</v>
      </c>
    </row>
    <row r="12" spans="1:20" ht="22" customHeight="1">
      <c r="A12" s="107">
        <v>2019</v>
      </c>
      <c r="B12" s="7"/>
      <c r="C12" s="9">
        <v>13155.1233237</v>
      </c>
      <c r="D12" s="9">
        <v>1381.88360648</v>
      </c>
      <c r="E12" s="9">
        <v>2348.2208648699998</v>
      </c>
      <c r="F12" s="9">
        <v>42938.82115707</v>
      </c>
      <c r="G12" s="9"/>
      <c r="H12" s="9">
        <v>8987.0929427499996</v>
      </c>
      <c r="I12" s="9">
        <v>6086.6987676899998</v>
      </c>
      <c r="J12" s="9"/>
      <c r="K12" s="9">
        <v>8988.0677515400002</v>
      </c>
      <c r="L12" s="9">
        <v>1083.0434944900001</v>
      </c>
      <c r="M12" s="9"/>
      <c r="N12" s="220" t="s">
        <v>165</v>
      </c>
      <c r="O12" s="9">
        <v>736.64291055000001</v>
      </c>
      <c r="P12" s="9">
        <v>1802.0780130099999</v>
      </c>
      <c r="Q12" s="9">
        <v>5625.5008627099996</v>
      </c>
      <c r="R12" s="8">
        <v>55734.064281960003</v>
      </c>
      <c r="S12" s="8">
        <v>59.843407102786131</v>
      </c>
      <c r="T12" s="8">
        <v>93133.173694860016</v>
      </c>
    </row>
    <row r="13" spans="1:20" ht="22" customHeight="1">
      <c r="A13" s="107">
        <v>2020</v>
      </c>
      <c r="B13" s="7"/>
      <c r="C13" s="9">
        <v>12813.755257119999</v>
      </c>
      <c r="D13" s="9">
        <v>1360.7772254500001</v>
      </c>
      <c r="E13" s="9">
        <v>2349.1516494799998</v>
      </c>
      <c r="F13" s="9">
        <v>52040.9600661</v>
      </c>
      <c r="G13" s="9"/>
      <c r="H13" s="9">
        <v>9673.5277111899995</v>
      </c>
      <c r="I13" s="9">
        <v>6398.4778799300002</v>
      </c>
      <c r="J13" s="9"/>
      <c r="K13" s="9">
        <v>7992.5946461599997</v>
      </c>
      <c r="L13" s="9">
        <v>1058.6011185899999</v>
      </c>
      <c r="M13" s="9"/>
      <c r="N13" s="220" t="s">
        <v>165</v>
      </c>
      <c r="O13" s="9">
        <v>1001.54523355</v>
      </c>
      <c r="P13" s="9">
        <v>3160.28569801</v>
      </c>
      <c r="Q13" s="9">
        <v>7324.9408714600004</v>
      </c>
      <c r="R13" s="8">
        <v>66822.979936079995</v>
      </c>
      <c r="S13" s="8">
        <v>63.535272687737645</v>
      </c>
      <c r="T13" s="8">
        <v>105174.61735703998</v>
      </c>
    </row>
    <row r="14" spans="1:20" ht="22" customHeight="1">
      <c r="A14" s="107"/>
      <c r="B14" s="7"/>
      <c r="C14" s="9"/>
      <c r="D14" s="9"/>
      <c r="E14" s="9"/>
      <c r="F14" s="9"/>
      <c r="G14" s="9"/>
      <c r="H14" s="9"/>
      <c r="I14" s="9"/>
      <c r="J14" s="9"/>
      <c r="K14" s="9"/>
      <c r="L14" s="9"/>
      <c r="M14" s="9"/>
      <c r="N14" s="220"/>
      <c r="O14" s="9"/>
      <c r="P14" s="9"/>
      <c r="Q14" s="9"/>
      <c r="R14" s="8"/>
      <c r="S14" s="8"/>
      <c r="T14" s="8"/>
    </row>
    <row r="15" spans="1:20" ht="22" customHeight="1">
      <c r="A15" s="107">
        <v>2021</v>
      </c>
      <c r="B15" s="7" t="s">
        <v>206</v>
      </c>
      <c r="C15" s="9">
        <v>12170.136475380001</v>
      </c>
      <c r="D15" s="9">
        <v>1436.0444274399999</v>
      </c>
      <c r="E15" s="9">
        <v>2318.8413006800001</v>
      </c>
      <c r="F15" s="9">
        <v>55468.525849489997</v>
      </c>
      <c r="G15" s="9"/>
      <c r="H15" s="9">
        <v>9739.3374854199992</v>
      </c>
      <c r="I15" s="9">
        <v>6621.6232751300004</v>
      </c>
      <c r="J15" s="9"/>
      <c r="K15" s="9">
        <v>8258.4899819700004</v>
      </c>
      <c r="L15" s="9">
        <v>827.96012196000004</v>
      </c>
      <c r="M15" s="9"/>
      <c r="N15" s="220" t="s">
        <v>165</v>
      </c>
      <c r="O15" s="9">
        <v>1041.9714468</v>
      </c>
      <c r="P15" s="9">
        <v>3091.7309605800001</v>
      </c>
      <c r="Q15" s="9">
        <v>7520.6039895599997</v>
      </c>
      <c r="R15" s="8">
        <v>70438.71323614</v>
      </c>
      <c r="S15" s="8">
        <v>64.92330612954828</v>
      </c>
      <c r="T15" s="8">
        <v>108495.26531440997</v>
      </c>
    </row>
    <row r="16" spans="1:20" ht="22" customHeight="1">
      <c r="A16" s="7"/>
      <c r="B16" s="7" t="s">
        <v>207</v>
      </c>
      <c r="C16" s="9">
        <v>11962.86287522</v>
      </c>
      <c r="D16" s="9">
        <v>1467.1465220299999</v>
      </c>
      <c r="E16" s="9">
        <v>2475.4148893199999</v>
      </c>
      <c r="F16" s="9">
        <v>58410.58688961</v>
      </c>
      <c r="G16" s="9"/>
      <c r="H16" s="9">
        <v>10628.05818142</v>
      </c>
      <c r="I16" s="9">
        <v>6462.32746417</v>
      </c>
      <c r="J16" s="9"/>
      <c r="K16" s="9">
        <v>9233.0040101800005</v>
      </c>
      <c r="L16" s="9">
        <v>676.84674156000005</v>
      </c>
      <c r="M16" s="9"/>
      <c r="N16" s="220" t="s">
        <v>165</v>
      </c>
      <c r="O16" s="9">
        <v>954.15947979999999</v>
      </c>
      <c r="P16" s="9">
        <v>3326.80156833</v>
      </c>
      <c r="Q16" s="9">
        <v>8121.3907010200001</v>
      </c>
      <c r="R16" s="8">
        <v>73671.151796360005</v>
      </c>
      <c r="S16" s="8">
        <v>64.783731276296166</v>
      </c>
      <c r="T16" s="8">
        <v>113718.59932266001</v>
      </c>
    </row>
    <row r="17" spans="1:20" ht="22" customHeight="1">
      <c r="A17" s="7"/>
      <c r="B17" s="7" t="s">
        <v>208</v>
      </c>
      <c r="C17" s="9">
        <v>12813.18692643</v>
      </c>
      <c r="D17" s="9">
        <v>1143.63883035</v>
      </c>
      <c r="E17" s="9">
        <v>2472.6002263800001</v>
      </c>
      <c r="F17" s="9">
        <v>58958.385905880001</v>
      </c>
      <c r="G17" s="9"/>
      <c r="H17" s="9">
        <v>10567.306066110001</v>
      </c>
      <c r="I17" s="9">
        <v>6642.2028200200002</v>
      </c>
      <c r="J17" s="7"/>
      <c r="K17" s="9">
        <v>8785.2343912300003</v>
      </c>
      <c r="L17" s="9">
        <v>623.33702934999997</v>
      </c>
      <c r="M17" s="7"/>
      <c r="N17" s="220" t="s">
        <v>165</v>
      </c>
      <c r="O17" s="9">
        <v>742.37485519999996</v>
      </c>
      <c r="P17" s="9">
        <v>3386.3054612000001</v>
      </c>
      <c r="Q17" s="9">
        <v>8135.1481266399996</v>
      </c>
      <c r="R17" s="8">
        <v>74359.073881889999</v>
      </c>
      <c r="S17" s="8">
        <v>65.073296290748146</v>
      </c>
      <c r="T17" s="8">
        <v>114269.72063878999</v>
      </c>
    </row>
    <row r="18" spans="1:20" ht="22" customHeight="1">
      <c r="A18" s="7"/>
      <c r="B18" s="7" t="s">
        <v>200</v>
      </c>
      <c r="C18" s="9">
        <v>15894.33891946</v>
      </c>
      <c r="D18" s="9">
        <v>1454.04659051</v>
      </c>
      <c r="E18" s="9">
        <v>2534.5642029000001</v>
      </c>
      <c r="F18" s="9">
        <v>60871.941804870003</v>
      </c>
      <c r="G18" s="9"/>
      <c r="H18" s="9">
        <v>10221.38908056</v>
      </c>
      <c r="I18" s="9">
        <v>6293.4609195399998</v>
      </c>
      <c r="J18" s="9"/>
      <c r="K18" s="9">
        <v>6579.3494380499997</v>
      </c>
      <c r="L18" s="9">
        <v>1018.91112285</v>
      </c>
      <c r="M18" s="9"/>
      <c r="N18" s="220" t="s">
        <v>165</v>
      </c>
      <c r="O18" s="9">
        <v>811.190787</v>
      </c>
      <c r="P18" s="9">
        <v>4223.4906405299998</v>
      </c>
      <c r="Q18" s="9">
        <v>10239.47207514</v>
      </c>
      <c r="R18" s="8">
        <v>78423.785922399999</v>
      </c>
      <c r="S18" s="8">
        <v>65.275827242219691</v>
      </c>
      <c r="T18" s="8">
        <v>120142.15558141</v>
      </c>
    </row>
    <row r="19" spans="1:20" ht="22" customHeight="1">
      <c r="A19" s="7"/>
      <c r="B19" s="7"/>
      <c r="C19" s="7"/>
      <c r="D19" s="7"/>
      <c r="E19" s="7"/>
      <c r="F19" s="7"/>
      <c r="G19" s="7"/>
      <c r="H19" s="7"/>
      <c r="I19" s="7"/>
      <c r="J19" s="7"/>
      <c r="K19" s="7"/>
      <c r="L19" s="7"/>
      <c r="M19" s="7"/>
      <c r="N19" s="220"/>
      <c r="O19" s="7"/>
      <c r="P19" s="7"/>
      <c r="Q19" s="7"/>
      <c r="R19" s="7"/>
      <c r="S19" s="42"/>
      <c r="T19" s="7"/>
    </row>
    <row r="20" spans="1:20" ht="22" customHeight="1">
      <c r="A20" s="107">
        <v>2022</v>
      </c>
      <c r="B20" s="7" t="s">
        <v>209</v>
      </c>
      <c r="C20" s="9">
        <v>13872.89461019</v>
      </c>
      <c r="D20" s="9">
        <v>1485.7426526900001</v>
      </c>
      <c r="E20" s="9">
        <v>2534.8951277900001</v>
      </c>
      <c r="F20" s="9">
        <v>58644.81636271</v>
      </c>
      <c r="G20" s="9"/>
      <c r="H20" s="9">
        <v>10690.434221850001</v>
      </c>
      <c r="I20" s="9">
        <v>7882.5972162799999</v>
      </c>
      <c r="J20" s="9"/>
      <c r="K20" s="9">
        <v>9279.1312412400002</v>
      </c>
      <c r="L20" s="9">
        <v>1160.0870757600001</v>
      </c>
      <c r="M20" s="9"/>
      <c r="N20" s="220" t="s">
        <v>165</v>
      </c>
      <c r="O20" s="9">
        <v>805.20029699999998</v>
      </c>
      <c r="P20" s="9">
        <v>3470.4556517599999</v>
      </c>
      <c r="Q20" s="9">
        <v>9004.8522271999991</v>
      </c>
      <c r="R20" s="8">
        <v>76692.352881950006</v>
      </c>
      <c r="S20" s="8">
        <v>64.538953664371533</v>
      </c>
      <c r="T20" s="8">
        <v>118831.10668447001</v>
      </c>
    </row>
    <row r="21" spans="1:20" ht="22" customHeight="1">
      <c r="A21" s="7"/>
      <c r="B21" s="7" t="s">
        <v>210</v>
      </c>
      <c r="C21" s="9">
        <v>14125.733156800001</v>
      </c>
      <c r="D21" s="9">
        <v>1563.9128865600001</v>
      </c>
      <c r="E21" s="9">
        <v>2575.5472620800001</v>
      </c>
      <c r="F21" s="9">
        <v>56749.33922419</v>
      </c>
      <c r="G21" s="9"/>
      <c r="H21" s="9">
        <v>9926.5505340300006</v>
      </c>
      <c r="I21" s="9">
        <v>6556.1175504599996</v>
      </c>
      <c r="J21" s="9"/>
      <c r="K21" s="9">
        <v>10138.019817730001</v>
      </c>
      <c r="L21" s="9">
        <v>995.54310616999999</v>
      </c>
      <c r="M21" s="9"/>
      <c r="N21" s="220" t="s">
        <v>165</v>
      </c>
      <c r="O21" s="9">
        <v>928.14391020000005</v>
      </c>
      <c r="P21" s="9">
        <v>3476.5841058000001</v>
      </c>
      <c r="Q21" s="9">
        <v>9210.2204736399999</v>
      </c>
      <c r="R21" s="8">
        <v>73511.220354459991</v>
      </c>
      <c r="S21" s="8">
        <v>63.237790944898187</v>
      </c>
      <c r="T21" s="8">
        <v>116245.71202765999</v>
      </c>
    </row>
    <row r="22" spans="1:20" ht="22" customHeight="1">
      <c r="A22" s="7"/>
      <c r="B22" s="7" t="s">
        <v>206</v>
      </c>
      <c r="C22" s="9">
        <v>14474.77178085</v>
      </c>
      <c r="D22" s="9">
        <v>1754.1917018900001</v>
      </c>
      <c r="E22" s="9">
        <v>2643.8707395900001</v>
      </c>
      <c r="F22" s="9">
        <v>56329.018098640001</v>
      </c>
      <c r="G22" s="9"/>
      <c r="H22" s="9">
        <v>10073.25196652</v>
      </c>
      <c r="I22" s="9">
        <v>6562.2880215699997</v>
      </c>
      <c r="J22" s="9"/>
      <c r="K22" s="9">
        <v>9885.0479430699997</v>
      </c>
      <c r="L22" s="9">
        <v>902.77727779999998</v>
      </c>
      <c r="M22" s="9"/>
      <c r="N22" s="220" t="s">
        <v>165</v>
      </c>
      <c r="O22" s="9">
        <v>928.33422480000002</v>
      </c>
      <c r="P22" s="9">
        <v>3467.7823431299998</v>
      </c>
      <c r="Q22" s="9">
        <v>9292.4214957700005</v>
      </c>
      <c r="R22" s="8">
        <v>73086.504893780002</v>
      </c>
      <c r="S22" s="8">
        <v>62.83565045318047</v>
      </c>
      <c r="T22" s="8">
        <v>116313.75559363002</v>
      </c>
    </row>
    <row r="23" spans="1:20" ht="22" customHeight="1">
      <c r="A23" s="7"/>
      <c r="B23" s="7" t="s">
        <v>211</v>
      </c>
      <c r="C23" s="9">
        <v>14765.71940754</v>
      </c>
      <c r="D23" s="9">
        <v>1649.2420814300001</v>
      </c>
      <c r="E23" s="9">
        <v>2634.6689670400001</v>
      </c>
      <c r="F23" s="9">
        <v>54382.977172639999</v>
      </c>
      <c r="G23" s="9"/>
      <c r="H23" s="9">
        <v>10248.752637719999</v>
      </c>
      <c r="I23" s="9">
        <v>6712.0130858800003</v>
      </c>
      <c r="J23" s="9"/>
      <c r="K23" s="9">
        <v>10013.12190858</v>
      </c>
      <c r="L23" s="9">
        <v>864.02301049000005</v>
      </c>
      <c r="M23" s="9"/>
      <c r="N23" s="220" t="s">
        <v>165</v>
      </c>
      <c r="O23" s="9">
        <v>962.55137160000004</v>
      </c>
      <c r="P23" s="9">
        <v>3472.6195015399999</v>
      </c>
      <c r="Q23" s="9">
        <v>9743.37713859</v>
      </c>
      <c r="R23" s="8">
        <v>71702.390407600004</v>
      </c>
      <c r="S23" s="8">
        <v>62.107380090719019</v>
      </c>
      <c r="T23" s="8">
        <v>115449.06628304999</v>
      </c>
    </row>
    <row r="24" spans="1:20" ht="22" customHeight="1">
      <c r="A24" s="7"/>
      <c r="B24" s="7" t="s">
        <v>212</v>
      </c>
      <c r="C24" s="9">
        <v>14729.278431229999</v>
      </c>
      <c r="D24" s="9">
        <v>1706.6978149199999</v>
      </c>
      <c r="E24" s="9">
        <v>2685.0396698599998</v>
      </c>
      <c r="F24" s="9">
        <v>53577.144001929999</v>
      </c>
      <c r="G24" s="9"/>
      <c r="H24" s="9">
        <v>10366.872551959999</v>
      </c>
      <c r="I24" s="9">
        <v>6650.1229432399996</v>
      </c>
      <c r="J24" s="9"/>
      <c r="K24" s="9">
        <v>10440.80349545</v>
      </c>
      <c r="L24" s="9">
        <v>1003.16651452</v>
      </c>
      <c r="M24" s="9"/>
      <c r="N24" s="220" t="s">
        <v>165</v>
      </c>
      <c r="O24" s="9">
        <v>938.9441928</v>
      </c>
      <c r="P24" s="9">
        <v>3475.1497157399999</v>
      </c>
      <c r="Q24" s="9">
        <v>9505.5440355800001</v>
      </c>
      <c r="R24" s="8">
        <v>70735.977495269995</v>
      </c>
      <c r="S24" s="8">
        <v>61.467446664805649</v>
      </c>
      <c r="T24" s="8">
        <v>115078.76336723</v>
      </c>
    </row>
    <row r="25" spans="1:20" ht="22" customHeight="1">
      <c r="A25" s="7"/>
      <c r="B25" s="7" t="s">
        <v>207</v>
      </c>
      <c r="C25" s="212">
        <v>14641.150518820001</v>
      </c>
      <c r="D25" s="212">
        <v>1459.24471485</v>
      </c>
      <c r="E25" s="212">
        <v>3530.8435473999998</v>
      </c>
      <c r="F25" s="212">
        <v>51158.809042779998</v>
      </c>
      <c r="G25" s="212"/>
      <c r="H25" s="212">
        <v>10222.433236139999</v>
      </c>
      <c r="I25" s="212">
        <v>6569.5458996500001</v>
      </c>
      <c r="J25" s="7"/>
      <c r="K25" s="212">
        <v>10465.50540039</v>
      </c>
      <c r="L25" s="212">
        <v>931.6406733</v>
      </c>
      <c r="M25" s="212"/>
      <c r="N25" s="220" t="s">
        <v>165</v>
      </c>
      <c r="O25" s="212">
        <v>856.94527119999998</v>
      </c>
      <c r="P25" s="212">
        <v>3495.2594167000002</v>
      </c>
      <c r="Q25" s="212">
        <v>9658.8264986400009</v>
      </c>
      <c r="R25" s="187">
        <v>68318.822114369992</v>
      </c>
      <c r="S25" s="187">
        <v>60.464376169660653</v>
      </c>
      <c r="T25" s="187">
        <v>112990.20421987002</v>
      </c>
    </row>
    <row r="26" spans="1:20" ht="22" customHeight="1">
      <c r="A26" s="7"/>
      <c r="B26" s="7" t="s">
        <v>213</v>
      </c>
      <c r="C26" s="9">
        <v>14772.287710160001</v>
      </c>
      <c r="D26" s="9">
        <v>1483.7650889399999</v>
      </c>
      <c r="E26" s="9">
        <v>3533.81038326</v>
      </c>
      <c r="F26" s="9">
        <v>54333.758671969998</v>
      </c>
      <c r="G26" s="9"/>
      <c r="H26" s="9">
        <v>10433.03641927</v>
      </c>
      <c r="I26" s="9">
        <v>6744.3373884000002</v>
      </c>
      <c r="J26" s="7"/>
      <c r="K26" s="9">
        <v>10660.902456</v>
      </c>
      <c r="L26" s="9">
        <v>986.04971135000005</v>
      </c>
      <c r="M26" s="9"/>
      <c r="N26" s="220" t="s">
        <v>165</v>
      </c>
      <c r="O26" s="9">
        <v>823.6193677</v>
      </c>
      <c r="P26" s="9">
        <v>3490.4420575600002</v>
      </c>
      <c r="Q26" s="9">
        <v>9825.1905168100002</v>
      </c>
      <c r="R26" s="8">
        <v>71889.336288530001</v>
      </c>
      <c r="S26" s="8">
        <v>61.398117325270242</v>
      </c>
      <c r="T26" s="8">
        <v>117087.19977142001</v>
      </c>
    </row>
    <row r="27" spans="1:20" ht="22" customHeight="1">
      <c r="A27" s="7"/>
      <c r="B27" s="7" t="s">
        <v>214</v>
      </c>
      <c r="C27" s="9">
        <v>14913.61319486</v>
      </c>
      <c r="D27" s="9">
        <v>1348.6737429</v>
      </c>
      <c r="E27" s="9">
        <v>3533.81038326</v>
      </c>
      <c r="F27" s="9">
        <v>53655.044063790003</v>
      </c>
      <c r="G27" s="9"/>
      <c r="H27" s="9">
        <v>10505.288349390001</v>
      </c>
      <c r="I27" s="9">
        <v>6747.8696899200004</v>
      </c>
      <c r="J27" s="9"/>
      <c r="K27" s="9">
        <v>10629.56795262</v>
      </c>
      <c r="L27" s="9">
        <v>1050.14712947</v>
      </c>
      <c r="M27" s="9"/>
      <c r="N27" s="220" t="s">
        <v>165</v>
      </c>
      <c r="O27" s="9">
        <v>829.37082880000003</v>
      </c>
      <c r="P27" s="9">
        <v>3498.9526367600001</v>
      </c>
      <c r="Q27" s="9">
        <v>9842.3578002800004</v>
      </c>
      <c r="R27" s="8">
        <v>71295.418683460011</v>
      </c>
      <c r="S27" s="8">
        <v>61.16906591467999</v>
      </c>
      <c r="T27" s="8">
        <v>116554.69577205002</v>
      </c>
    </row>
    <row r="28" spans="1:20" ht="22" customHeight="1">
      <c r="A28" s="7"/>
      <c r="B28" s="7" t="s">
        <v>208</v>
      </c>
      <c r="C28" s="9">
        <v>14977.30221652</v>
      </c>
      <c r="D28" s="9">
        <v>1234.0378262199999</v>
      </c>
      <c r="E28" s="9">
        <v>3533.81038326</v>
      </c>
      <c r="F28" s="9">
        <v>50643.066007139998</v>
      </c>
      <c r="G28" s="9"/>
      <c r="H28" s="9">
        <v>10412.30244965</v>
      </c>
      <c r="I28" s="9">
        <v>6650.1456311700003</v>
      </c>
      <c r="J28" s="9"/>
      <c r="K28" s="9">
        <v>10657.97207084</v>
      </c>
      <c r="L28" s="9">
        <v>1147.4365587</v>
      </c>
      <c r="M28" s="9"/>
      <c r="N28" s="220" t="s">
        <v>165</v>
      </c>
      <c r="O28" s="9">
        <v>829.37082880000003</v>
      </c>
      <c r="P28" s="9">
        <v>3536.1435664999999</v>
      </c>
      <c r="Q28" s="9">
        <v>9852.4499140600001</v>
      </c>
      <c r="R28" s="8">
        <v>68293.098111069994</v>
      </c>
      <c r="S28" s="8">
        <v>60.183897254418817</v>
      </c>
      <c r="T28" s="8">
        <v>113474.03745286001</v>
      </c>
    </row>
    <row r="29" spans="1:20" ht="22" customHeight="1">
      <c r="A29" s="7"/>
      <c r="B29" s="7" t="s">
        <v>215</v>
      </c>
      <c r="C29" s="9">
        <v>15259.8354805</v>
      </c>
      <c r="D29" s="9">
        <v>1466.36314842</v>
      </c>
      <c r="E29" s="9">
        <v>3535.92503747</v>
      </c>
      <c r="F29" s="9">
        <v>52133.580851680003</v>
      </c>
      <c r="G29" s="9"/>
      <c r="H29" s="9">
        <v>10742.3717304</v>
      </c>
      <c r="I29" s="9">
        <v>6630.0379586899999</v>
      </c>
      <c r="J29" s="9"/>
      <c r="K29" s="9">
        <v>10327.533461430001</v>
      </c>
      <c r="L29" s="9">
        <v>1092.66354817</v>
      </c>
      <c r="M29" s="9"/>
      <c r="N29" s="220" t="s">
        <v>165</v>
      </c>
      <c r="O29" s="9">
        <v>832.60529880000001</v>
      </c>
      <c r="P29" s="9">
        <v>3560.4289515999999</v>
      </c>
      <c r="Q29" s="9">
        <v>9738.3104806600004</v>
      </c>
      <c r="R29" s="8">
        <v>69594.592839200006</v>
      </c>
      <c r="S29" s="8">
        <v>60.349289344645854</v>
      </c>
      <c r="T29" s="8">
        <v>115319.65594782002</v>
      </c>
    </row>
    <row r="30" spans="1:20" ht="22" customHeight="1">
      <c r="A30" s="7"/>
      <c r="B30" s="7" t="s">
        <v>216</v>
      </c>
      <c r="C30" s="9">
        <v>15394.06430674</v>
      </c>
      <c r="D30" s="9">
        <v>1804.6032484699999</v>
      </c>
      <c r="E30" s="9">
        <v>3537.4565806599999</v>
      </c>
      <c r="F30" s="9">
        <v>55109.944628220001</v>
      </c>
      <c r="G30" s="9"/>
      <c r="H30" s="9">
        <v>10952.075283980001</v>
      </c>
      <c r="I30" s="9">
        <v>7079.58276862</v>
      </c>
      <c r="J30" s="7"/>
      <c r="K30" s="9">
        <v>9950.1188521200002</v>
      </c>
      <c r="L30" s="9">
        <v>1028.32601854</v>
      </c>
      <c r="M30" s="9"/>
      <c r="N30" s="220" t="s">
        <v>165</v>
      </c>
      <c r="O30" s="9">
        <v>832.60529880000001</v>
      </c>
      <c r="P30" s="9">
        <v>3576.2963295</v>
      </c>
      <c r="Q30" s="9">
        <v>9855.7435486400009</v>
      </c>
      <c r="R30" s="8">
        <v>73073.596964020006</v>
      </c>
      <c r="S30" s="8">
        <v>61.344103312580614</v>
      </c>
      <c r="T30" s="8">
        <v>119120.81686429</v>
      </c>
    </row>
    <row r="31" spans="1:20" ht="22" customHeight="1">
      <c r="A31" s="7"/>
      <c r="B31" s="7" t="s">
        <v>200</v>
      </c>
      <c r="C31" s="9">
        <v>15821.40424923</v>
      </c>
      <c r="D31" s="9">
        <v>1815.84895278</v>
      </c>
      <c r="E31" s="9">
        <v>3537.4565806599999</v>
      </c>
      <c r="F31" s="9">
        <v>53243.871873049997</v>
      </c>
      <c r="G31" s="9"/>
      <c r="H31" s="9">
        <v>10964.36847066</v>
      </c>
      <c r="I31" s="9">
        <v>7209.99038483</v>
      </c>
      <c r="J31" s="9"/>
      <c r="K31" s="9">
        <v>10019.46485618</v>
      </c>
      <c r="L31" s="9">
        <v>985.62361097999997</v>
      </c>
      <c r="M31" s="9"/>
      <c r="N31" s="220" t="s">
        <v>165</v>
      </c>
      <c r="O31" s="9">
        <v>845.50889080000002</v>
      </c>
      <c r="P31" s="9">
        <v>3614.9475566000001</v>
      </c>
      <c r="Q31" s="9">
        <v>9896.2545226900002</v>
      </c>
      <c r="R31" s="8">
        <v>71335.740391550004</v>
      </c>
      <c r="S31" s="8">
        <v>60.477213906554297</v>
      </c>
      <c r="T31" s="8">
        <v>117954.73994846</v>
      </c>
    </row>
    <row r="32" spans="1:20" ht="22" customHeight="1">
      <c r="A32" s="7"/>
      <c r="B32" s="7"/>
      <c r="C32" s="9"/>
      <c r="D32" s="9"/>
      <c r="E32" s="9"/>
      <c r="F32" s="9"/>
      <c r="G32" s="9"/>
      <c r="H32" s="9"/>
      <c r="I32" s="9"/>
      <c r="J32" s="9"/>
      <c r="K32" s="9"/>
      <c r="L32" s="9"/>
      <c r="M32" s="9"/>
      <c r="N32" s="220"/>
      <c r="O32" s="9"/>
      <c r="P32" s="9"/>
      <c r="Q32" s="9"/>
      <c r="R32" s="9"/>
      <c r="S32" s="9"/>
      <c r="T32" s="9"/>
    </row>
    <row r="33" spans="1:20" ht="22" customHeight="1">
      <c r="A33" s="107">
        <v>2023</v>
      </c>
      <c r="B33" s="7" t="s">
        <v>209</v>
      </c>
      <c r="C33" s="258">
        <v>16044.51927352</v>
      </c>
      <c r="D33" s="258">
        <v>1881.9165179700001</v>
      </c>
      <c r="E33" s="258">
        <v>3687.8268597000001</v>
      </c>
      <c r="F33" s="258">
        <v>57428.125272309997</v>
      </c>
      <c r="G33" s="258"/>
      <c r="H33" s="258">
        <v>11108.47844307</v>
      </c>
      <c r="I33" s="258">
        <v>7429.1534005900003</v>
      </c>
      <c r="J33" s="9"/>
      <c r="K33" s="258">
        <v>9931.1421216700001</v>
      </c>
      <c r="L33" s="258">
        <v>882.99637287999997</v>
      </c>
      <c r="M33" s="9"/>
      <c r="N33" s="220" t="s">
        <v>165</v>
      </c>
      <c r="O33" s="258">
        <v>845.50889080000002</v>
      </c>
      <c r="P33" s="258">
        <v>3596.32497276</v>
      </c>
      <c r="Q33" s="258">
        <v>10354.39151498</v>
      </c>
      <c r="R33" s="259">
        <v>76094.666560760001</v>
      </c>
      <c r="S33" s="259">
        <v>61.769972876273748</v>
      </c>
      <c r="T33" s="259">
        <v>123190.38364025</v>
      </c>
    </row>
    <row r="34" spans="1:20" ht="22" customHeight="1">
      <c r="A34" s="7"/>
      <c r="B34" s="7" t="s">
        <v>210</v>
      </c>
      <c r="C34" s="9">
        <v>16204.92413972</v>
      </c>
      <c r="D34" s="9">
        <v>1870.3395567299999</v>
      </c>
      <c r="E34" s="9">
        <v>3688.4261962999999</v>
      </c>
      <c r="F34" s="9">
        <v>57388.202816459998</v>
      </c>
      <c r="G34" s="9"/>
      <c r="H34" s="9">
        <v>10671.976629270001</v>
      </c>
      <c r="I34" s="9">
        <v>7439.7511312699999</v>
      </c>
      <c r="J34" s="9"/>
      <c r="K34" s="9">
        <v>10510.507536700001</v>
      </c>
      <c r="L34" s="9">
        <v>851.49110382000003</v>
      </c>
      <c r="M34" s="9"/>
      <c r="N34" s="220" t="s">
        <v>165</v>
      </c>
      <c r="O34" s="9">
        <v>878.76045480000005</v>
      </c>
      <c r="P34" s="9">
        <v>3609.14230206</v>
      </c>
      <c r="Q34" s="9">
        <v>10580.285650690001</v>
      </c>
      <c r="R34" s="8">
        <v>76259.730702239991</v>
      </c>
      <c r="S34" s="8">
        <v>61.652019799983613</v>
      </c>
      <c r="T34" s="8">
        <v>123693.80751781998</v>
      </c>
    </row>
    <row r="35" spans="1:20" ht="22" customHeight="1">
      <c r="A35" s="7"/>
      <c r="B35" s="7" t="s">
        <v>206</v>
      </c>
      <c r="C35" s="9">
        <v>16431.855981839999</v>
      </c>
      <c r="D35" s="9">
        <v>1648.2582542600001</v>
      </c>
      <c r="E35" s="9">
        <v>3701.6797312899998</v>
      </c>
      <c r="F35" s="9">
        <v>58375.363434450002</v>
      </c>
      <c r="G35" s="9"/>
      <c r="H35" s="9">
        <v>10906.48682281</v>
      </c>
      <c r="I35" s="9">
        <v>7707.9960613200001</v>
      </c>
      <c r="J35" s="9"/>
      <c r="K35" s="9">
        <v>10131.18869456</v>
      </c>
      <c r="L35" s="9">
        <v>801.53236812</v>
      </c>
      <c r="M35" s="9"/>
      <c r="N35" s="220" t="s">
        <v>165</v>
      </c>
      <c r="O35" s="9">
        <v>904.07134680000001</v>
      </c>
      <c r="P35" s="9">
        <v>3598.62848446</v>
      </c>
      <c r="Q35" s="9">
        <v>10141.11130739</v>
      </c>
      <c r="R35" s="8">
        <v>77026.003171279997</v>
      </c>
      <c r="S35" s="8">
        <v>61.943816005134188</v>
      </c>
      <c r="T35" s="8">
        <v>124348.17248729999</v>
      </c>
    </row>
    <row r="36" spans="1:20" ht="22" customHeight="1">
      <c r="A36" s="7"/>
      <c r="B36" s="7" t="s">
        <v>211</v>
      </c>
      <c r="C36" s="9">
        <v>16496.972618079999</v>
      </c>
      <c r="D36" s="9">
        <v>1628.7512055899999</v>
      </c>
      <c r="E36" s="9">
        <v>3716.8462567500001</v>
      </c>
      <c r="F36" s="9">
        <v>59088.665172280002</v>
      </c>
      <c r="G36" s="9"/>
      <c r="H36" s="9">
        <v>11003.132378709999</v>
      </c>
      <c r="I36" s="9">
        <v>7830.2622089099996</v>
      </c>
      <c r="J36" s="9"/>
      <c r="K36" s="9">
        <v>10337.830601490001</v>
      </c>
      <c r="L36" s="9">
        <v>833.48457211000004</v>
      </c>
      <c r="M36" s="9"/>
      <c r="N36" s="220" t="s">
        <v>165</v>
      </c>
      <c r="O36" s="9">
        <v>912.5083108</v>
      </c>
      <c r="P36" s="9">
        <v>3601.7584282600001</v>
      </c>
      <c r="Q36" s="9">
        <v>10183.534841090001</v>
      </c>
      <c r="R36" s="8">
        <v>77935.946794390009</v>
      </c>
      <c r="S36" s="8">
        <v>62.034245501095832</v>
      </c>
      <c r="T36" s="8">
        <v>125633.74659407001</v>
      </c>
    </row>
    <row r="37" spans="1:20" ht="22" customHeight="1">
      <c r="A37" s="7"/>
      <c r="B37" s="7" t="s">
        <v>212</v>
      </c>
      <c r="C37" s="9">
        <v>16561.339772449999</v>
      </c>
      <c r="D37" s="9">
        <v>1581.7063052999999</v>
      </c>
      <c r="E37" s="9">
        <v>2648.8314826800001</v>
      </c>
      <c r="F37" s="9">
        <v>61113.473932120003</v>
      </c>
      <c r="G37" s="9"/>
      <c r="H37" s="9">
        <v>11431.764823539999</v>
      </c>
      <c r="I37" s="9">
        <v>7872.6339011800001</v>
      </c>
      <c r="J37" s="9"/>
      <c r="K37" s="9">
        <v>10015.66189648</v>
      </c>
      <c r="L37" s="9">
        <v>1056.2728563200001</v>
      </c>
      <c r="M37" s="9"/>
      <c r="N37" s="220" t="s">
        <v>165</v>
      </c>
      <c r="O37" s="9">
        <v>957.71609820000003</v>
      </c>
      <c r="P37" s="9">
        <v>3597.9588905800001</v>
      </c>
      <c r="Q37" s="9">
        <v>10425.077020000001</v>
      </c>
      <c r="R37" s="8">
        <v>80467.457709620008</v>
      </c>
      <c r="S37" s="8">
        <v>63.229543312134631</v>
      </c>
      <c r="T37" s="8">
        <v>127262.43697885002</v>
      </c>
    </row>
    <row r="38" spans="1:20" ht="22" customHeight="1">
      <c r="A38" s="7"/>
      <c r="B38" s="7" t="s">
        <v>207</v>
      </c>
      <c r="C38" s="9">
        <v>16600.818338870002</v>
      </c>
      <c r="D38" s="9">
        <v>1728.24861502</v>
      </c>
      <c r="E38" s="9">
        <v>3180.4936957999998</v>
      </c>
      <c r="F38" s="9">
        <v>62534.667780770003</v>
      </c>
      <c r="G38" s="9"/>
      <c r="H38" s="9">
        <v>11169.6839502</v>
      </c>
      <c r="I38" s="9">
        <v>9172.2463567399991</v>
      </c>
      <c r="J38" s="9"/>
      <c r="K38" s="9">
        <v>10612.349607980001</v>
      </c>
      <c r="L38" s="9">
        <v>827.44446371000004</v>
      </c>
      <c r="M38" s="9"/>
      <c r="N38" s="220" t="s">
        <v>165</v>
      </c>
      <c r="O38" s="9">
        <v>948.82616240000004</v>
      </c>
      <c r="P38" s="9">
        <v>3593.0355648899999</v>
      </c>
      <c r="Q38" s="9">
        <v>10174.97714417</v>
      </c>
      <c r="R38" s="8">
        <v>82709.335745389995</v>
      </c>
      <c r="S38" s="8">
        <v>63.358025886091987</v>
      </c>
      <c r="T38" s="8">
        <v>130542.79168055</v>
      </c>
    </row>
    <row r="39" spans="1:20" ht="22" customHeight="1">
      <c r="A39" s="7"/>
      <c r="B39" s="7" t="s">
        <v>213</v>
      </c>
      <c r="C39" s="9">
        <v>17184.198007899999</v>
      </c>
      <c r="D39" s="9">
        <v>1933.8059992000001</v>
      </c>
      <c r="E39" s="9">
        <v>3177.05741782</v>
      </c>
      <c r="F39" s="9">
        <v>64549.207893680003</v>
      </c>
      <c r="G39" s="9"/>
      <c r="H39" s="9">
        <v>11267.87631315</v>
      </c>
      <c r="I39" s="9">
        <v>9299.3508903500006</v>
      </c>
      <c r="J39" s="9"/>
      <c r="K39" s="9">
        <v>10904.31228392</v>
      </c>
      <c r="L39" s="9">
        <v>814.21638725000003</v>
      </c>
      <c r="M39" s="9"/>
      <c r="N39" s="220" t="s">
        <v>165</v>
      </c>
      <c r="O39" s="9">
        <v>988.28560909999999</v>
      </c>
      <c r="P39" s="9">
        <v>3638.2230795400001</v>
      </c>
      <c r="Q39" s="9">
        <v>7803.4608608600001</v>
      </c>
      <c r="R39" s="8">
        <v>82466.23603213999</v>
      </c>
      <c r="S39" s="8">
        <v>62.683368293971441</v>
      </c>
      <c r="T39" s="8">
        <v>131559.99474277001</v>
      </c>
    </row>
    <row r="40" spans="1:20" ht="22" customHeight="1">
      <c r="A40" s="7"/>
      <c r="B40" s="7" t="s">
        <v>214</v>
      </c>
      <c r="C40" s="9">
        <v>17994.612269069999</v>
      </c>
      <c r="D40" s="9">
        <v>1875.1186003</v>
      </c>
      <c r="E40" s="9">
        <v>3180.6057757100002</v>
      </c>
      <c r="F40" s="9">
        <v>64116.358395950003</v>
      </c>
      <c r="G40" s="9"/>
      <c r="H40" s="9">
        <v>11247.30840369</v>
      </c>
      <c r="I40" s="9">
        <v>9158.2033787399996</v>
      </c>
      <c r="J40" s="9"/>
      <c r="K40" s="9">
        <v>10655.26208405</v>
      </c>
      <c r="L40" s="9">
        <v>902.74880569000004</v>
      </c>
      <c r="M40" s="9"/>
      <c r="N40" s="220" t="s">
        <v>165</v>
      </c>
      <c r="O40" s="9">
        <v>980.73023382999997</v>
      </c>
      <c r="P40" s="9">
        <v>3609.2042669299999</v>
      </c>
      <c r="Q40" s="9">
        <v>8036.2207423299997</v>
      </c>
      <c r="R40" s="8">
        <v>82213.531322709998</v>
      </c>
      <c r="S40" s="8">
        <v>62.398143997166812</v>
      </c>
      <c r="T40" s="8">
        <v>131756.37295629003</v>
      </c>
    </row>
    <row r="41" spans="1:20" ht="22" customHeight="1">
      <c r="A41" s="7"/>
      <c r="B41" s="7" t="s">
        <v>208</v>
      </c>
      <c r="C41" s="9">
        <v>18547.495130079998</v>
      </c>
      <c r="D41" s="9">
        <v>1887.07134565</v>
      </c>
      <c r="E41" s="9">
        <v>3179.0727528100001</v>
      </c>
      <c r="F41" s="9">
        <v>61991.18239994</v>
      </c>
      <c r="G41" s="9"/>
      <c r="H41" s="9">
        <v>11579.24448234</v>
      </c>
      <c r="I41" s="9">
        <v>9117.5611229200003</v>
      </c>
      <c r="J41" s="9"/>
      <c r="K41" s="9">
        <v>10677.026725490001</v>
      </c>
      <c r="L41" s="9">
        <v>752.04478516999995</v>
      </c>
      <c r="M41" s="9"/>
      <c r="N41" s="220" t="s">
        <v>165</v>
      </c>
      <c r="O41" s="9">
        <v>976.00812289999999</v>
      </c>
      <c r="P41" s="9">
        <v>3718.2129195299999</v>
      </c>
      <c r="Q41" s="9">
        <v>7872.7182739999998</v>
      </c>
      <c r="R41" s="8">
        <v>79733.506582029993</v>
      </c>
      <c r="S41" s="8">
        <v>61.193362956284801</v>
      </c>
      <c r="T41" s="8">
        <v>130297.63806083</v>
      </c>
    </row>
    <row r="42" spans="1:20" ht="22" customHeight="1">
      <c r="A42" s="7"/>
      <c r="B42" s="7" t="s">
        <v>215</v>
      </c>
      <c r="C42" s="9">
        <v>18615.913648900001</v>
      </c>
      <c r="D42" s="9">
        <v>1789.45104087</v>
      </c>
      <c r="E42" s="9">
        <v>3179.0727528100001</v>
      </c>
      <c r="F42" s="9">
        <v>58431.156518659998</v>
      </c>
      <c r="G42" s="9"/>
      <c r="H42" s="9">
        <v>12043.658855969999</v>
      </c>
      <c r="I42" s="9">
        <v>8951.7456549800008</v>
      </c>
      <c r="J42" s="9"/>
      <c r="K42" s="9">
        <v>11508.213419309999</v>
      </c>
      <c r="L42" s="9">
        <v>827.53427667000005</v>
      </c>
      <c r="M42" s="9"/>
      <c r="N42" s="220" t="s">
        <v>165</v>
      </c>
      <c r="O42" s="9">
        <v>1008.19414926</v>
      </c>
      <c r="P42" s="9">
        <v>3667.9975513300001</v>
      </c>
      <c r="Q42" s="9">
        <v>7806.9631953300004</v>
      </c>
      <c r="R42" s="8">
        <v>76017.399645640005</v>
      </c>
      <c r="S42" s="8">
        <v>59.467619870508393</v>
      </c>
      <c r="T42" s="8">
        <v>127829.90106408999</v>
      </c>
    </row>
    <row r="43" spans="1:20" ht="22" customHeight="1">
      <c r="A43" s="7"/>
      <c r="B43" s="7" t="s">
        <v>216</v>
      </c>
      <c r="C43" s="9">
        <v>19189.748662959999</v>
      </c>
      <c r="D43" s="9">
        <v>2066.82926692</v>
      </c>
      <c r="E43" s="9">
        <v>3179.8267947600002</v>
      </c>
      <c r="F43" s="9">
        <v>61625.590001210003</v>
      </c>
      <c r="G43" s="9"/>
      <c r="H43" s="9">
        <v>12673.152704890001</v>
      </c>
      <c r="I43" s="9">
        <v>8132.9032803700002</v>
      </c>
      <c r="J43" s="9"/>
      <c r="K43" s="9">
        <v>14539.15902915</v>
      </c>
      <c r="L43" s="9">
        <v>892.94633927999996</v>
      </c>
      <c r="M43" s="9"/>
      <c r="N43" s="220" t="s">
        <v>165</v>
      </c>
      <c r="O43" s="9">
        <v>1026.1523334000001</v>
      </c>
      <c r="P43" s="9">
        <v>3844.7953747500001</v>
      </c>
      <c r="Q43" s="9">
        <v>7946.8927303</v>
      </c>
      <c r="R43" s="8">
        <v>78598.332351159988</v>
      </c>
      <c r="S43" s="8">
        <v>58.170143412905908</v>
      </c>
      <c r="T43" s="8">
        <v>135117.99651798999</v>
      </c>
    </row>
    <row r="44" spans="1:20" ht="22" customHeight="1">
      <c r="A44" s="7"/>
      <c r="B44" s="7" t="s">
        <v>200</v>
      </c>
      <c r="C44" s="9">
        <v>19395.007473049998</v>
      </c>
      <c r="D44" s="9">
        <v>2130.0423556599999</v>
      </c>
      <c r="E44" s="9">
        <v>3179.1319207000001</v>
      </c>
      <c r="F44" s="9">
        <v>63650.441794409999</v>
      </c>
      <c r="G44" s="9"/>
      <c r="H44" s="9">
        <v>12996.071796190001</v>
      </c>
      <c r="I44" s="9">
        <v>9779.2173532899997</v>
      </c>
      <c r="J44" s="9"/>
      <c r="K44" s="9">
        <v>13905.758362869999</v>
      </c>
      <c r="L44" s="9">
        <v>1164.6217437800001</v>
      </c>
      <c r="M44" s="9"/>
      <c r="N44" s="220" t="s">
        <v>165</v>
      </c>
      <c r="O44" s="9">
        <v>998.03588936999995</v>
      </c>
      <c r="P44" s="9">
        <v>3905.2868495399998</v>
      </c>
      <c r="Q44" s="9">
        <v>7934.72387411</v>
      </c>
      <c r="R44" s="8">
        <v>82529.004765589998</v>
      </c>
      <c r="S44" s="8">
        <v>59.357012687315944</v>
      </c>
      <c r="T44" s="8">
        <v>139038.33941296997</v>
      </c>
    </row>
    <row r="45" spans="1:20" ht="22" customHeight="1">
      <c r="A45" s="7"/>
      <c r="B45" s="7"/>
      <c r="C45" s="9"/>
      <c r="D45" s="9"/>
      <c r="E45" s="9"/>
      <c r="F45" s="9"/>
      <c r="G45" s="9"/>
      <c r="H45" s="9"/>
      <c r="I45" s="9"/>
      <c r="J45" s="9"/>
      <c r="K45" s="9"/>
      <c r="L45" s="9"/>
      <c r="M45" s="9"/>
      <c r="N45" s="220"/>
      <c r="O45" s="9"/>
      <c r="P45" s="9"/>
      <c r="Q45" s="9"/>
      <c r="R45" s="9"/>
      <c r="S45" s="9"/>
      <c r="T45" s="9"/>
    </row>
    <row r="46" spans="1:20" ht="22" customHeight="1">
      <c r="A46" s="107">
        <v>2024</v>
      </c>
      <c r="B46" s="7" t="s">
        <v>209</v>
      </c>
      <c r="C46" s="9">
        <v>19113.286383909999</v>
      </c>
      <c r="D46" s="9">
        <v>2381.3125934999998</v>
      </c>
      <c r="E46" s="9">
        <v>3185.4759381499998</v>
      </c>
      <c r="F46" s="9">
        <v>64583.767393980001</v>
      </c>
      <c r="G46" s="9"/>
      <c r="H46" s="9">
        <v>13450.49216333</v>
      </c>
      <c r="I46" s="9">
        <v>9722.7270998900003</v>
      </c>
      <c r="J46" s="9"/>
      <c r="K46" s="9">
        <v>13635.75696667</v>
      </c>
      <c r="L46" s="9">
        <v>1110.7328640799999</v>
      </c>
      <c r="M46" s="9"/>
      <c r="N46" s="220" t="s">
        <v>165</v>
      </c>
      <c r="O46" s="9">
        <v>1048.0248904</v>
      </c>
      <c r="P46" s="9">
        <v>4362.3943284200004</v>
      </c>
      <c r="Q46" s="9">
        <v>7976.9995678300002</v>
      </c>
      <c r="R46" s="8">
        <v>83394.226925780007</v>
      </c>
      <c r="S46" s="8">
        <v>59.325354881571144</v>
      </c>
      <c r="T46" s="8">
        <v>140570.97019016001</v>
      </c>
    </row>
    <row r="47" spans="1:20" ht="22" customHeight="1">
      <c r="A47" s="7"/>
      <c r="B47" s="7" t="s">
        <v>210</v>
      </c>
      <c r="C47" s="9">
        <v>19095.529263294</v>
      </c>
      <c r="D47" s="9">
        <v>2360.79336762</v>
      </c>
      <c r="E47" s="9">
        <v>3185.4759381499998</v>
      </c>
      <c r="F47" s="9">
        <v>67929.384830459996</v>
      </c>
      <c r="G47" s="9"/>
      <c r="H47" s="9">
        <v>13420.698652790001</v>
      </c>
      <c r="I47" s="9">
        <v>9524.1369505999992</v>
      </c>
      <c r="J47" s="9"/>
      <c r="K47" s="9">
        <v>13548.35666078</v>
      </c>
      <c r="L47" s="9">
        <v>867.14055381000003</v>
      </c>
      <c r="M47" s="9"/>
      <c r="N47" s="220" t="s">
        <v>165</v>
      </c>
      <c r="O47" s="9">
        <v>1074.5921916299999</v>
      </c>
      <c r="P47" s="9">
        <v>4223.0403545199997</v>
      </c>
      <c r="Q47" s="9">
        <v>7924.1118986199999</v>
      </c>
      <c r="R47" s="8">
        <v>86244.774233489996</v>
      </c>
      <c r="S47" s="8">
        <v>60.24646161358347</v>
      </c>
      <c r="T47" s="8">
        <v>143153.260662274</v>
      </c>
    </row>
    <row r="48" spans="1:20" ht="22" customHeight="1">
      <c r="A48" s="7"/>
      <c r="B48" s="7" t="s">
        <v>206</v>
      </c>
      <c r="C48" s="9">
        <v>19339.68426491</v>
      </c>
      <c r="D48" s="9">
        <v>2572.7756565999998</v>
      </c>
      <c r="E48" s="9">
        <v>3188.5546751699999</v>
      </c>
      <c r="F48" s="9">
        <v>68914.038765980004</v>
      </c>
      <c r="G48" s="9"/>
      <c r="H48" s="9">
        <v>13519.583588470001</v>
      </c>
      <c r="I48" s="9">
        <v>9583.1895721599994</v>
      </c>
      <c r="J48" s="9"/>
      <c r="K48" s="9">
        <v>13588.755648599999</v>
      </c>
      <c r="L48" s="9">
        <v>850.37873961000003</v>
      </c>
      <c r="M48" s="9"/>
      <c r="N48" s="220" t="s">
        <v>165</v>
      </c>
      <c r="O48" s="9">
        <v>1097.6710780999999</v>
      </c>
      <c r="P48" s="9">
        <v>4417.5275239100001</v>
      </c>
      <c r="Q48" s="9">
        <v>8081.5883491900004</v>
      </c>
      <c r="R48" s="8">
        <v>87429.195426940001</v>
      </c>
      <c r="S48" s="8">
        <v>60.232130905526972</v>
      </c>
      <c r="T48" s="8">
        <v>145153.74786269997</v>
      </c>
    </row>
    <row r="49" spans="1:20" ht="22" customHeight="1">
      <c r="A49" s="7"/>
      <c r="B49" s="7" t="s">
        <v>211</v>
      </c>
      <c r="C49" s="9">
        <v>19479.88080685</v>
      </c>
      <c r="D49" s="9">
        <v>2857.4408102799998</v>
      </c>
      <c r="E49" s="9">
        <v>3188.5546751699999</v>
      </c>
      <c r="F49" s="9">
        <v>67139.04129917</v>
      </c>
      <c r="G49" s="9"/>
      <c r="H49" s="9">
        <v>14233.92109919</v>
      </c>
      <c r="I49" s="9">
        <v>9394.1071806399996</v>
      </c>
      <c r="J49" s="9"/>
      <c r="K49" s="9">
        <v>13142.28005453</v>
      </c>
      <c r="L49" s="9">
        <v>813.25786254000002</v>
      </c>
      <c r="M49" s="9"/>
      <c r="N49" s="220" t="s">
        <v>165</v>
      </c>
      <c r="O49" s="9">
        <v>1206.6972679</v>
      </c>
      <c r="P49" s="9">
        <v>4484.2701318999998</v>
      </c>
      <c r="Q49" s="9">
        <v>7939.7811307499996</v>
      </c>
      <c r="R49" s="8">
        <v>85286.187473099999</v>
      </c>
      <c r="S49" s="8">
        <v>59.276231947120927</v>
      </c>
      <c r="T49" s="8">
        <v>143879.23231892</v>
      </c>
    </row>
    <row r="50" spans="1:20" ht="22" customHeight="1">
      <c r="A50" s="7"/>
      <c r="B50" s="7" t="s">
        <v>212</v>
      </c>
      <c r="C50" s="9">
        <v>19471.98684066</v>
      </c>
      <c r="D50" s="9">
        <v>2959.62679007</v>
      </c>
      <c r="E50" s="9">
        <v>3188.5546751699999</v>
      </c>
      <c r="F50" s="9">
        <v>68526.652397280006</v>
      </c>
      <c r="G50" s="9"/>
      <c r="H50" s="9">
        <v>15162.40118142</v>
      </c>
      <c r="I50" s="9">
        <v>9385.2503320699998</v>
      </c>
      <c r="J50" s="9"/>
      <c r="K50" s="9">
        <v>13828.52769642</v>
      </c>
      <c r="L50" s="9">
        <v>1152.4377362499999</v>
      </c>
      <c r="M50" s="9"/>
      <c r="N50" s="220" t="s">
        <v>165</v>
      </c>
      <c r="O50" s="9">
        <v>1260.4591933300001</v>
      </c>
      <c r="P50" s="9">
        <v>4444.2202441700001</v>
      </c>
      <c r="Q50" s="9">
        <v>7902.68269444</v>
      </c>
      <c r="R50" s="8">
        <v>86967.02316004</v>
      </c>
      <c r="S50" s="8">
        <v>59.047643913063162</v>
      </c>
      <c r="T50" s="8">
        <v>147282.79978128002</v>
      </c>
    </row>
    <row r="51" spans="1:20" ht="22" customHeight="1">
      <c r="A51" s="7"/>
      <c r="B51" s="7" t="s">
        <v>207</v>
      </c>
      <c r="C51" s="9">
        <v>19850.283543310001</v>
      </c>
      <c r="D51" s="9">
        <v>3118.9958952299999</v>
      </c>
      <c r="E51" s="9">
        <v>2802.5572628599998</v>
      </c>
      <c r="F51" s="9">
        <v>69665.4095199</v>
      </c>
      <c r="G51" s="9"/>
      <c r="H51" s="9">
        <v>15268.200760129999</v>
      </c>
      <c r="I51" s="9">
        <v>9658.4989393899996</v>
      </c>
      <c r="J51" s="9"/>
      <c r="K51" s="9">
        <v>13108.784576960001</v>
      </c>
      <c r="L51" s="9">
        <v>1491.57762045</v>
      </c>
      <c r="M51" s="9"/>
      <c r="N51" s="220" t="s">
        <v>165</v>
      </c>
      <c r="O51" s="9">
        <v>1283.6289963500001</v>
      </c>
      <c r="P51" s="9">
        <v>4550.8900517800002</v>
      </c>
      <c r="Q51" s="9">
        <v>7818.9616967700003</v>
      </c>
      <c r="R51" s="8">
        <v>88634.447776510002</v>
      </c>
      <c r="S51" s="8">
        <v>59.639191549363026</v>
      </c>
      <c r="T51" s="8">
        <v>148617.78886313</v>
      </c>
    </row>
    <row r="52" spans="1:20" ht="22" customHeight="1">
      <c r="A52" s="7"/>
      <c r="B52" s="7" t="s">
        <v>213</v>
      </c>
      <c r="C52" s="9">
        <v>20701.41631452</v>
      </c>
      <c r="D52" s="9">
        <v>3191.5331763600002</v>
      </c>
      <c r="E52" s="9">
        <v>2808.1808299600002</v>
      </c>
      <c r="F52" s="9">
        <v>69599.752402099999</v>
      </c>
      <c r="G52" s="9"/>
      <c r="H52" s="9">
        <v>15514.77730347</v>
      </c>
      <c r="I52" s="9">
        <v>9817.7946291499993</v>
      </c>
      <c r="J52" s="9"/>
      <c r="K52" s="9">
        <v>12711.35979298</v>
      </c>
      <c r="L52" s="9">
        <v>990.79558167000005</v>
      </c>
      <c r="M52" s="9"/>
      <c r="N52" s="220" t="s">
        <v>165</v>
      </c>
      <c r="O52" s="9">
        <v>1277.5489405799999</v>
      </c>
      <c r="P52" s="9">
        <v>4223.5596875699994</v>
      </c>
      <c r="Q52" s="9">
        <v>7887.91134547</v>
      </c>
      <c r="R52" s="8">
        <v>88296.253958389992</v>
      </c>
      <c r="S52" s="8">
        <v>59.368951838115954</v>
      </c>
      <c r="T52" s="8">
        <v>148724.63000383001</v>
      </c>
    </row>
    <row r="53" spans="1:20" ht="22" customHeight="1">
      <c r="A53" s="7"/>
      <c r="B53" s="7" t="s">
        <v>214</v>
      </c>
      <c r="C53" s="9">
        <v>20689.015015379999</v>
      </c>
      <c r="D53" s="9">
        <v>3234.9218367499998</v>
      </c>
      <c r="E53" s="9">
        <v>2808.1808299600002</v>
      </c>
      <c r="F53" s="9">
        <v>69138.243019949994</v>
      </c>
      <c r="G53" s="9"/>
      <c r="H53" s="9">
        <v>15007.05134116</v>
      </c>
      <c r="I53" s="9">
        <v>9401.9321968099994</v>
      </c>
      <c r="J53" s="9"/>
      <c r="K53" s="9">
        <v>13082.06034912</v>
      </c>
      <c r="L53" s="9">
        <v>904.94140449999998</v>
      </c>
      <c r="M53" s="9"/>
      <c r="N53" s="220" t="s">
        <v>165</v>
      </c>
      <c r="O53" s="9">
        <v>1322.29878151</v>
      </c>
      <c r="P53" s="9">
        <v>4337.4485695799995</v>
      </c>
      <c r="Q53" s="9">
        <v>7797.0263379099997</v>
      </c>
      <c r="R53" s="8">
        <v>87242.142959169985</v>
      </c>
      <c r="S53" s="8">
        <v>59.05788013860117</v>
      </c>
      <c r="T53" s="8">
        <v>147723.11968263</v>
      </c>
    </row>
    <row r="54" spans="1:20" ht="22" customHeight="1">
      <c r="A54" s="7"/>
      <c r="B54" s="7" t="s">
        <v>208</v>
      </c>
      <c r="C54" s="9">
        <v>20986.984454519999</v>
      </c>
      <c r="D54" s="9">
        <v>3548.7772715999999</v>
      </c>
      <c r="E54" s="9">
        <v>2808.1808299600002</v>
      </c>
      <c r="F54" s="9">
        <v>68349.89507595</v>
      </c>
      <c r="G54" s="9"/>
      <c r="H54" s="9">
        <v>15431.200826460001</v>
      </c>
      <c r="I54" s="9">
        <v>9868.8698546800006</v>
      </c>
      <c r="J54" s="9"/>
      <c r="K54" s="9">
        <v>14069.79370366</v>
      </c>
      <c r="L54" s="9">
        <v>844.67676849999998</v>
      </c>
      <c r="M54" s="9"/>
      <c r="N54" s="220" t="s">
        <v>165</v>
      </c>
      <c r="O54" s="9">
        <v>1415.4438179700001</v>
      </c>
      <c r="P54" s="9">
        <v>4410.9316063299993</v>
      </c>
      <c r="Q54" s="9">
        <v>7687.9902253600003</v>
      </c>
      <c r="R54" s="8">
        <v>86751.431924489996</v>
      </c>
      <c r="S54" s="8">
        <v>58.057715545596409</v>
      </c>
      <c r="T54" s="8">
        <v>149422.74443499002</v>
      </c>
    </row>
    <row r="55" spans="1:20" ht="22" customHeight="1">
      <c r="A55" s="7"/>
      <c r="B55" s="7" t="s">
        <v>215</v>
      </c>
      <c r="C55" s="9">
        <v>21344.832911189998</v>
      </c>
      <c r="D55" s="9">
        <v>3691.2329396800001</v>
      </c>
      <c r="E55" s="9">
        <v>2806.14348221</v>
      </c>
      <c r="F55" s="9">
        <v>67338.412354269996</v>
      </c>
      <c r="G55" s="9"/>
      <c r="H55" s="9">
        <v>15340.915669460001</v>
      </c>
      <c r="I55" s="9">
        <v>9128.5187951999997</v>
      </c>
      <c r="J55" s="9"/>
      <c r="K55" s="9">
        <v>15365.98826154</v>
      </c>
      <c r="L55" s="9">
        <v>1802.7096971599999</v>
      </c>
      <c r="M55" s="9"/>
      <c r="N55" s="220" t="s">
        <v>165</v>
      </c>
      <c r="O55" s="9">
        <v>1479.21593736</v>
      </c>
      <c r="P55" s="9">
        <v>4406.2180549599998</v>
      </c>
      <c r="Q55" s="9">
        <v>7712.6075565900001</v>
      </c>
      <c r="R55" s="8">
        <v>85982.248403219986</v>
      </c>
      <c r="S55" s="8">
        <v>57.162664598832627</v>
      </c>
      <c r="T55" s="8">
        <v>150416.79565961997</v>
      </c>
    </row>
    <row r="56" spans="1:20" ht="22" customHeight="1">
      <c r="A56" s="7"/>
      <c r="B56" s="7" t="s">
        <v>216</v>
      </c>
      <c r="C56" s="9">
        <v>21679.37131079</v>
      </c>
      <c r="D56" s="9">
        <v>3729.7224727299999</v>
      </c>
      <c r="E56" s="9">
        <v>2806.14348221</v>
      </c>
      <c r="F56" s="9">
        <v>67759.76355612</v>
      </c>
      <c r="G56" s="9"/>
      <c r="H56" s="9">
        <v>16140.986838389999</v>
      </c>
      <c r="I56" s="9">
        <v>10802.87965241</v>
      </c>
      <c r="J56" s="9"/>
      <c r="K56" s="9">
        <v>14146.297873740001</v>
      </c>
      <c r="L56" s="9">
        <v>576.2453008</v>
      </c>
      <c r="M56" s="9"/>
      <c r="N56" s="220" t="s">
        <v>165</v>
      </c>
      <c r="O56" s="9">
        <v>1514.8658539</v>
      </c>
      <c r="P56" s="9">
        <v>4407.5692536899996</v>
      </c>
      <c r="Q56" s="9">
        <v>7734.9234192100002</v>
      </c>
      <c r="R56" s="8">
        <v>86873.811928540003</v>
      </c>
      <c r="S56" s="8">
        <v>57.418716949711012</v>
      </c>
      <c r="T56" s="8">
        <v>151298.76901399001</v>
      </c>
    </row>
    <row r="57" spans="1:20" ht="22" customHeight="1">
      <c r="A57" s="7"/>
      <c r="B57" s="7" t="s">
        <v>200</v>
      </c>
      <c r="C57" s="9">
        <v>21903.214969600001</v>
      </c>
      <c r="D57" s="9">
        <v>3684.21289763</v>
      </c>
      <c r="E57" s="9">
        <v>2812.84601484</v>
      </c>
      <c r="F57" s="9">
        <v>68565.525453859998</v>
      </c>
      <c r="G57" s="9"/>
      <c r="H57" s="9">
        <v>16055.94959532</v>
      </c>
      <c r="I57" s="9">
        <v>10926.540508280001</v>
      </c>
      <c r="J57" s="9"/>
      <c r="K57" s="9">
        <v>14138.24943355</v>
      </c>
      <c r="L57" s="9">
        <v>538.20726826999999</v>
      </c>
      <c r="M57" s="9"/>
      <c r="N57" s="220" t="s">
        <v>165</v>
      </c>
      <c r="O57" s="9">
        <v>1516.5586400699999</v>
      </c>
      <c r="P57" s="9">
        <v>4442.7571552199997</v>
      </c>
      <c r="Q57" s="9">
        <v>7754.6672697800004</v>
      </c>
      <c r="R57" s="8">
        <v>87784.940500189987</v>
      </c>
      <c r="S57" s="8">
        <v>57.624834444588814</v>
      </c>
      <c r="T57" s="8">
        <v>152338.72920641999</v>
      </c>
    </row>
    <row r="58" spans="1:20" ht="22" customHeight="1">
      <c r="A58" s="7"/>
      <c r="B58" s="7"/>
      <c r="C58" s="9"/>
      <c r="D58" s="9"/>
      <c r="E58" s="9"/>
      <c r="F58" s="9"/>
      <c r="G58" s="9"/>
      <c r="H58" s="9"/>
      <c r="I58" s="9"/>
      <c r="J58" s="9"/>
      <c r="K58" s="9"/>
      <c r="L58" s="9"/>
      <c r="M58" s="9"/>
      <c r="N58" s="220"/>
      <c r="O58" s="9"/>
      <c r="P58" s="9"/>
      <c r="Q58" s="9"/>
      <c r="R58" s="8"/>
      <c r="S58" s="8"/>
      <c r="T58" s="8"/>
    </row>
    <row r="59" spans="1:20" ht="22" customHeight="1">
      <c r="A59" s="107">
        <v>2025</v>
      </c>
      <c r="B59" s="7" t="s">
        <v>209</v>
      </c>
      <c r="C59" s="9">
        <v>21941.286421659999</v>
      </c>
      <c r="D59" s="9">
        <v>3609.1668921199998</v>
      </c>
      <c r="E59" s="9">
        <v>2812.84601484</v>
      </c>
      <c r="F59" s="9">
        <v>70577.755728880002</v>
      </c>
      <c r="G59" s="9"/>
      <c r="H59" s="9">
        <v>16844.96657936</v>
      </c>
      <c r="I59" s="9">
        <v>10920.631892130001</v>
      </c>
      <c r="J59" s="9"/>
      <c r="K59" s="9">
        <v>13428.02393505</v>
      </c>
      <c r="L59" s="9">
        <v>533.75456973999997</v>
      </c>
      <c r="M59" s="9"/>
      <c r="N59" s="220" t="s">
        <v>165</v>
      </c>
      <c r="O59" s="9">
        <v>1605.5546497299999</v>
      </c>
      <c r="P59" s="9">
        <v>4506.0657518500002</v>
      </c>
      <c r="Q59" s="9">
        <v>7844.2514837199997</v>
      </c>
      <c r="R59" s="8">
        <v>89876.393674470004</v>
      </c>
      <c r="S59" s="8">
        <v>58.125657737159663</v>
      </c>
      <c r="T59" s="8">
        <v>154624.30391908</v>
      </c>
    </row>
    <row r="60" spans="1:20" ht="22" customHeight="1">
      <c r="A60" s="7"/>
      <c r="B60" s="7" t="s">
        <v>210</v>
      </c>
      <c r="C60" s="9">
        <v>21988.27549873</v>
      </c>
      <c r="D60" s="9">
        <v>3725.7914041700001</v>
      </c>
      <c r="E60" s="9">
        <v>2811.4911764100002</v>
      </c>
      <c r="F60" s="9">
        <v>69182.007987849996</v>
      </c>
      <c r="G60" s="9"/>
      <c r="H60" s="9">
        <v>16902.513473679999</v>
      </c>
      <c r="I60" s="9">
        <v>9677.6930381500006</v>
      </c>
      <c r="J60" s="9"/>
      <c r="K60" s="9">
        <v>13690.43589982</v>
      </c>
      <c r="L60" s="9">
        <v>614.73338460000002</v>
      </c>
      <c r="M60" s="9"/>
      <c r="N60" s="220" t="s">
        <v>165</v>
      </c>
      <c r="O60" s="9">
        <v>1692.0680877100001</v>
      </c>
      <c r="P60" s="9">
        <v>4509.2080016800001</v>
      </c>
      <c r="Q60" s="9">
        <v>7922.7701564999998</v>
      </c>
      <c r="R60" s="8">
        <v>87397.204567099994</v>
      </c>
      <c r="S60" s="8">
        <v>57.228213867437958</v>
      </c>
      <c r="T60" s="8">
        <v>152716.98810929997</v>
      </c>
    </row>
    <row r="61" spans="1:20" ht="22" customHeight="1">
      <c r="A61" s="7"/>
      <c r="B61" s="7" t="s">
        <v>206</v>
      </c>
      <c r="C61" s="9">
        <v>22007.356492769999</v>
      </c>
      <c r="D61" s="9">
        <v>3658.5891905399999</v>
      </c>
      <c r="E61" s="9">
        <v>2816.4149351900001</v>
      </c>
      <c r="F61" s="9">
        <v>63645.268957</v>
      </c>
      <c r="G61" s="9"/>
      <c r="H61" s="9">
        <v>16775.183401940001</v>
      </c>
      <c r="I61" s="9">
        <v>9613.7071502899998</v>
      </c>
      <c r="J61" s="9"/>
      <c r="K61" s="9">
        <v>12512.742252530001</v>
      </c>
      <c r="L61" s="9">
        <v>671.79063011000005</v>
      </c>
      <c r="M61" s="9"/>
      <c r="N61" s="220" t="s">
        <v>165</v>
      </c>
      <c r="O61" s="9">
        <v>1773.7709758000001</v>
      </c>
      <c r="P61" s="9">
        <v>4654.1117937200006</v>
      </c>
      <c r="Q61" s="9">
        <v>7808.44707363</v>
      </c>
      <c r="R61" s="8">
        <v>81739.21381103</v>
      </c>
      <c r="S61" s="8">
        <v>56.009784616374226</v>
      </c>
      <c r="T61" s="8">
        <v>145937.38285351999</v>
      </c>
    </row>
    <row r="62" spans="1:20" ht="22" customHeight="1">
      <c r="A62" s="7"/>
      <c r="B62" s="7" t="s">
        <v>211</v>
      </c>
      <c r="C62" s="9">
        <v>22538.441636039999</v>
      </c>
      <c r="D62" s="9">
        <v>3747.7622191</v>
      </c>
      <c r="E62" s="9">
        <v>2909.8704777799999</v>
      </c>
      <c r="F62" s="9">
        <v>64633.882580930003</v>
      </c>
      <c r="G62" s="9"/>
      <c r="H62" s="9">
        <v>16650.250848449999</v>
      </c>
      <c r="I62" s="9">
        <v>9700.8653124100001</v>
      </c>
      <c r="J62" s="9"/>
      <c r="K62" s="9">
        <v>13431.709034879999</v>
      </c>
      <c r="L62" s="9">
        <v>683.69744324999999</v>
      </c>
      <c r="M62" s="9"/>
      <c r="N62" s="220" t="s">
        <v>165</v>
      </c>
      <c r="O62" s="9">
        <v>1855.26366035</v>
      </c>
      <c r="P62" s="9">
        <v>4707.3456498100004</v>
      </c>
      <c r="Q62" s="9">
        <v>7851.4266972200003</v>
      </c>
      <c r="R62" s="8">
        <v>82869.872033809996</v>
      </c>
      <c r="S62" s="8">
        <v>55.725630243176717</v>
      </c>
      <c r="T62" s="8">
        <v>148710.51556022005</v>
      </c>
    </row>
    <row r="63" spans="1:20" ht="22" customHeight="1">
      <c r="A63" s="7"/>
      <c r="B63" s="7" t="s">
        <v>212</v>
      </c>
      <c r="C63" s="9">
        <v>22836.20898304</v>
      </c>
      <c r="D63" s="9">
        <v>4146.99246855</v>
      </c>
      <c r="E63" s="9">
        <v>2827.66494061</v>
      </c>
      <c r="F63" s="9">
        <v>66928.332531010004</v>
      </c>
      <c r="G63" s="9"/>
      <c r="H63" s="9">
        <v>16773.471962430001</v>
      </c>
      <c r="I63" s="9">
        <v>9642.8497880800005</v>
      </c>
      <c r="J63" s="9"/>
      <c r="K63" s="9">
        <v>13061.72164707</v>
      </c>
      <c r="L63" s="9">
        <v>659.22356887000001</v>
      </c>
      <c r="M63" s="9"/>
      <c r="N63" s="220" t="s">
        <v>165</v>
      </c>
      <c r="O63" s="9">
        <v>1920.7550208800001</v>
      </c>
      <c r="P63" s="9">
        <v>4730.3481138100005</v>
      </c>
      <c r="Q63" s="9">
        <v>7739.5259872400002</v>
      </c>
      <c r="R63" s="8">
        <v>84969.931875200011</v>
      </c>
      <c r="S63" s="8">
        <v>56.172118509111101</v>
      </c>
      <c r="T63" s="8">
        <v>151267.09501158999</v>
      </c>
    </row>
    <row r="64" spans="1:20" ht="22" customHeight="1">
      <c r="A64" s="7"/>
      <c r="B64" s="7" t="s">
        <v>207</v>
      </c>
      <c r="C64" s="9">
        <v>21616.12868224</v>
      </c>
      <c r="D64" s="9">
        <v>5022.3091764999999</v>
      </c>
      <c r="E64" s="9">
        <v>2837.7639752199998</v>
      </c>
      <c r="F64" s="9">
        <v>69194.225135989996</v>
      </c>
      <c r="G64" s="9"/>
      <c r="H64" s="9">
        <v>21673.116554169999</v>
      </c>
      <c r="I64" s="9">
        <v>9607.9468526199998</v>
      </c>
      <c r="J64" s="9"/>
      <c r="K64" s="9">
        <v>12754.32885106</v>
      </c>
      <c r="L64" s="9">
        <v>512.92328272999998</v>
      </c>
      <c r="M64" s="9"/>
      <c r="N64" s="220" t="s">
        <v>165</v>
      </c>
      <c r="O64" s="9">
        <v>2018.66005296</v>
      </c>
      <c r="P64" s="9">
        <v>5290.2934613500001</v>
      </c>
      <c r="Q64" s="9">
        <v>7650.7627922199999</v>
      </c>
      <c r="R64" s="8">
        <v>86965.858063560008</v>
      </c>
      <c r="S64" s="8">
        <v>54.979583638591187</v>
      </c>
      <c r="T64" s="8">
        <v>158178.45881705999</v>
      </c>
    </row>
    <row r="65" spans="1:20" ht="22" customHeight="1">
      <c r="A65" s="7"/>
      <c r="B65" s="7" t="s">
        <v>213</v>
      </c>
      <c r="C65" s="9">
        <v>20841.075142139998</v>
      </c>
      <c r="D65" s="9">
        <v>5781.4817978999999</v>
      </c>
      <c r="E65" s="9">
        <v>2278.2499074900002</v>
      </c>
      <c r="F65" s="9">
        <v>71555.642239749999</v>
      </c>
      <c r="G65" s="9"/>
      <c r="H65" s="9">
        <v>16718.9670004</v>
      </c>
      <c r="I65" s="9">
        <v>9731.4496982500004</v>
      </c>
      <c r="J65" s="9"/>
      <c r="K65" s="9">
        <v>13197.51823295</v>
      </c>
      <c r="L65" s="9">
        <v>618.28357496000001</v>
      </c>
      <c r="M65" s="9"/>
      <c r="N65" s="169">
        <v>4421.1000000000004</v>
      </c>
      <c r="O65" s="9">
        <v>2343.6178110599999</v>
      </c>
      <c r="P65" s="9">
        <v>5677.6396063799993</v>
      </c>
      <c r="Q65" s="9">
        <v>7734.7915460599997</v>
      </c>
      <c r="R65" s="8">
        <v>89640.167059020008</v>
      </c>
      <c r="S65" s="8">
        <v>55.711789470608174</v>
      </c>
      <c r="T65" s="8">
        <v>160899.81655733997</v>
      </c>
    </row>
    <row r="66" spans="1:20" ht="22" customHeight="1">
      <c r="A66" s="7"/>
      <c r="B66" s="7" t="s">
        <v>214</v>
      </c>
      <c r="C66" s="9">
        <v>21130.03472458</v>
      </c>
      <c r="D66" s="9">
        <v>5684.9446403800002</v>
      </c>
      <c r="E66" s="9">
        <v>2339.1348755899999</v>
      </c>
      <c r="F66" s="9">
        <v>71944.998062350001</v>
      </c>
      <c r="G66" s="9"/>
      <c r="H66" s="9">
        <v>16566.378100260001</v>
      </c>
      <c r="I66" s="9">
        <v>9819.7370759599999</v>
      </c>
      <c r="J66" s="9"/>
      <c r="K66" s="9">
        <v>12907.85397022</v>
      </c>
      <c r="L66" s="9">
        <v>637.60343451999995</v>
      </c>
      <c r="M66" s="9"/>
      <c r="N66" s="169">
        <v>4649.9613116</v>
      </c>
      <c r="O66" s="9">
        <v>2433.4219631300002</v>
      </c>
      <c r="P66" s="9">
        <v>5833.7190286299992</v>
      </c>
      <c r="Q66" s="9">
        <v>7814.1039090100003</v>
      </c>
      <c r="R66" s="8">
        <v>90216.44248184</v>
      </c>
      <c r="S66" s="8">
        <v>55.771134888730643</v>
      </c>
      <c r="T66" s="8">
        <v>161761.89109623001</v>
      </c>
    </row>
    <row r="67" spans="1:20" ht="22" customHeight="1">
      <c r="A67" s="7"/>
      <c r="B67" s="7" t="s">
        <v>208</v>
      </c>
      <c r="C67" s="9">
        <v>21308.918572480001</v>
      </c>
      <c r="D67" s="9">
        <v>5981.6714568899997</v>
      </c>
      <c r="E67" s="9">
        <v>2481.6215228000001</v>
      </c>
      <c r="F67" s="9">
        <v>72905.994181200003</v>
      </c>
      <c r="G67" s="9"/>
      <c r="H67" s="9">
        <v>16964.379392840001</v>
      </c>
      <c r="I67" s="9">
        <v>9834.4702696599998</v>
      </c>
      <c r="J67" s="9"/>
      <c r="K67" s="9">
        <v>12495.54014266</v>
      </c>
      <c r="L67" s="9">
        <v>1247.51198815</v>
      </c>
      <c r="M67" s="9"/>
      <c r="N67" s="169">
        <v>4862.1426158599998</v>
      </c>
      <c r="O67" s="9">
        <v>2724.46607791</v>
      </c>
      <c r="P67" s="9">
        <v>5830.2981760399998</v>
      </c>
      <c r="Q67" s="9">
        <v>7839.6700574699998</v>
      </c>
      <c r="R67" s="8">
        <v>91827.646496479996</v>
      </c>
      <c r="S67" s="8">
        <v>55.830190644549496</v>
      </c>
      <c r="T67" s="8">
        <v>164476.68445396004</v>
      </c>
    </row>
    <row r="68" spans="1:20" ht="22" customHeight="1">
      <c r="A68" s="7"/>
      <c r="B68" s="7" t="s">
        <v>215</v>
      </c>
      <c r="C68" s="9">
        <v>21222.92158975</v>
      </c>
      <c r="D68" s="9">
        <v>6129.8256375600004</v>
      </c>
      <c r="E68" s="9">
        <v>2569.4486817100001</v>
      </c>
      <c r="F68" s="9">
        <v>74547.730872579996</v>
      </c>
      <c r="G68" s="9"/>
      <c r="H68" s="9">
        <v>16105.93254863</v>
      </c>
      <c r="I68" s="9">
        <v>9967.9423548699997</v>
      </c>
      <c r="J68" s="9"/>
      <c r="K68" s="9">
        <v>13097.09171545</v>
      </c>
      <c r="L68" s="9">
        <v>1050.0965927300001</v>
      </c>
      <c r="M68" s="9"/>
      <c r="N68" s="169">
        <v>4899.8351490599998</v>
      </c>
      <c r="O68" s="9">
        <v>2972.5569787899999</v>
      </c>
      <c r="P68" s="9">
        <v>5968.41552976</v>
      </c>
      <c r="Q68" s="9">
        <v>7675.2109128700004</v>
      </c>
      <c r="R68" s="8">
        <v>93240.98073304999</v>
      </c>
      <c r="S68" s="8">
        <v>56.099307447243461</v>
      </c>
      <c r="T68" s="8">
        <v>166207.00856376</v>
      </c>
    </row>
    <row r="69" spans="1:20" ht="22" customHeight="1">
      <c r="A69" s="7"/>
      <c r="B69" s="7" t="s">
        <v>216</v>
      </c>
      <c r="C69" s="9">
        <v>21128.049305029999</v>
      </c>
      <c r="D69" s="9">
        <v>6055.9703269000001</v>
      </c>
      <c r="E69" s="9">
        <v>2711.95781678</v>
      </c>
      <c r="F69" s="9">
        <v>74637.287200089995</v>
      </c>
      <c r="G69" s="9"/>
      <c r="H69" s="9">
        <v>15898.46376319</v>
      </c>
      <c r="I69" s="9">
        <v>9981.6114316099993</v>
      </c>
      <c r="J69" s="9"/>
      <c r="K69" s="9">
        <v>13078.29189961</v>
      </c>
      <c r="L69" s="9">
        <v>1031.3708532000001</v>
      </c>
      <c r="M69" s="9"/>
      <c r="N69" s="169">
        <v>4936.31189146</v>
      </c>
      <c r="O69" s="9">
        <v>3040.2220686199998</v>
      </c>
      <c r="P69" s="9">
        <v>5917.34686805</v>
      </c>
      <c r="Q69" s="9">
        <v>7679.8726207600002</v>
      </c>
      <c r="R69" s="8">
        <v>93330.142105659994</v>
      </c>
      <c r="S69" s="8">
        <v>56.190225702063579</v>
      </c>
      <c r="T69" s="8">
        <v>166096.75604529999</v>
      </c>
    </row>
    <row r="70" spans="1:20" ht="22" customHeight="1">
      <c r="A70" s="7"/>
      <c r="B70" s="7" t="s">
        <v>200</v>
      </c>
      <c r="C70" s="9">
        <v>22130.888529434706</v>
      </c>
      <c r="D70" s="9">
        <v>6326.7074174487516</v>
      </c>
      <c r="E70" s="9">
        <v>2711.6723594299997</v>
      </c>
      <c r="F70" s="9">
        <v>70042.279602313123</v>
      </c>
      <c r="G70" s="9"/>
      <c r="H70" s="9">
        <v>15918.171846131725</v>
      </c>
      <c r="I70" s="9">
        <v>13264.528877730772</v>
      </c>
      <c r="J70" s="9"/>
      <c r="K70" s="9">
        <v>14374.371736964767</v>
      </c>
      <c r="L70" s="9">
        <v>775.7149853427959</v>
      </c>
      <c r="M70" s="9"/>
      <c r="N70" s="169">
        <v>5045.6767218599998</v>
      </c>
      <c r="O70" s="9">
        <v>3347.5966789940371</v>
      </c>
      <c r="P70" s="9">
        <v>5919.4614567276603</v>
      </c>
      <c r="Q70" s="9">
        <v>7368.4736760202049</v>
      </c>
      <c r="R70" s="8">
        <v>91450.9971414069</v>
      </c>
      <c r="S70" s="8">
        <v>54.687217643279808</v>
      </c>
      <c r="T70" s="8">
        <v>167225.54388839853</v>
      </c>
    </row>
    <row r="71" spans="1:20" ht="22" customHeight="1">
      <c r="A71" s="7"/>
      <c r="B71" s="7"/>
      <c r="C71" s="9"/>
      <c r="D71" s="9"/>
      <c r="E71" s="9"/>
      <c r="F71" s="9"/>
      <c r="G71" s="9"/>
      <c r="H71" s="9"/>
      <c r="I71" s="9"/>
      <c r="J71" s="9"/>
      <c r="K71" s="9"/>
      <c r="L71" s="9"/>
      <c r="M71" s="9"/>
      <c r="N71" s="169"/>
      <c r="O71" s="9"/>
      <c r="P71" s="9"/>
      <c r="Q71" s="9"/>
      <c r="R71" s="8"/>
      <c r="S71" s="8"/>
      <c r="T71" s="8"/>
    </row>
    <row r="72" spans="1:20" ht="22" customHeight="1">
      <c r="A72" s="107">
        <v>2026</v>
      </c>
      <c r="B72" s="7" t="s">
        <v>209</v>
      </c>
      <c r="C72" s="9">
        <v>22318.894112270002</v>
      </c>
      <c r="D72" s="9">
        <v>6708.0604156999998</v>
      </c>
      <c r="E72" s="9">
        <v>2713.3332825299999</v>
      </c>
      <c r="F72" s="9">
        <v>70888.464753459994</v>
      </c>
      <c r="G72" s="9"/>
      <c r="H72" s="9">
        <v>16459.223649420001</v>
      </c>
      <c r="I72" s="9">
        <v>14061.11311034</v>
      </c>
      <c r="J72" s="9"/>
      <c r="K72" s="9">
        <v>14562.10752709</v>
      </c>
      <c r="L72" s="9">
        <v>696.33295826999995</v>
      </c>
      <c r="M72" s="9"/>
      <c r="N72" s="169">
        <v>5403.7391580399999</v>
      </c>
      <c r="O72" s="9">
        <v>3565.3464780499999</v>
      </c>
      <c r="P72" s="9">
        <v>6029.0789714600005</v>
      </c>
      <c r="Q72" s="9">
        <v>7398.1917942399996</v>
      </c>
      <c r="R72" s="8">
        <v>93044.102616309989</v>
      </c>
      <c r="S72" s="8">
        <v>54.474230464194584</v>
      </c>
      <c r="T72" s="8">
        <v>170803.88621087</v>
      </c>
    </row>
    <row r="73" spans="1:20" ht="22" customHeight="1">
      <c r="A73" s="7"/>
      <c r="B73" s="7" t="s">
        <v>210</v>
      </c>
      <c r="C73" s="17">
        <v>22297.692245359998</v>
      </c>
      <c r="D73" s="17">
        <v>6930.5497999700001</v>
      </c>
      <c r="E73" s="17">
        <v>2738.9177324500001</v>
      </c>
      <c r="F73" s="17">
        <v>71787.371698980001</v>
      </c>
      <c r="G73" s="17"/>
      <c r="H73" s="17">
        <v>16381.70640757</v>
      </c>
      <c r="I73" s="17">
        <v>12667.00381763</v>
      </c>
      <c r="J73" s="7"/>
      <c r="K73" s="17">
        <v>14059.09100359</v>
      </c>
      <c r="L73" s="17">
        <v>787.80963905999999</v>
      </c>
      <c r="M73" s="7"/>
      <c r="N73" s="17">
        <v>5145.3935360900005</v>
      </c>
      <c r="O73" s="17">
        <v>3704.5985891199998</v>
      </c>
      <c r="P73" s="17">
        <v>6038.6480806500003</v>
      </c>
      <c r="Q73" s="17">
        <v>7636.5375763900001</v>
      </c>
      <c r="R73" s="19">
        <v>92878.722732059992</v>
      </c>
      <c r="S73" s="19">
        <v>54.578256507948396</v>
      </c>
      <c r="T73" s="19">
        <v>170175.32012686</v>
      </c>
    </row>
    <row r="74" spans="1:20" ht="22" customHeight="1">
      <c r="A74" s="620" t="s">
        <v>1103</v>
      </c>
      <c r="B74" s="412"/>
      <c r="C74" s="412"/>
      <c r="D74" s="412"/>
      <c r="E74" s="412"/>
      <c r="F74" s="412"/>
      <c r="G74" s="412"/>
      <c r="H74" s="412"/>
      <c r="I74" s="412"/>
      <c r="J74" s="412"/>
      <c r="K74" s="412"/>
      <c r="L74" s="412"/>
      <c r="M74" s="412"/>
      <c r="N74" s="412"/>
      <c r="O74" s="412"/>
      <c r="P74" s="412"/>
      <c r="Q74" s="412"/>
      <c r="R74" s="412"/>
      <c r="S74" s="412"/>
      <c r="T74" s="412"/>
    </row>
    <row r="75" spans="1:20" ht="22" customHeight="1">
      <c r="A75" s="45" t="s">
        <v>1104</v>
      </c>
      <c r="B75" s="7"/>
      <c r="C75" s="7"/>
      <c r="D75" s="7"/>
      <c r="E75" s="7"/>
      <c r="F75" s="7"/>
      <c r="G75" s="7"/>
      <c r="H75" s="7"/>
      <c r="I75" s="7"/>
      <c r="J75" s="7"/>
      <c r="K75" s="7"/>
      <c r="L75" s="7"/>
      <c r="M75" s="7"/>
      <c r="N75" s="7"/>
      <c r="O75" s="7"/>
      <c r="P75" s="7"/>
      <c r="Q75" s="7"/>
      <c r="R75" s="7"/>
      <c r="S75" s="7"/>
      <c r="T75" s="7"/>
    </row>
    <row r="76" spans="1:20" ht="22" customHeight="1">
      <c r="A76" s="7" t="s">
        <v>1105</v>
      </c>
      <c r="B76" s="7"/>
      <c r="C76" s="7"/>
      <c r="D76" s="7"/>
      <c r="E76" s="7"/>
      <c r="F76" s="7"/>
      <c r="G76" s="7"/>
      <c r="H76" s="7"/>
      <c r="I76" s="7"/>
      <c r="J76" s="7"/>
      <c r="K76" s="7"/>
      <c r="L76" s="7"/>
      <c r="M76" s="7"/>
      <c r="N76" s="7"/>
      <c r="O76" s="7"/>
      <c r="P76" s="7"/>
      <c r="Q76" s="7"/>
      <c r="R76" s="7"/>
      <c r="S76" s="7"/>
      <c r="T76" s="7"/>
    </row>
    <row r="77" spans="1:20" ht="22" customHeight="1">
      <c r="A77" s="7" t="s">
        <v>1106</v>
      </c>
      <c r="B77" s="7"/>
      <c r="C77" s="7"/>
      <c r="D77" s="7"/>
      <c r="E77" s="7"/>
      <c r="F77" s="7"/>
      <c r="G77" s="7"/>
      <c r="H77" s="7"/>
      <c r="I77" s="7"/>
      <c r="J77" s="7"/>
      <c r="K77" s="7"/>
      <c r="L77" s="7"/>
      <c r="M77" s="7"/>
      <c r="N77" s="7"/>
      <c r="O77" s="7"/>
      <c r="P77" s="7"/>
      <c r="Q77" s="7"/>
      <c r="R77" s="7"/>
      <c r="S77" s="7"/>
      <c r="T77" s="7"/>
    </row>
    <row r="78" spans="1:20" ht="22" customHeight="1">
      <c r="A78" s="7" t="s">
        <v>1107</v>
      </c>
      <c r="B78" s="7"/>
      <c r="C78" s="7"/>
      <c r="D78" s="7"/>
      <c r="E78" s="7"/>
      <c r="F78" s="7"/>
      <c r="G78" s="7"/>
      <c r="H78" s="7"/>
      <c r="I78" s="7"/>
      <c r="J78" s="7"/>
      <c r="K78" s="7"/>
      <c r="L78" s="7"/>
      <c r="M78" s="7"/>
      <c r="N78" s="7"/>
      <c r="O78" s="7"/>
      <c r="P78" s="7"/>
      <c r="Q78" s="7"/>
      <c r="R78" s="7"/>
      <c r="S78" s="7"/>
      <c r="T78" s="7"/>
    </row>
    <row r="79" spans="1:20" ht="22" customHeight="1">
      <c r="A79" s="7"/>
      <c r="B79" s="7"/>
      <c r="C79" s="9"/>
      <c r="D79" s="9"/>
      <c r="E79" s="9"/>
      <c r="F79" s="9"/>
      <c r="G79" s="9"/>
      <c r="H79" s="9"/>
      <c r="I79" s="9"/>
      <c r="J79" s="9"/>
      <c r="K79" s="9"/>
      <c r="L79" s="9"/>
      <c r="M79" s="9"/>
      <c r="N79" s="169"/>
      <c r="O79" s="9"/>
      <c r="P79" s="9"/>
      <c r="Q79" s="9"/>
      <c r="R79" s="8"/>
      <c r="S79" s="8"/>
      <c r="T79" s="8"/>
    </row>
    <row r="80" spans="1:20" ht="22" customHeight="1">
      <c r="A80" s="7"/>
      <c r="B80" s="7"/>
      <c r="C80" s="9"/>
      <c r="D80" s="9"/>
      <c r="E80" s="9"/>
      <c r="F80" s="9"/>
      <c r="G80" s="9"/>
      <c r="H80" s="9"/>
      <c r="I80" s="9"/>
      <c r="J80" s="9"/>
      <c r="K80" s="9"/>
      <c r="L80" s="9"/>
      <c r="M80" s="9"/>
      <c r="N80" s="169"/>
      <c r="O80" s="9"/>
      <c r="P80" s="9"/>
      <c r="Q80" s="9"/>
      <c r="R80" s="8"/>
      <c r="S80" s="8"/>
      <c r="T80" s="8"/>
    </row>
    <row r="81" spans="1:20" ht="22" customHeight="1">
      <c r="A81" s="7"/>
      <c r="B81" s="7"/>
      <c r="C81" s="9"/>
      <c r="D81" s="9"/>
      <c r="E81" s="9"/>
      <c r="F81" s="9"/>
      <c r="G81" s="9"/>
      <c r="H81" s="9"/>
      <c r="I81" s="9"/>
      <c r="J81" s="9"/>
      <c r="K81" s="9"/>
      <c r="L81" s="9"/>
      <c r="M81" s="9"/>
      <c r="N81" s="169"/>
      <c r="O81" s="9"/>
      <c r="P81" s="9"/>
      <c r="Q81" s="9"/>
      <c r="R81" s="8"/>
      <c r="S81" s="8"/>
      <c r="T81" s="8"/>
    </row>
    <row r="82" spans="1:20" ht="18">
      <c r="A82" s="7"/>
      <c r="B82" s="7"/>
      <c r="C82" s="9"/>
      <c r="D82" s="9"/>
      <c r="E82" s="9"/>
      <c r="F82" s="9"/>
      <c r="G82" s="9"/>
      <c r="H82" s="9"/>
      <c r="I82" s="9"/>
      <c r="J82" s="9"/>
      <c r="K82" s="9"/>
      <c r="L82" s="9"/>
      <c r="M82" s="9"/>
      <c r="N82" s="169"/>
      <c r="O82" s="9"/>
      <c r="P82" s="9"/>
      <c r="Q82" s="9"/>
      <c r="R82" s="8"/>
      <c r="S82" s="8"/>
      <c r="T82" s="8"/>
    </row>
    <row r="83" spans="1:20" ht="18">
      <c r="A83" s="7"/>
      <c r="B83" s="7"/>
      <c r="C83" s="9"/>
      <c r="D83" s="9"/>
      <c r="E83" s="9"/>
      <c r="F83" s="9"/>
      <c r="G83" s="7"/>
      <c r="H83" s="9"/>
      <c r="I83" s="9"/>
      <c r="J83" s="9"/>
      <c r="K83" s="9"/>
      <c r="L83" s="9"/>
      <c r="M83" s="9"/>
      <c r="N83" s="9"/>
      <c r="O83" s="9"/>
      <c r="P83" s="9"/>
      <c r="Q83" s="9"/>
      <c r="R83" s="8"/>
      <c r="S83" s="8"/>
      <c r="T83" s="8"/>
    </row>
    <row r="84" spans="1:20" ht="18">
      <c r="A84" s="45"/>
      <c r="B84" s="7"/>
      <c r="C84" s="7"/>
      <c r="D84" s="7"/>
      <c r="E84" s="7"/>
      <c r="F84" s="7"/>
      <c r="G84" s="7"/>
      <c r="H84" s="7"/>
      <c r="I84" s="7"/>
      <c r="J84" s="7"/>
      <c r="K84" s="7"/>
      <c r="L84" s="7"/>
      <c r="M84" s="7"/>
      <c r="N84" s="7"/>
      <c r="O84" s="7"/>
      <c r="P84" s="7"/>
      <c r="Q84" s="7"/>
      <c r="R84" s="7"/>
      <c r="S84" s="7"/>
      <c r="T84" s="7"/>
    </row>
    <row r="85" spans="1:20" ht="18">
      <c r="A85" s="45"/>
      <c r="B85" s="7"/>
      <c r="C85" s="7"/>
      <c r="D85" s="7"/>
      <c r="E85" s="7"/>
      <c r="F85" s="7"/>
      <c r="G85" s="7"/>
      <c r="H85" s="7"/>
      <c r="I85" s="7"/>
      <c r="J85" s="7"/>
      <c r="K85" s="7"/>
      <c r="L85" s="7"/>
      <c r="M85" s="7"/>
      <c r="N85" s="7"/>
      <c r="O85" s="7"/>
      <c r="P85" s="7"/>
      <c r="Q85" s="7"/>
      <c r="R85" s="7"/>
      <c r="S85" s="7"/>
      <c r="T85" s="7"/>
    </row>
    <row r="86" spans="1:20" ht="18">
      <c r="A86" s="7"/>
      <c r="B86" s="7"/>
      <c r="C86" s="7"/>
      <c r="D86" s="7"/>
      <c r="E86" s="7"/>
      <c r="F86" s="7"/>
      <c r="G86" s="7"/>
      <c r="H86" s="7"/>
      <c r="I86" s="7"/>
      <c r="J86" s="7"/>
      <c r="K86" s="7"/>
      <c r="L86" s="7"/>
      <c r="M86" s="7"/>
      <c r="N86" s="7"/>
      <c r="O86" s="7"/>
      <c r="P86" s="7"/>
      <c r="Q86" s="7"/>
      <c r="R86" s="7"/>
      <c r="S86" s="7"/>
      <c r="T86" s="7"/>
    </row>
    <row r="87" spans="1:20" ht="18">
      <c r="A87" s="7"/>
      <c r="B87" s="7"/>
      <c r="C87" s="7"/>
      <c r="D87" s="7"/>
      <c r="E87" s="7"/>
      <c r="F87" s="7"/>
      <c r="G87" s="7"/>
      <c r="H87" s="7"/>
      <c r="I87" s="7"/>
      <c r="J87" s="7"/>
      <c r="K87" s="7"/>
      <c r="L87" s="7"/>
      <c r="M87" s="7"/>
      <c r="N87" s="7"/>
      <c r="O87" s="7"/>
      <c r="P87" s="7"/>
      <c r="Q87" s="7"/>
      <c r="R87" s="7"/>
      <c r="S87" s="7"/>
      <c r="T87" s="7"/>
    </row>
    <row r="88" spans="1:20" ht="18">
      <c r="A88" s="7"/>
      <c r="B88" s="7"/>
      <c r="C88" s="7"/>
      <c r="D88" s="7"/>
      <c r="E88" s="7"/>
      <c r="F88" s="7"/>
      <c r="G88" s="7"/>
      <c r="H88" s="7"/>
      <c r="I88" s="7"/>
      <c r="J88" s="7"/>
      <c r="K88" s="7"/>
      <c r="L88" s="7"/>
      <c r="M88" s="7"/>
      <c r="N88" s="7"/>
      <c r="O88" s="7"/>
      <c r="P88" s="7"/>
      <c r="Q88" s="7"/>
      <c r="R88" s="7"/>
      <c r="S88" s="7"/>
      <c r="T88" s="7"/>
    </row>
  </sheetData>
  <hyperlinks>
    <hyperlink ref="N1" location="'Contents Page'!A1" display="BACK TO CONTENTS" xr:uid="{4AAB736A-66B4-440A-AD09-6B8CD420694E}"/>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topLeftCell="A34" zoomScaleNormal="100" workbookViewId="0"/>
  </sheetViews>
  <sheetFormatPr baseColWidth="10" defaultColWidth="8.83203125" defaultRowHeight="15"/>
  <cols>
    <col min="1" max="1" width="18.6640625" customWidth="1"/>
    <col min="2" max="2" width="2.33203125" customWidth="1"/>
    <col min="3" max="3" width="26.6640625" customWidth="1"/>
    <col min="4" max="4" width="27.5" customWidth="1"/>
    <col min="5" max="5" width="27" customWidth="1"/>
    <col min="6" max="6" width="28.33203125" customWidth="1"/>
    <col min="7" max="7" width="29.1640625" customWidth="1"/>
  </cols>
  <sheetData>
    <row r="1" spans="1:10" ht="22" customHeight="1">
      <c r="A1" s="41" t="s">
        <v>1108</v>
      </c>
      <c r="B1" s="41"/>
      <c r="C1" s="41"/>
      <c r="D1" s="41"/>
      <c r="E1" s="41"/>
      <c r="F1" s="41"/>
      <c r="G1" s="41"/>
      <c r="H1" s="41"/>
      <c r="I1" s="41"/>
      <c r="J1" s="6" t="s">
        <v>85</v>
      </c>
    </row>
    <row r="2" spans="1:10" ht="22" customHeight="1">
      <c r="A2" s="41"/>
      <c r="B2" s="41"/>
      <c r="C2" s="41"/>
      <c r="D2" s="41"/>
      <c r="E2" s="41"/>
      <c r="F2" s="41"/>
      <c r="G2" s="41"/>
      <c r="H2" s="41"/>
      <c r="I2" s="41"/>
    </row>
    <row r="3" spans="1:10" ht="22" customHeight="1">
      <c r="A3" s="41" t="s">
        <v>1109</v>
      </c>
      <c r="B3" s="41"/>
      <c r="C3" s="41"/>
      <c r="D3" s="41"/>
      <c r="E3" s="41"/>
      <c r="F3" s="41"/>
      <c r="G3" s="41"/>
      <c r="H3" s="41"/>
      <c r="I3" s="41"/>
    </row>
    <row r="4" spans="1:10" ht="22" customHeight="1">
      <c r="A4" s="41" t="s">
        <v>88</v>
      </c>
      <c r="B4" s="41"/>
      <c r="C4" s="41"/>
      <c r="D4" s="41"/>
      <c r="E4" s="41"/>
      <c r="F4" s="41" t="s">
        <v>99</v>
      </c>
      <c r="G4" s="41" t="s">
        <v>99</v>
      </c>
      <c r="H4" s="41"/>
      <c r="I4" s="41"/>
    </row>
    <row r="5" spans="1:10" ht="22" customHeight="1">
      <c r="A5" s="685"/>
      <c r="B5" s="685"/>
      <c r="C5" s="685"/>
      <c r="D5" s="686"/>
      <c r="E5" s="687" t="s">
        <v>499</v>
      </c>
      <c r="F5" s="685"/>
      <c r="G5" s="685"/>
      <c r="H5" s="41"/>
      <c r="I5" s="41"/>
    </row>
    <row r="6" spans="1:10" ht="22" customHeight="1">
      <c r="A6" s="685"/>
      <c r="B6" s="685"/>
      <c r="C6" s="687" t="s">
        <v>850</v>
      </c>
      <c r="D6" s="200" t="s">
        <v>1110</v>
      </c>
      <c r="E6" s="685"/>
      <c r="F6" s="687" t="s">
        <v>485</v>
      </c>
      <c r="G6" s="687" t="s">
        <v>408</v>
      </c>
      <c r="H6" s="41"/>
      <c r="I6" s="41"/>
    </row>
    <row r="7" spans="1:10" ht="22" customHeight="1">
      <c r="A7" s="688" t="s">
        <v>411</v>
      </c>
      <c r="B7" s="688"/>
      <c r="C7" s="689" t="s">
        <v>515</v>
      </c>
      <c r="D7" s="689" t="s">
        <v>1111</v>
      </c>
      <c r="E7" s="689" t="s">
        <v>1112</v>
      </c>
      <c r="F7" s="689" t="s">
        <v>419</v>
      </c>
      <c r="G7" s="689" t="s">
        <v>403</v>
      </c>
      <c r="H7" s="41"/>
      <c r="I7" s="41"/>
    </row>
    <row r="8" spans="1:10" ht="22" customHeight="1">
      <c r="A8" s="154">
        <v>2000</v>
      </c>
      <c r="B8" s="41"/>
      <c r="C8" s="12">
        <v>35.054039000000003</v>
      </c>
      <c r="D8" s="12">
        <v>12.603144</v>
      </c>
      <c r="E8" s="12">
        <v>337.61763200000001</v>
      </c>
      <c r="F8" s="12">
        <v>1.4495979999999999</v>
      </c>
      <c r="G8" s="41">
        <v>386.72441299999997</v>
      </c>
      <c r="H8" s="41"/>
      <c r="I8" s="41"/>
    </row>
    <row r="9" spans="1:10" ht="22" customHeight="1">
      <c r="A9" s="154">
        <v>2001</v>
      </c>
      <c r="B9" s="41"/>
      <c r="C9" s="12">
        <v>175.56065000000001</v>
      </c>
      <c r="D9" s="12">
        <v>12.81657</v>
      </c>
      <c r="E9" s="12">
        <v>388.351496</v>
      </c>
      <c r="F9" s="12">
        <v>2.0013990000000002</v>
      </c>
      <c r="G9" s="41">
        <v>578.73011500000007</v>
      </c>
      <c r="H9" s="41"/>
      <c r="I9" s="41"/>
    </row>
    <row r="10" spans="1:10" ht="22" customHeight="1">
      <c r="A10" s="154">
        <v>2002</v>
      </c>
      <c r="B10" s="41"/>
      <c r="C10" s="12">
        <v>228.36016100000001</v>
      </c>
      <c r="D10" s="12">
        <v>14.146007000000001</v>
      </c>
      <c r="E10" s="12">
        <v>405.59621599999997</v>
      </c>
      <c r="F10" s="12">
        <v>2.7289089999999998</v>
      </c>
      <c r="G10" s="41">
        <v>650.83129300000007</v>
      </c>
      <c r="H10" s="41"/>
      <c r="I10" s="41"/>
    </row>
    <row r="11" spans="1:10" ht="22" customHeight="1">
      <c r="A11" s="154">
        <v>2003</v>
      </c>
      <c r="B11" s="41"/>
      <c r="C11" s="17">
        <v>60.387438000000003</v>
      </c>
      <c r="D11" s="17">
        <v>13.170553999999999</v>
      </c>
      <c r="E11" s="17">
        <v>725.47134700000004</v>
      </c>
      <c r="F11" s="17">
        <v>2.9881009999999999</v>
      </c>
      <c r="G11" s="19">
        <v>802.01744000000008</v>
      </c>
      <c r="H11" s="41"/>
      <c r="I11" s="41"/>
    </row>
    <row r="12" spans="1:10" ht="22" customHeight="1">
      <c r="A12" s="154">
        <v>2004</v>
      </c>
      <c r="B12" s="41"/>
      <c r="C12" s="17">
        <v>23.955197999999999</v>
      </c>
      <c r="D12" s="17">
        <v>13.885486999999999</v>
      </c>
      <c r="E12" s="17">
        <v>900.31015099999991</v>
      </c>
      <c r="F12" s="17">
        <v>4.807105</v>
      </c>
      <c r="G12" s="19">
        <v>942.95794099999989</v>
      </c>
      <c r="H12" s="41"/>
      <c r="I12" s="41"/>
    </row>
    <row r="13" spans="1:10" ht="22" customHeight="1">
      <c r="A13" s="154">
        <v>2005</v>
      </c>
      <c r="B13" s="41"/>
      <c r="C13" s="12">
        <v>31.631771999999998</v>
      </c>
      <c r="D13" s="12">
        <v>19.026681</v>
      </c>
      <c r="E13" s="9">
        <v>1139.5044370000001</v>
      </c>
      <c r="F13" s="17">
        <v>16.084126000000001</v>
      </c>
      <c r="G13" s="8">
        <v>1206.247016</v>
      </c>
      <c r="H13" s="41"/>
      <c r="I13" s="41"/>
    </row>
    <row r="14" spans="1:10" ht="22" customHeight="1">
      <c r="A14" s="154">
        <v>2006</v>
      </c>
      <c r="B14" s="41"/>
      <c r="C14" s="9">
        <v>35.203538000000002</v>
      </c>
      <c r="D14" s="9">
        <v>17.866806</v>
      </c>
      <c r="E14" s="9">
        <v>1562.4603960000002</v>
      </c>
      <c r="F14" s="9">
        <v>13.815220999999999</v>
      </c>
      <c r="G14" s="8">
        <v>1629.3459610000002</v>
      </c>
      <c r="H14" s="41"/>
      <c r="I14" s="41"/>
    </row>
    <row r="15" spans="1:10" ht="22" customHeight="1">
      <c r="A15" s="154">
        <v>2007</v>
      </c>
      <c r="B15" s="41"/>
      <c r="C15" s="9">
        <v>47.680655999999999</v>
      </c>
      <c r="D15" s="9">
        <v>20.868832999999999</v>
      </c>
      <c r="E15" s="9">
        <v>1926.906735</v>
      </c>
      <c r="F15" s="9">
        <v>17.032505</v>
      </c>
      <c r="G15" s="8">
        <v>2012.4887289999999</v>
      </c>
      <c r="H15" s="41"/>
      <c r="I15" s="41"/>
    </row>
    <row r="16" spans="1:10" ht="22" customHeight="1">
      <c r="A16" s="154">
        <v>2008</v>
      </c>
      <c r="B16" s="41"/>
      <c r="C16" s="9">
        <v>78.613562999999999</v>
      </c>
      <c r="D16" s="9">
        <v>28.996009000000001</v>
      </c>
      <c r="E16" s="9">
        <v>1740.0290729999999</v>
      </c>
      <c r="F16" s="9">
        <v>14.334308</v>
      </c>
      <c r="G16" s="8">
        <v>1861.972953</v>
      </c>
      <c r="H16" s="41"/>
      <c r="I16" s="41"/>
    </row>
    <row r="17" spans="1:9" ht="22" customHeight="1">
      <c r="A17" s="154">
        <v>2009</v>
      </c>
      <c r="B17" s="41"/>
      <c r="C17" s="9">
        <v>54.035633000000004</v>
      </c>
      <c r="D17" s="9">
        <v>32.956910000000001</v>
      </c>
      <c r="E17" s="9">
        <v>2020.871858</v>
      </c>
      <c r="F17" s="9">
        <v>7.7876940000000001</v>
      </c>
      <c r="G17" s="8">
        <v>2115.6520949999999</v>
      </c>
      <c r="H17" s="41"/>
      <c r="I17" s="41"/>
    </row>
    <row r="18" spans="1:9" ht="22" customHeight="1">
      <c r="A18" s="154">
        <v>2010</v>
      </c>
      <c r="B18" s="41"/>
      <c r="C18" s="9">
        <v>12.558997000000002</v>
      </c>
      <c r="D18" s="9">
        <v>31.439167999999999</v>
      </c>
      <c r="E18" s="9">
        <v>2092.0872370000002</v>
      </c>
      <c r="F18" s="9">
        <v>9.1243940000000006</v>
      </c>
      <c r="G18" s="8">
        <v>2145.2097960000001</v>
      </c>
      <c r="H18" s="41"/>
      <c r="I18" s="41"/>
    </row>
    <row r="19" spans="1:9" ht="22" customHeight="1">
      <c r="A19" s="154">
        <v>2011</v>
      </c>
      <c r="B19" s="41"/>
      <c r="C19" s="9">
        <v>15.793593999999999</v>
      </c>
      <c r="D19" s="9">
        <v>33.116165000000002</v>
      </c>
      <c r="E19" s="9">
        <v>2323.6887489999999</v>
      </c>
      <c r="F19" s="9">
        <v>8.7027409999999996</v>
      </c>
      <c r="G19" s="8">
        <v>2381.3012490000001</v>
      </c>
      <c r="H19" s="41"/>
      <c r="I19" s="41"/>
    </row>
    <row r="20" spans="1:9" ht="22" customHeight="1">
      <c r="A20" s="154">
        <v>2012</v>
      </c>
      <c r="B20" s="41"/>
      <c r="C20" s="9">
        <v>13.960524000000001</v>
      </c>
      <c r="D20" s="9">
        <v>36.115178</v>
      </c>
      <c r="E20" s="9">
        <v>2618.4130839999998</v>
      </c>
      <c r="F20" s="9">
        <v>9.2353349999999992</v>
      </c>
      <c r="G20" s="8">
        <v>2677.7241209999997</v>
      </c>
      <c r="H20" s="41"/>
      <c r="I20" s="41"/>
    </row>
    <row r="21" spans="1:9" ht="22" customHeight="1">
      <c r="A21" s="154">
        <v>2013</v>
      </c>
      <c r="B21" s="41"/>
      <c r="C21" s="9">
        <v>11.437778999999999</v>
      </c>
      <c r="D21" s="9">
        <v>38.686196000000002</v>
      </c>
      <c r="E21" s="9">
        <v>3105.0440570000001</v>
      </c>
      <c r="F21" s="9">
        <v>7.5223870000000002</v>
      </c>
      <c r="G21" s="8">
        <v>3162.690419</v>
      </c>
      <c r="H21" s="41"/>
      <c r="I21" s="41"/>
    </row>
    <row r="22" spans="1:9" ht="22" customHeight="1">
      <c r="A22" s="154">
        <v>2014</v>
      </c>
      <c r="B22" s="41"/>
      <c r="C22" s="9">
        <v>6.0456750000000001</v>
      </c>
      <c r="D22" s="9">
        <v>34.134720000000002</v>
      </c>
      <c r="E22" s="9">
        <v>3403.4572639999997</v>
      </c>
      <c r="F22" s="9">
        <v>10.426907</v>
      </c>
      <c r="G22" s="8">
        <v>3454.0645659999996</v>
      </c>
      <c r="H22" s="41"/>
      <c r="I22" s="41"/>
    </row>
    <row r="23" spans="1:9" ht="22" customHeight="1">
      <c r="A23" s="154">
        <v>2015</v>
      </c>
      <c r="B23" s="41"/>
      <c r="C23" s="9">
        <v>32.373761000000002</v>
      </c>
      <c r="D23" s="9">
        <v>33.762</v>
      </c>
      <c r="E23" s="9">
        <v>3779.5330199999999</v>
      </c>
      <c r="F23" s="9">
        <v>18.399356999999998</v>
      </c>
      <c r="G23" s="8">
        <v>3864.0681379999996</v>
      </c>
      <c r="H23" s="12"/>
      <c r="I23" s="12"/>
    </row>
    <row r="24" spans="1:9" ht="22" customHeight="1">
      <c r="A24" s="154">
        <v>2016</v>
      </c>
      <c r="B24" s="41"/>
      <c r="C24" s="9">
        <v>5.895384</v>
      </c>
      <c r="D24" s="9">
        <v>34.071570999999999</v>
      </c>
      <c r="E24" s="9">
        <v>3755.1077789999999</v>
      </c>
      <c r="F24" s="9">
        <v>22.281305</v>
      </c>
      <c r="G24" s="8">
        <v>3817.3560389999998</v>
      </c>
      <c r="H24" s="12"/>
      <c r="I24" s="12"/>
    </row>
    <row r="25" spans="1:9" ht="22" customHeight="1">
      <c r="A25" s="154">
        <v>2017</v>
      </c>
      <c r="B25" s="41"/>
      <c r="C25" s="9">
        <v>3.2401800000000001</v>
      </c>
      <c r="D25" s="9">
        <v>37.533110000000001</v>
      </c>
      <c r="E25" s="9">
        <v>3770.3620489999998</v>
      </c>
      <c r="F25" s="9">
        <v>19.223644</v>
      </c>
      <c r="G25" s="8">
        <v>3830.3589830000001</v>
      </c>
      <c r="H25" s="41"/>
      <c r="I25" s="41"/>
    </row>
    <row r="26" spans="1:9" ht="22" customHeight="1">
      <c r="A26" s="154">
        <v>2018</v>
      </c>
      <c r="B26" s="41"/>
      <c r="C26" s="9">
        <v>10.530481999999999</v>
      </c>
      <c r="D26" s="9">
        <v>35.996392</v>
      </c>
      <c r="E26" s="9">
        <v>3712.2891379999996</v>
      </c>
      <c r="F26" s="9">
        <v>5.2995989999999997</v>
      </c>
      <c r="G26" s="8">
        <v>3764.1156109999997</v>
      </c>
      <c r="H26" s="41"/>
      <c r="I26" s="41"/>
    </row>
    <row r="27" spans="1:9" ht="22" customHeight="1">
      <c r="A27" s="154">
        <v>2019</v>
      </c>
      <c r="B27" s="41"/>
      <c r="C27" s="9">
        <v>17.631039000000001</v>
      </c>
      <c r="D27" s="9">
        <v>36.432848999999997</v>
      </c>
      <c r="E27" s="9">
        <v>4024.8093659999995</v>
      </c>
      <c r="F27" s="9">
        <v>6.7000640000000002</v>
      </c>
      <c r="G27" s="8">
        <v>4085.5733179999997</v>
      </c>
      <c r="H27" s="41"/>
      <c r="I27" s="41"/>
    </row>
    <row r="28" spans="1:9" ht="22" customHeight="1">
      <c r="A28" s="154">
        <v>2020</v>
      </c>
      <c r="B28" s="41"/>
      <c r="C28" s="17">
        <v>11.248979</v>
      </c>
      <c r="D28" s="17">
        <v>33.73048</v>
      </c>
      <c r="E28" s="9">
        <v>4257.8555450000003</v>
      </c>
      <c r="F28" s="9">
        <v>15.193334</v>
      </c>
      <c r="G28" s="8">
        <v>4318.0283380000001</v>
      </c>
      <c r="H28" s="41"/>
      <c r="I28" s="41"/>
    </row>
    <row r="29" spans="1:9" ht="22" customHeight="1">
      <c r="A29" s="154">
        <v>2021</v>
      </c>
      <c r="B29" s="404"/>
      <c r="C29" s="690">
        <v>15.92187</v>
      </c>
      <c r="D29" s="690">
        <v>42.846263999999998</v>
      </c>
      <c r="E29" s="409">
        <v>4523.5769489999993</v>
      </c>
      <c r="F29" s="409">
        <v>37.478095000000003</v>
      </c>
      <c r="G29" s="668">
        <v>4619.8231779999996</v>
      </c>
      <c r="H29" s="41"/>
      <c r="I29" s="41"/>
    </row>
    <row r="30" spans="1:9" ht="22" customHeight="1">
      <c r="A30" s="400"/>
      <c r="B30" s="400"/>
      <c r="C30" s="400"/>
      <c r="D30" s="400"/>
      <c r="E30" s="400"/>
      <c r="F30" s="400"/>
      <c r="G30" s="400"/>
      <c r="H30" s="41"/>
      <c r="I30" s="41"/>
    </row>
    <row r="31" spans="1:9" ht="22" customHeight="1">
      <c r="A31" s="685" t="s">
        <v>99</v>
      </c>
      <c r="B31" s="685"/>
      <c r="C31" s="685"/>
      <c r="D31" s="685"/>
      <c r="E31" s="687" t="s">
        <v>853</v>
      </c>
      <c r="F31" s="686"/>
      <c r="G31" s="685"/>
      <c r="H31" s="41"/>
      <c r="I31" s="41"/>
    </row>
    <row r="32" spans="1:9" ht="22" customHeight="1">
      <c r="A32" s="685" t="s">
        <v>99</v>
      </c>
      <c r="B32" s="685"/>
      <c r="C32" s="687" t="s">
        <v>476</v>
      </c>
      <c r="D32" s="687"/>
      <c r="E32" s="687" t="s">
        <v>1113</v>
      </c>
      <c r="F32" s="200" t="s">
        <v>366</v>
      </c>
      <c r="G32" s="687" t="s">
        <v>408</v>
      </c>
      <c r="H32" s="41"/>
      <c r="I32" s="41"/>
    </row>
    <row r="33" spans="1:9" ht="22" customHeight="1">
      <c r="A33" s="688" t="s">
        <v>411</v>
      </c>
      <c r="B33" s="688"/>
      <c r="C33" s="689" t="s">
        <v>1114</v>
      </c>
      <c r="D33" s="689" t="s">
        <v>415</v>
      </c>
      <c r="E33" s="689" t="s">
        <v>1115</v>
      </c>
      <c r="F33" s="689" t="s">
        <v>861</v>
      </c>
      <c r="G33" s="689" t="s">
        <v>445</v>
      </c>
      <c r="H33" s="41"/>
      <c r="I33" s="41"/>
    </row>
    <row r="34" spans="1:9" ht="22" customHeight="1">
      <c r="A34" s="154">
        <v>2000</v>
      </c>
      <c r="B34" s="41"/>
      <c r="C34" s="12">
        <v>59.312550000000002</v>
      </c>
      <c r="D34" s="12">
        <v>130.89856399999999</v>
      </c>
      <c r="E34" s="12">
        <v>189.198757</v>
      </c>
      <c r="F34" s="12">
        <v>7.3145410000000002</v>
      </c>
      <c r="G34" s="41">
        <v>386.72441200000003</v>
      </c>
      <c r="H34" s="41"/>
      <c r="I34" s="41"/>
    </row>
    <row r="35" spans="1:9" ht="22" customHeight="1">
      <c r="A35" s="154">
        <v>2001</v>
      </c>
      <c r="B35" s="41"/>
      <c r="C35" s="12">
        <v>97.539663000000004</v>
      </c>
      <c r="D35" s="12">
        <v>241.93149600000001</v>
      </c>
      <c r="E35" s="12">
        <v>225.85189600000001</v>
      </c>
      <c r="F35" s="12">
        <v>13.40706</v>
      </c>
      <c r="G35" s="41">
        <v>578.73011500000007</v>
      </c>
      <c r="H35" s="41"/>
      <c r="I35" s="41"/>
    </row>
    <row r="36" spans="1:9" ht="22" customHeight="1">
      <c r="A36" s="154">
        <v>2002</v>
      </c>
      <c r="B36" s="41"/>
      <c r="C36" s="12">
        <v>120.603959</v>
      </c>
      <c r="D36" s="12">
        <v>242.16936999999999</v>
      </c>
      <c r="E36" s="12">
        <v>265.08151400000003</v>
      </c>
      <c r="F36" s="12">
        <v>22.97645</v>
      </c>
      <c r="G36" s="41">
        <v>650.83129300000007</v>
      </c>
      <c r="H36" s="41"/>
      <c r="I36" s="41"/>
    </row>
    <row r="37" spans="1:9" ht="22" customHeight="1">
      <c r="A37" s="154">
        <v>2003</v>
      </c>
      <c r="B37" s="41"/>
      <c r="C37" s="17">
        <v>162.67424</v>
      </c>
      <c r="D37" s="17">
        <v>499.37036899999998</v>
      </c>
      <c r="E37" s="17">
        <v>66.622508999999994</v>
      </c>
      <c r="F37" s="17">
        <v>73.350321999999991</v>
      </c>
      <c r="G37" s="19">
        <v>802.01743999999997</v>
      </c>
      <c r="H37" s="41"/>
      <c r="I37" s="41"/>
    </row>
    <row r="38" spans="1:9" ht="22" customHeight="1">
      <c r="A38" s="154">
        <v>2004</v>
      </c>
      <c r="B38" s="41"/>
      <c r="C38" s="17">
        <v>177.103273</v>
      </c>
      <c r="D38" s="17">
        <v>615.14692200000002</v>
      </c>
      <c r="E38" s="17">
        <v>36.636209999999998</v>
      </c>
      <c r="F38" s="17">
        <v>114.07153600000001</v>
      </c>
      <c r="G38" s="19">
        <v>942.95794100000012</v>
      </c>
      <c r="H38" s="41"/>
      <c r="I38" s="41"/>
    </row>
    <row r="39" spans="1:9" ht="22" customHeight="1">
      <c r="A39" s="154">
        <v>2005</v>
      </c>
      <c r="B39" s="41"/>
      <c r="C39" s="17">
        <v>311.412958</v>
      </c>
      <c r="D39" s="17">
        <v>727.836052</v>
      </c>
      <c r="E39" s="17">
        <v>37.360926999999997</v>
      </c>
      <c r="F39" s="17">
        <v>129.637079</v>
      </c>
      <c r="G39" s="8">
        <v>1206.247016</v>
      </c>
      <c r="H39" s="41"/>
      <c r="I39" s="41"/>
    </row>
    <row r="40" spans="1:9" ht="22" customHeight="1">
      <c r="A40" s="154">
        <v>2006</v>
      </c>
      <c r="B40" s="41"/>
      <c r="C40" s="9">
        <v>334.96938799999998</v>
      </c>
      <c r="D40" s="9">
        <v>1117.7057990000001</v>
      </c>
      <c r="E40" s="9">
        <v>26.780809000000001</v>
      </c>
      <c r="F40" s="9">
        <v>149.88996499999999</v>
      </c>
      <c r="G40" s="8">
        <v>1629.3459610000002</v>
      </c>
      <c r="H40" s="41"/>
      <c r="I40" s="41"/>
    </row>
    <row r="41" spans="1:9" ht="22" customHeight="1">
      <c r="A41" s="154">
        <v>2007</v>
      </c>
      <c r="B41" s="41"/>
      <c r="C41" s="9">
        <v>320.43030900000002</v>
      </c>
      <c r="D41" s="9">
        <v>1454.030407</v>
      </c>
      <c r="E41" s="9">
        <v>64.804575</v>
      </c>
      <c r="F41" s="9">
        <v>173.22343599999999</v>
      </c>
      <c r="G41" s="8">
        <v>2012.4887270000002</v>
      </c>
      <c r="H41" s="41"/>
      <c r="I41" s="41"/>
    </row>
    <row r="42" spans="1:9" ht="22" customHeight="1">
      <c r="A42" s="154">
        <v>2008</v>
      </c>
      <c r="B42" s="41"/>
      <c r="C42" s="9">
        <v>483.388015</v>
      </c>
      <c r="D42" s="9">
        <v>1096.650558</v>
      </c>
      <c r="E42" s="9">
        <v>81.639908000000005</v>
      </c>
      <c r="F42" s="9">
        <v>200.29447200000001</v>
      </c>
      <c r="G42" s="8">
        <v>1861.9729530000002</v>
      </c>
      <c r="H42" s="41"/>
      <c r="I42" s="41"/>
    </row>
    <row r="43" spans="1:9" ht="22" customHeight="1">
      <c r="A43" s="154">
        <v>2009</v>
      </c>
      <c r="B43" s="41"/>
      <c r="C43" s="9">
        <v>517.77024700000004</v>
      </c>
      <c r="D43" s="9">
        <v>1284.015126</v>
      </c>
      <c r="E43" s="9">
        <v>74.255844999999994</v>
      </c>
      <c r="F43" s="9">
        <v>239.61087799999999</v>
      </c>
      <c r="G43" s="8">
        <v>2115.6520960000003</v>
      </c>
      <c r="H43" s="41"/>
      <c r="I43" s="41"/>
    </row>
    <row r="44" spans="1:9" ht="22" customHeight="1">
      <c r="A44" s="154">
        <v>2010</v>
      </c>
      <c r="B44" s="41"/>
      <c r="C44" s="9">
        <v>475.53838000000002</v>
      </c>
      <c r="D44" s="9">
        <v>1235.7888499999999</v>
      </c>
      <c r="E44" s="9">
        <v>127.296249</v>
      </c>
      <c r="F44" s="9">
        <v>306.58631600000001</v>
      </c>
      <c r="G44" s="8">
        <v>2145.2097949999998</v>
      </c>
      <c r="H44" s="41"/>
      <c r="I44" s="41"/>
    </row>
    <row r="45" spans="1:9" ht="22" customHeight="1">
      <c r="A45" s="154">
        <v>2011</v>
      </c>
      <c r="B45" s="41"/>
      <c r="C45" s="9">
        <v>562.75861499999996</v>
      </c>
      <c r="D45" s="9">
        <v>1286.0001970000001</v>
      </c>
      <c r="E45" s="9">
        <v>127.04944500000001</v>
      </c>
      <c r="F45" s="9">
        <v>405.49299200000002</v>
      </c>
      <c r="G45" s="8">
        <v>2381.3012490000001</v>
      </c>
      <c r="H45" s="41"/>
      <c r="I45" s="41"/>
    </row>
    <row r="46" spans="1:9" ht="22" customHeight="1">
      <c r="A46" s="154">
        <v>2012</v>
      </c>
      <c r="B46" s="41"/>
      <c r="C46" s="9">
        <v>639.163858</v>
      </c>
      <c r="D46" s="9">
        <v>1467.9576300000001</v>
      </c>
      <c r="E46" s="9">
        <v>105.55899599999999</v>
      </c>
      <c r="F46" s="9">
        <v>465.04363700000005</v>
      </c>
      <c r="G46" s="8">
        <v>2677.7241210000007</v>
      </c>
      <c r="H46" s="41"/>
      <c r="I46" s="41"/>
    </row>
    <row r="47" spans="1:9" ht="22" customHeight="1">
      <c r="A47" s="154">
        <v>2013</v>
      </c>
      <c r="B47" s="41"/>
      <c r="C47" s="9">
        <v>686.86786500000005</v>
      </c>
      <c r="D47" s="9">
        <v>1843.4462140000001</v>
      </c>
      <c r="E47" s="9">
        <v>112.195447</v>
      </c>
      <c r="F47" s="9">
        <v>520.18089299999997</v>
      </c>
      <c r="G47" s="8">
        <v>3162.6904190000005</v>
      </c>
      <c r="H47" s="41"/>
      <c r="I47" s="41"/>
    </row>
    <row r="48" spans="1:9" ht="22" customHeight="1">
      <c r="A48" s="154">
        <v>2014</v>
      </c>
      <c r="B48" s="41"/>
      <c r="C48" s="9">
        <v>763.35049800000002</v>
      </c>
      <c r="D48" s="9">
        <v>1931.777126</v>
      </c>
      <c r="E48" s="9">
        <v>117.120591</v>
      </c>
      <c r="F48" s="9">
        <v>641.81635099999994</v>
      </c>
      <c r="G48" s="8">
        <v>3454.0645659999996</v>
      </c>
      <c r="H48" s="41"/>
      <c r="I48" s="41"/>
    </row>
    <row r="49" spans="1:9" ht="22" customHeight="1">
      <c r="A49" s="154">
        <v>2015</v>
      </c>
      <c r="B49" s="41"/>
      <c r="C49" s="9">
        <v>846.84308399999998</v>
      </c>
      <c r="D49" s="9">
        <v>2123.8525159999999</v>
      </c>
      <c r="E49" s="9">
        <v>122.571641</v>
      </c>
      <c r="F49" s="9">
        <v>770.80089699999996</v>
      </c>
      <c r="G49" s="8">
        <v>3864.0681380000001</v>
      </c>
      <c r="H49" s="41"/>
      <c r="I49" s="41"/>
    </row>
    <row r="50" spans="1:9" ht="22" customHeight="1">
      <c r="A50" s="154">
        <v>2016</v>
      </c>
      <c r="B50" s="41"/>
      <c r="C50" s="9">
        <v>589.35102199999994</v>
      </c>
      <c r="D50" s="9">
        <v>2120.3756239999998</v>
      </c>
      <c r="E50" s="9">
        <v>170.479781</v>
      </c>
      <c r="F50" s="9">
        <v>937.14961199999993</v>
      </c>
      <c r="G50" s="8">
        <v>3817.3560389999993</v>
      </c>
      <c r="H50" s="41"/>
      <c r="I50" s="41"/>
    </row>
    <row r="51" spans="1:9" ht="22" customHeight="1">
      <c r="A51" s="154">
        <v>2017</v>
      </c>
      <c r="B51" s="41"/>
      <c r="C51" s="9">
        <v>352.68456900000001</v>
      </c>
      <c r="D51" s="9">
        <v>2230.5503319999998</v>
      </c>
      <c r="E51" s="9">
        <v>146.69553099999999</v>
      </c>
      <c r="F51" s="9">
        <v>1100.428551</v>
      </c>
      <c r="G51" s="8">
        <v>3830.3589829999996</v>
      </c>
      <c r="H51" s="41"/>
      <c r="I51" s="41"/>
    </row>
    <row r="52" spans="1:9" ht="22" customHeight="1">
      <c r="A52" s="154">
        <v>2018</v>
      </c>
      <c r="B52" s="41"/>
      <c r="C52" s="9">
        <v>384.35757000000001</v>
      </c>
      <c r="D52" s="9">
        <v>1956.0986350000001</v>
      </c>
      <c r="E52" s="9">
        <v>145.16926799999999</v>
      </c>
      <c r="F52" s="9">
        <v>1278.4901380000001</v>
      </c>
      <c r="G52" s="8">
        <v>3764.1156110000002</v>
      </c>
      <c r="H52" s="41"/>
      <c r="I52" s="41"/>
    </row>
    <row r="53" spans="1:9" ht="22" customHeight="1">
      <c r="A53" s="154">
        <v>2019</v>
      </c>
      <c r="B53" s="41"/>
      <c r="C53" s="9">
        <v>215.25092799999999</v>
      </c>
      <c r="D53" s="9">
        <v>2230.8329840000001</v>
      </c>
      <c r="E53" s="9">
        <v>140.48774800000001</v>
      </c>
      <c r="F53" s="9">
        <v>1499.0016579999999</v>
      </c>
      <c r="G53" s="8">
        <v>4085.5733179999997</v>
      </c>
      <c r="H53" s="41"/>
      <c r="I53" s="41"/>
    </row>
    <row r="54" spans="1:9" ht="22" customHeight="1">
      <c r="A54" s="154">
        <v>2020</v>
      </c>
      <c r="B54" s="41"/>
      <c r="C54" s="17">
        <v>74.530617000000007</v>
      </c>
      <c r="D54" s="9">
        <v>2420.4860950000002</v>
      </c>
      <c r="E54" s="9">
        <v>133.29582500000001</v>
      </c>
      <c r="F54" s="9">
        <v>1689.7158009999998</v>
      </c>
      <c r="G54" s="8">
        <v>4318.0283380000001</v>
      </c>
      <c r="H54" s="41"/>
      <c r="I54" s="41"/>
    </row>
    <row r="55" spans="1:9" ht="22" customHeight="1">
      <c r="A55" s="691">
        <v>2021</v>
      </c>
      <c r="B55" s="404"/>
      <c r="C55" s="690">
        <v>208.488651</v>
      </c>
      <c r="D55" s="409">
        <v>2505.796554</v>
      </c>
      <c r="E55" s="409">
        <v>137.349692</v>
      </c>
      <c r="F55" s="409">
        <v>1768.188281</v>
      </c>
      <c r="G55" s="668">
        <v>4619.8231779999996</v>
      </c>
      <c r="H55" s="41"/>
      <c r="I55" s="41"/>
    </row>
    <row r="56" spans="1:9" ht="22" customHeight="1">
      <c r="A56" s="260" t="s">
        <v>1071</v>
      </c>
      <c r="B56" s="12" t="s">
        <v>1116</v>
      </c>
      <c r="C56" s="12"/>
      <c r="D56" s="12"/>
      <c r="E56" s="12"/>
      <c r="F56" s="12"/>
      <c r="G56" s="12"/>
      <c r="H56" s="41"/>
      <c r="I56" s="41"/>
    </row>
    <row r="57" spans="1:9" ht="22" customHeight="1">
      <c r="A57" s="261"/>
      <c r="B57" s="12" t="s">
        <v>1117</v>
      </c>
      <c r="C57" s="12"/>
      <c r="D57" s="12"/>
      <c r="E57" s="12"/>
      <c r="F57" s="12"/>
      <c r="G57" s="12"/>
      <c r="H57" s="41"/>
      <c r="I57" s="41"/>
    </row>
    <row r="58" spans="1:9" ht="22" customHeight="1">
      <c r="A58" s="260" t="s">
        <v>1073</v>
      </c>
      <c r="B58" s="139" t="s">
        <v>1118</v>
      </c>
      <c r="C58" s="41"/>
      <c r="D58" s="12"/>
      <c r="E58" s="12"/>
      <c r="F58" s="12"/>
      <c r="G58" s="12"/>
      <c r="H58" s="41"/>
      <c r="I58" s="41"/>
    </row>
    <row r="59" spans="1:9" ht="22" customHeight="1">
      <c r="A59" s="260" t="s">
        <v>1075</v>
      </c>
      <c r="B59" s="12" t="s">
        <v>1119</v>
      </c>
      <c r="C59" s="12"/>
      <c r="D59" s="12"/>
      <c r="E59" s="12"/>
      <c r="F59" s="12"/>
      <c r="G59" s="12"/>
      <c r="H59" s="41"/>
      <c r="I59" s="41"/>
    </row>
    <row r="60" spans="1:9" ht="22" customHeight="1">
      <c r="A60" s="260" t="s">
        <v>1120</v>
      </c>
      <c r="B60" s="12" t="s">
        <v>1121</v>
      </c>
      <c r="C60" s="12"/>
      <c r="D60" s="12"/>
      <c r="E60" s="12"/>
      <c r="F60" s="12"/>
      <c r="G60" s="12"/>
      <c r="H60" s="41"/>
      <c r="I60" s="41"/>
    </row>
    <row r="61" spans="1:9" ht="18">
      <c r="A61" s="261"/>
      <c r="B61" s="12" t="s">
        <v>1122</v>
      </c>
      <c r="C61" s="12"/>
      <c r="D61" s="12"/>
      <c r="E61" s="12"/>
      <c r="F61" s="12"/>
      <c r="G61" s="12"/>
      <c r="H61" s="41"/>
      <c r="I61" s="41"/>
    </row>
    <row r="62" spans="1:9" ht="18">
      <c r="A62" s="12" t="s">
        <v>281</v>
      </c>
      <c r="B62" s="12" t="s">
        <v>1123</v>
      </c>
      <c r="C62" s="12"/>
      <c r="D62" s="73"/>
      <c r="E62" s="41"/>
      <c r="F62" s="41"/>
      <c r="G62" s="41"/>
      <c r="H62" s="41"/>
      <c r="I62" s="41"/>
    </row>
  </sheetData>
  <hyperlinks>
    <hyperlink ref="J1" location="'Contents Page'!A1" display="BACK TO CONTENTS" xr:uid="{A0FDA3BE-0AE3-4732-88CC-4C286E9E5F3E}"/>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topLeftCell="A42" zoomScaleNormal="100" workbookViewId="0"/>
  </sheetViews>
  <sheetFormatPr baseColWidth="10" defaultColWidth="8.83203125" defaultRowHeight="15"/>
  <cols>
    <col min="1" max="1" width="18.6640625" customWidth="1"/>
    <col min="2" max="2" width="11.6640625" customWidth="1"/>
    <col min="3" max="3" width="18.6640625" customWidth="1"/>
    <col min="4" max="4" width="23.1640625" customWidth="1"/>
    <col min="5" max="9" width="18.6640625" customWidth="1"/>
  </cols>
  <sheetData>
    <row r="1" spans="1:10" ht="22" customHeight="1">
      <c r="A1" s="41" t="s">
        <v>1124</v>
      </c>
      <c r="B1" s="41"/>
      <c r="C1" s="41" t="s">
        <v>99</v>
      </c>
      <c r="D1" s="41"/>
      <c r="E1" s="41"/>
      <c r="F1" s="41"/>
      <c r="G1" s="41"/>
      <c r="H1" s="41"/>
      <c r="I1" s="41"/>
      <c r="J1" s="6" t="s">
        <v>85</v>
      </c>
    </row>
    <row r="2" spans="1:10" ht="22" customHeight="1">
      <c r="A2" s="41"/>
      <c r="B2" s="41"/>
      <c r="C2" s="41"/>
      <c r="D2" s="41"/>
      <c r="E2" s="41"/>
      <c r="F2" s="41"/>
      <c r="G2" s="41"/>
      <c r="H2" s="41"/>
      <c r="I2" s="41"/>
    </row>
    <row r="3" spans="1:10" ht="22" customHeight="1">
      <c r="A3" s="41" t="s">
        <v>1125</v>
      </c>
      <c r="B3" s="41"/>
      <c r="C3" s="41"/>
      <c r="D3" s="41"/>
      <c r="E3" s="41"/>
      <c r="F3" s="41"/>
      <c r="G3" s="41"/>
      <c r="H3" s="41"/>
      <c r="I3" s="41"/>
    </row>
    <row r="4" spans="1:10" ht="22" customHeight="1">
      <c r="A4" s="41" t="s">
        <v>88</v>
      </c>
      <c r="B4" s="41"/>
      <c r="C4" s="41"/>
      <c r="D4" s="41"/>
      <c r="E4" s="41"/>
      <c r="F4" s="41"/>
      <c r="G4" s="41"/>
      <c r="H4" s="41"/>
      <c r="I4" s="41"/>
    </row>
    <row r="5" spans="1:10" ht="22" customHeight="1">
      <c r="A5" s="680"/>
      <c r="B5" s="680"/>
      <c r="C5" s="680"/>
      <c r="D5" s="680"/>
      <c r="E5" s="680" t="s">
        <v>499</v>
      </c>
      <c r="F5" s="680"/>
      <c r="G5" s="680"/>
      <c r="H5" s="680"/>
      <c r="I5" s="680"/>
    </row>
    <row r="6" spans="1:10" ht="22" customHeight="1">
      <c r="A6" s="12"/>
      <c r="B6" s="41"/>
      <c r="C6" s="404"/>
      <c r="D6" s="404" t="s">
        <v>1126</v>
      </c>
      <c r="E6" s="404"/>
      <c r="F6" s="41"/>
      <c r="G6" s="41"/>
      <c r="H6" s="41"/>
      <c r="I6" s="41"/>
    </row>
    <row r="7" spans="1:10" ht="22" customHeight="1">
      <c r="A7" s="12"/>
      <c r="B7" s="205"/>
      <c r="C7" s="197"/>
      <c r="D7" s="197" t="s">
        <v>1127</v>
      </c>
      <c r="E7" s="197" t="s">
        <v>408</v>
      </c>
      <c r="F7" s="197"/>
      <c r="G7" s="197"/>
      <c r="H7" s="197"/>
      <c r="I7" s="197"/>
    </row>
    <row r="8" spans="1:10" ht="22" customHeight="1">
      <c r="A8" s="12"/>
      <c r="B8" s="12"/>
      <c r="C8" s="197" t="s">
        <v>850</v>
      </c>
      <c r="D8" s="197" t="s">
        <v>1063</v>
      </c>
      <c r="E8" s="197" t="s">
        <v>531</v>
      </c>
      <c r="F8" s="197" t="s">
        <v>483</v>
      </c>
      <c r="G8" s="197" t="s">
        <v>485</v>
      </c>
      <c r="H8" s="197" t="s">
        <v>366</v>
      </c>
      <c r="I8" s="197" t="s">
        <v>408</v>
      </c>
    </row>
    <row r="9" spans="1:10" ht="22" customHeight="1">
      <c r="A9" s="404" t="s">
        <v>411</v>
      </c>
      <c r="B9" s="408"/>
      <c r="C9" s="420" t="s">
        <v>868</v>
      </c>
      <c r="D9" s="420" t="s">
        <v>1128</v>
      </c>
      <c r="E9" s="420" t="s">
        <v>419</v>
      </c>
      <c r="F9" s="420" t="s">
        <v>710</v>
      </c>
      <c r="G9" s="420" t="s">
        <v>419</v>
      </c>
      <c r="H9" s="420" t="s">
        <v>419</v>
      </c>
      <c r="I9" s="420" t="s">
        <v>403</v>
      </c>
    </row>
    <row r="10" spans="1:10" ht="22" customHeight="1">
      <c r="A10" s="138" t="s">
        <v>202</v>
      </c>
      <c r="B10" s="17"/>
      <c r="C10" s="9">
        <v>397.642</v>
      </c>
      <c r="D10" s="10" t="s">
        <v>117</v>
      </c>
      <c r="E10" s="9">
        <v>397.642</v>
      </c>
      <c r="F10" s="9">
        <v>1109.8620000000001</v>
      </c>
      <c r="G10" s="9">
        <v>122.60299999999999</v>
      </c>
      <c r="H10" s="9">
        <v>24.007999999999999</v>
      </c>
      <c r="I10" s="8">
        <v>1654.1150000000002</v>
      </c>
    </row>
    <row r="11" spans="1:10" ht="22" customHeight="1">
      <c r="A11" s="138" t="s">
        <v>203</v>
      </c>
      <c r="B11" s="17"/>
      <c r="C11" s="9">
        <v>126.018</v>
      </c>
      <c r="D11" s="10" t="s">
        <v>117</v>
      </c>
      <c r="E11" s="12">
        <v>126.018</v>
      </c>
      <c r="F11" s="9">
        <v>878.97699999999998</v>
      </c>
      <c r="G11" s="9">
        <v>116.941</v>
      </c>
      <c r="H11" s="9">
        <v>22.936</v>
      </c>
      <c r="I11" s="8">
        <v>1144.8719999999998</v>
      </c>
    </row>
    <row r="12" spans="1:10" ht="22" customHeight="1">
      <c r="A12" s="138" t="s">
        <v>204</v>
      </c>
      <c r="B12" s="134"/>
      <c r="C12" s="12">
        <v>118.149</v>
      </c>
      <c r="D12" s="73" t="s">
        <v>117</v>
      </c>
      <c r="E12" s="12">
        <v>118.149</v>
      </c>
      <c r="F12" s="12">
        <v>693.77300000000002</v>
      </c>
      <c r="G12" s="12">
        <v>110.861</v>
      </c>
      <c r="H12" s="12">
        <v>15.904999999999999</v>
      </c>
      <c r="I12" s="41">
        <v>938.68799999999999</v>
      </c>
    </row>
    <row r="13" spans="1:10" ht="22" customHeight="1">
      <c r="A13" s="138" t="s">
        <v>205</v>
      </c>
      <c r="B13" s="134"/>
      <c r="C13" s="9">
        <v>275.03199999999998</v>
      </c>
      <c r="D13" s="10" t="s">
        <v>117</v>
      </c>
      <c r="E13" s="9">
        <v>275.03199999999998</v>
      </c>
      <c r="F13" s="9">
        <v>653.09500000000003</v>
      </c>
      <c r="G13" s="9">
        <v>109.14100000000001</v>
      </c>
      <c r="H13" s="9">
        <v>13.772</v>
      </c>
      <c r="I13" s="8">
        <v>1051.04</v>
      </c>
    </row>
    <row r="14" spans="1:10" ht="22" customHeight="1">
      <c r="A14" s="138" t="s">
        <v>90</v>
      </c>
      <c r="B14" s="44"/>
      <c r="C14" s="9">
        <v>508.12699999999995</v>
      </c>
      <c r="D14" s="10" t="s">
        <v>117</v>
      </c>
      <c r="E14" s="9">
        <v>508.12699999999995</v>
      </c>
      <c r="F14" s="9">
        <v>581.66</v>
      </c>
      <c r="G14" s="9">
        <v>114.509</v>
      </c>
      <c r="H14" s="9">
        <v>27.916999999999998</v>
      </c>
      <c r="I14" s="8">
        <v>1232.2129999999997</v>
      </c>
    </row>
    <row r="15" spans="1:10" ht="22" customHeight="1">
      <c r="A15" s="138" t="s">
        <v>217</v>
      </c>
      <c r="B15" s="44"/>
      <c r="C15" s="9">
        <v>220.97200000000001</v>
      </c>
      <c r="D15" s="10" t="s">
        <v>117</v>
      </c>
      <c r="E15" s="9">
        <v>220.97200000000001</v>
      </c>
      <c r="F15" s="9">
        <v>838.79100000000005</v>
      </c>
      <c r="G15" s="9">
        <v>112.913</v>
      </c>
      <c r="H15" s="9">
        <v>48.113</v>
      </c>
      <c r="I15" s="8">
        <v>1220.7890000000002</v>
      </c>
    </row>
    <row r="16" spans="1:10" ht="22" customHeight="1">
      <c r="A16" s="138" t="s">
        <v>218</v>
      </c>
      <c r="B16" s="17"/>
      <c r="C16" s="9">
        <v>120.43600000000001</v>
      </c>
      <c r="D16" s="10" t="s">
        <v>117</v>
      </c>
      <c r="E16" s="9">
        <v>120.43600000000001</v>
      </c>
      <c r="F16" s="9">
        <v>937.44899999999996</v>
      </c>
      <c r="G16" s="9">
        <v>137.76400000000001</v>
      </c>
      <c r="H16" s="9">
        <v>31.976000000000006</v>
      </c>
      <c r="I16" s="8">
        <v>1227.625</v>
      </c>
    </row>
    <row r="17" spans="1:9" ht="22" customHeight="1">
      <c r="A17" s="44"/>
      <c r="B17" s="44"/>
      <c r="C17" s="44"/>
      <c r="D17" s="44"/>
      <c r="E17" s="44"/>
      <c r="F17" s="44"/>
      <c r="G17" s="44"/>
      <c r="H17" s="44"/>
      <c r="I17" s="44"/>
    </row>
    <row r="18" spans="1:9" ht="22" customHeight="1">
      <c r="A18" s="138" t="s">
        <v>219</v>
      </c>
      <c r="B18" s="17" t="s">
        <v>206</v>
      </c>
      <c r="C18" s="17">
        <v>77.555000000000007</v>
      </c>
      <c r="D18" s="20" t="s">
        <v>117</v>
      </c>
      <c r="E18" s="17">
        <v>77.555000000000007</v>
      </c>
      <c r="F18" s="17">
        <v>933.899</v>
      </c>
      <c r="G18" s="17">
        <v>129.53100000000001</v>
      </c>
      <c r="H18" s="17">
        <v>24.145999999999997</v>
      </c>
      <c r="I18" s="8">
        <v>1165.1309999999999</v>
      </c>
    </row>
    <row r="19" spans="1:9" ht="22" customHeight="1">
      <c r="A19" s="44"/>
      <c r="B19" s="17" t="s">
        <v>207</v>
      </c>
      <c r="C19" s="17">
        <v>66.986999999999995</v>
      </c>
      <c r="D19" s="20" t="s">
        <v>117</v>
      </c>
      <c r="E19" s="17">
        <v>66.986999999999995</v>
      </c>
      <c r="F19" s="17">
        <v>896.39</v>
      </c>
      <c r="G19" s="17">
        <v>128.72200000000001</v>
      </c>
      <c r="H19" s="17">
        <v>28.37</v>
      </c>
      <c r="I19" s="8">
        <v>1120.4689999999998</v>
      </c>
    </row>
    <row r="20" spans="1:9" ht="22" customHeight="1">
      <c r="A20" s="44"/>
      <c r="B20" s="17" t="s">
        <v>208</v>
      </c>
      <c r="C20" s="17">
        <v>157.70400000000001</v>
      </c>
      <c r="D20" s="20" t="s">
        <v>117</v>
      </c>
      <c r="E20" s="17">
        <v>157.70400000000001</v>
      </c>
      <c r="F20" s="17">
        <v>766.92100000000005</v>
      </c>
      <c r="G20" s="17">
        <v>127.32</v>
      </c>
      <c r="H20" s="17">
        <v>26.885000000000002</v>
      </c>
      <c r="I20" s="8">
        <v>1078.83</v>
      </c>
    </row>
    <row r="21" spans="1:9" ht="22" customHeight="1">
      <c r="A21" s="44"/>
      <c r="B21" s="17" t="s">
        <v>200</v>
      </c>
      <c r="C21" s="17">
        <v>337.49599999999998</v>
      </c>
      <c r="D21" s="20" t="s">
        <v>117</v>
      </c>
      <c r="E21" s="17">
        <v>337.49599999999998</v>
      </c>
      <c r="F21" s="17">
        <v>821.67200000000003</v>
      </c>
      <c r="G21" s="17">
        <v>126.801</v>
      </c>
      <c r="H21" s="17">
        <v>20.739000000000001</v>
      </c>
      <c r="I21" s="8">
        <v>1306.7080000000001</v>
      </c>
    </row>
    <row r="22" spans="1:9" ht="22" customHeight="1">
      <c r="A22" s="44"/>
      <c r="B22" s="44"/>
      <c r="C22" s="44"/>
      <c r="D22" s="20"/>
      <c r="E22" s="44"/>
      <c r="F22" s="44"/>
      <c r="G22" s="44"/>
      <c r="H22" s="44"/>
      <c r="I22" s="48"/>
    </row>
    <row r="23" spans="1:9" ht="22" customHeight="1">
      <c r="A23" s="138" t="s">
        <v>220</v>
      </c>
      <c r="B23" s="17" t="s">
        <v>209</v>
      </c>
      <c r="C23" s="17">
        <v>382.01100000000002</v>
      </c>
      <c r="D23" s="20" t="s">
        <v>117</v>
      </c>
      <c r="E23" s="17">
        <v>382.01100000000002</v>
      </c>
      <c r="F23" s="9">
        <v>778.46100000000001</v>
      </c>
      <c r="G23" s="17">
        <v>126.32299999999999</v>
      </c>
      <c r="H23" s="17">
        <v>20.739000000000001</v>
      </c>
      <c r="I23" s="8">
        <v>1307.5340000000001</v>
      </c>
    </row>
    <row r="24" spans="1:9" ht="22" customHeight="1">
      <c r="A24" s="44"/>
      <c r="B24" s="17" t="s">
        <v>210</v>
      </c>
      <c r="C24" s="17">
        <v>389.44099999999997</v>
      </c>
      <c r="D24" s="20" t="s">
        <v>117</v>
      </c>
      <c r="E24" s="17">
        <v>389.44099999999997</v>
      </c>
      <c r="F24" s="9">
        <v>795.82600000000002</v>
      </c>
      <c r="G24" s="17">
        <v>126.139</v>
      </c>
      <c r="H24" s="17">
        <v>20.739000000000001</v>
      </c>
      <c r="I24" s="8">
        <v>1332.145</v>
      </c>
    </row>
    <row r="25" spans="1:9" ht="22" customHeight="1">
      <c r="A25" s="44"/>
      <c r="B25" s="17" t="s">
        <v>206</v>
      </c>
      <c r="C25" s="17">
        <v>366.90199999999999</v>
      </c>
      <c r="D25" s="20" t="s">
        <v>117</v>
      </c>
      <c r="E25" s="17">
        <v>366.90199999999999</v>
      </c>
      <c r="F25" s="9">
        <v>778.84699999999998</v>
      </c>
      <c r="G25" s="17">
        <v>126.72799999999999</v>
      </c>
      <c r="H25" s="17">
        <v>26.090000000000003</v>
      </c>
      <c r="I25" s="8">
        <v>1298.567</v>
      </c>
    </row>
    <row r="26" spans="1:9" ht="22" customHeight="1">
      <c r="A26" s="44"/>
      <c r="B26" s="17" t="s">
        <v>211</v>
      </c>
      <c r="C26" s="17">
        <v>362.69900000000001</v>
      </c>
      <c r="D26" s="20" t="s">
        <v>117</v>
      </c>
      <c r="E26" s="17">
        <v>362.69900000000001</v>
      </c>
      <c r="F26" s="9">
        <v>788.63800000000003</v>
      </c>
      <c r="G26" s="17">
        <v>126.211</v>
      </c>
      <c r="H26" s="17">
        <v>29.772000000000002</v>
      </c>
      <c r="I26" s="8">
        <v>1307.32</v>
      </c>
    </row>
    <row r="27" spans="1:9" ht="22" customHeight="1">
      <c r="A27" s="44"/>
      <c r="B27" s="17" t="s">
        <v>212</v>
      </c>
      <c r="C27" s="17">
        <v>335.82400000000001</v>
      </c>
      <c r="D27" s="20" t="s">
        <v>117</v>
      </c>
      <c r="E27" s="17">
        <v>335.82400000000001</v>
      </c>
      <c r="F27" s="9">
        <v>813.98</v>
      </c>
      <c r="G27" s="17">
        <v>126.283</v>
      </c>
      <c r="H27" s="17">
        <v>57.600999999999999</v>
      </c>
      <c r="I27" s="8">
        <v>1333.6880000000001</v>
      </c>
    </row>
    <row r="28" spans="1:9" ht="22" customHeight="1">
      <c r="A28" s="44"/>
      <c r="B28" s="17" t="s">
        <v>207</v>
      </c>
      <c r="C28" s="17">
        <v>282.322</v>
      </c>
      <c r="D28" s="20" t="s">
        <v>117</v>
      </c>
      <c r="E28" s="17">
        <v>282.322</v>
      </c>
      <c r="F28" s="9">
        <v>866.58299999999997</v>
      </c>
      <c r="G28" s="17">
        <v>125.99299999999999</v>
      </c>
      <c r="H28" s="17">
        <v>53.975999999999999</v>
      </c>
      <c r="I28" s="8">
        <v>1328.8739999999998</v>
      </c>
    </row>
    <row r="29" spans="1:9" ht="22" customHeight="1">
      <c r="A29" s="44"/>
      <c r="B29" s="17" t="s">
        <v>213</v>
      </c>
      <c r="C29" s="17">
        <v>274.94900000000001</v>
      </c>
      <c r="D29" s="20" t="s">
        <v>117</v>
      </c>
      <c r="E29" s="17">
        <v>274.94900000000001</v>
      </c>
      <c r="F29" s="9">
        <v>872.87199999999996</v>
      </c>
      <c r="G29" s="17">
        <v>142.11600000000001</v>
      </c>
      <c r="H29" s="17">
        <v>55.653999999999996</v>
      </c>
      <c r="I29" s="8">
        <v>1345.5909999999999</v>
      </c>
    </row>
    <row r="30" spans="1:9" ht="22" customHeight="1">
      <c r="A30" s="44"/>
      <c r="B30" s="17" t="s">
        <v>214</v>
      </c>
      <c r="C30" s="17">
        <v>245.80599999999998</v>
      </c>
      <c r="D30" s="20" t="s">
        <v>117</v>
      </c>
      <c r="E30" s="17">
        <v>245.80599999999998</v>
      </c>
      <c r="F30" s="9">
        <v>962.43399999999997</v>
      </c>
      <c r="G30" s="17">
        <v>139.68700000000001</v>
      </c>
      <c r="H30" s="17">
        <v>53.167000000000002</v>
      </c>
      <c r="I30" s="8">
        <v>1401.0940000000001</v>
      </c>
    </row>
    <row r="31" spans="1:9" ht="22" customHeight="1">
      <c r="A31" s="44"/>
      <c r="B31" s="17" t="s">
        <v>208</v>
      </c>
      <c r="C31" s="17">
        <v>252.03</v>
      </c>
      <c r="D31" s="20" t="s">
        <v>117</v>
      </c>
      <c r="E31" s="17">
        <v>252.03</v>
      </c>
      <c r="F31" s="9">
        <v>976.91499999999996</v>
      </c>
      <c r="G31" s="17">
        <v>139.17699999999999</v>
      </c>
      <c r="H31" s="17">
        <v>42.287999999999997</v>
      </c>
      <c r="I31" s="8">
        <v>1410.4099999999999</v>
      </c>
    </row>
    <row r="32" spans="1:9" ht="22" customHeight="1">
      <c r="A32" s="44"/>
      <c r="B32" s="17" t="s">
        <v>215</v>
      </c>
      <c r="C32" s="17">
        <v>208.79399999999998</v>
      </c>
      <c r="D32" s="20" t="s">
        <v>117</v>
      </c>
      <c r="E32" s="17">
        <v>208.79399999999998</v>
      </c>
      <c r="F32" s="9">
        <v>975.26</v>
      </c>
      <c r="G32" s="17">
        <v>138.733</v>
      </c>
      <c r="H32" s="17">
        <v>45.393000000000001</v>
      </c>
      <c r="I32" s="8">
        <v>1368.18</v>
      </c>
    </row>
    <row r="33" spans="1:9" ht="22" customHeight="1">
      <c r="A33" s="44"/>
      <c r="B33" s="17" t="s">
        <v>216</v>
      </c>
      <c r="C33" s="17">
        <v>157.38299999999998</v>
      </c>
      <c r="D33" s="20" t="s">
        <v>117</v>
      </c>
      <c r="E33" s="17">
        <v>157.38299999999998</v>
      </c>
      <c r="F33" s="9">
        <v>1073.0440000000001</v>
      </c>
      <c r="G33" s="17">
        <v>138.19800000000001</v>
      </c>
      <c r="H33" s="17">
        <v>33.745000000000005</v>
      </c>
      <c r="I33" s="8">
        <v>1402.3700000000003</v>
      </c>
    </row>
    <row r="34" spans="1:9" ht="22" customHeight="1">
      <c r="A34" s="44"/>
      <c r="B34" s="17" t="s">
        <v>200</v>
      </c>
      <c r="C34" s="17">
        <v>187.74</v>
      </c>
      <c r="D34" s="20" t="s">
        <v>117</v>
      </c>
      <c r="E34" s="17">
        <v>187.74</v>
      </c>
      <c r="F34" s="9">
        <v>1134.048</v>
      </c>
      <c r="G34" s="17">
        <v>139.98500000000001</v>
      </c>
      <c r="H34" s="17">
        <v>-29.785000000000004</v>
      </c>
      <c r="I34" s="8">
        <v>1431.9880000000001</v>
      </c>
    </row>
    <row r="35" spans="1:9" ht="22" customHeight="1">
      <c r="A35" s="44"/>
      <c r="B35" s="44"/>
      <c r="C35" s="17"/>
      <c r="D35" s="17"/>
      <c r="E35" s="17"/>
      <c r="F35" s="17"/>
      <c r="G35" s="17"/>
      <c r="H35" s="17"/>
      <c r="I35" s="19"/>
    </row>
    <row r="36" spans="1:9" ht="22" customHeight="1">
      <c r="A36" s="138" t="s">
        <v>221</v>
      </c>
      <c r="B36" s="17" t="s">
        <v>209</v>
      </c>
      <c r="C36" s="17">
        <v>169.98499999999999</v>
      </c>
      <c r="D36" s="20" t="s">
        <v>117</v>
      </c>
      <c r="E36" s="17">
        <v>169.98499999999999</v>
      </c>
      <c r="F36" s="9">
        <v>1121.597</v>
      </c>
      <c r="G36" s="17">
        <v>139.41399999999999</v>
      </c>
      <c r="H36" s="17">
        <v>26.562000000000005</v>
      </c>
      <c r="I36" s="8">
        <v>1457.5579999999998</v>
      </c>
    </row>
    <row r="37" spans="1:9" ht="22" customHeight="1">
      <c r="A37" s="44"/>
      <c r="B37" s="17" t="s">
        <v>210</v>
      </c>
      <c r="C37" s="17">
        <v>157.98099999999999</v>
      </c>
      <c r="D37" s="20" t="s">
        <v>117</v>
      </c>
      <c r="E37" s="17">
        <v>157.98099999999999</v>
      </c>
      <c r="F37" s="9">
        <v>1099.143</v>
      </c>
      <c r="G37" s="17">
        <v>139.11099999999999</v>
      </c>
      <c r="H37" s="17">
        <v>33.146999999999998</v>
      </c>
      <c r="I37" s="8">
        <v>1429.3820000000001</v>
      </c>
    </row>
    <row r="38" spans="1:9" ht="22" customHeight="1">
      <c r="A38" s="44"/>
      <c r="B38" s="17" t="s">
        <v>206</v>
      </c>
      <c r="C38" s="17">
        <v>212.83199999999999</v>
      </c>
      <c r="D38" s="20" t="s">
        <v>117</v>
      </c>
      <c r="E38" s="17">
        <v>212.83199999999999</v>
      </c>
      <c r="F38" s="9">
        <v>1027.752</v>
      </c>
      <c r="G38" s="17">
        <v>138.82</v>
      </c>
      <c r="H38" s="17">
        <v>27.073999999999998</v>
      </c>
      <c r="I38" s="8">
        <v>1406.4779999999998</v>
      </c>
    </row>
    <row r="39" spans="1:9" ht="22" customHeight="1">
      <c r="A39" s="44"/>
      <c r="B39" s="17" t="s">
        <v>211</v>
      </c>
      <c r="C39" s="17">
        <v>188.76</v>
      </c>
      <c r="D39" s="20" t="s">
        <v>117</v>
      </c>
      <c r="E39" s="17">
        <v>188.76</v>
      </c>
      <c r="F39" s="9">
        <v>1060.5139999999999</v>
      </c>
      <c r="G39" s="17">
        <v>139.49100000000001</v>
      </c>
      <c r="H39" s="17">
        <v>78.113000000000014</v>
      </c>
      <c r="I39" s="8">
        <v>1466.8779999999999</v>
      </c>
    </row>
    <row r="40" spans="1:9" ht="22" customHeight="1">
      <c r="A40" s="44"/>
      <c r="B40" s="17" t="s">
        <v>212</v>
      </c>
      <c r="C40" s="17">
        <v>177.50199999999998</v>
      </c>
      <c r="D40" s="20" t="s">
        <v>117</v>
      </c>
      <c r="E40" s="17">
        <v>177.50199999999998</v>
      </c>
      <c r="F40" s="9">
        <v>1069.838</v>
      </c>
      <c r="G40" s="17">
        <v>132.44999999999999</v>
      </c>
      <c r="H40" s="17">
        <v>97.722000000000008</v>
      </c>
      <c r="I40" s="8">
        <v>1477.5119999999999</v>
      </c>
    </row>
    <row r="41" spans="1:9" ht="22" customHeight="1">
      <c r="A41" s="44"/>
      <c r="B41" s="17" t="s">
        <v>207</v>
      </c>
      <c r="C41" s="17">
        <v>155.81100000000001</v>
      </c>
      <c r="D41" s="20" t="s">
        <v>117</v>
      </c>
      <c r="E41" s="17">
        <v>155.81100000000001</v>
      </c>
      <c r="F41" s="9">
        <v>1066.1579999999999</v>
      </c>
      <c r="G41" s="17">
        <v>140.18</v>
      </c>
      <c r="H41" s="17">
        <v>100.18100000000001</v>
      </c>
      <c r="I41" s="8">
        <v>1462.33</v>
      </c>
    </row>
    <row r="42" spans="1:9" ht="22" customHeight="1">
      <c r="A42" s="44"/>
      <c r="B42" s="17" t="s">
        <v>213</v>
      </c>
      <c r="C42" s="17">
        <v>154.92100000000002</v>
      </c>
      <c r="D42" s="20" t="s">
        <v>117</v>
      </c>
      <c r="E42" s="17">
        <v>154.92100000000002</v>
      </c>
      <c r="F42" s="9">
        <v>1073.923</v>
      </c>
      <c r="G42" s="17">
        <v>139.74199999999999</v>
      </c>
      <c r="H42" s="17">
        <v>103.80200000000001</v>
      </c>
      <c r="I42" s="8">
        <v>1472.3879999999999</v>
      </c>
    </row>
    <row r="43" spans="1:9" ht="22" customHeight="1">
      <c r="A43" s="44"/>
      <c r="B43" s="17" t="s">
        <v>214</v>
      </c>
      <c r="C43" s="17">
        <v>179.88</v>
      </c>
      <c r="D43" s="20" t="s">
        <v>117</v>
      </c>
      <c r="E43" s="17">
        <v>179.88</v>
      </c>
      <c r="F43" s="9">
        <v>1093.604</v>
      </c>
      <c r="G43" s="17">
        <v>145.50800000000001</v>
      </c>
      <c r="H43" s="17">
        <v>51.32</v>
      </c>
      <c r="I43" s="8">
        <v>1470.3119999999999</v>
      </c>
    </row>
    <row r="44" spans="1:9" ht="22" customHeight="1">
      <c r="A44" s="44"/>
      <c r="B44" s="17" t="s">
        <v>208</v>
      </c>
      <c r="C44" s="17">
        <v>150.56199999999998</v>
      </c>
      <c r="D44" s="20" t="s">
        <v>117</v>
      </c>
      <c r="E44" s="17">
        <v>150.56199999999998</v>
      </c>
      <c r="F44" s="9">
        <v>1098.6089999999999</v>
      </c>
      <c r="G44" s="17">
        <v>133.38300000000001</v>
      </c>
      <c r="H44" s="17">
        <v>63.804999999999993</v>
      </c>
      <c r="I44" s="8">
        <v>1446.3589999999999</v>
      </c>
    </row>
    <row r="45" spans="1:9" ht="22" customHeight="1">
      <c r="A45" s="44"/>
      <c r="B45" s="17" t="s">
        <v>215</v>
      </c>
      <c r="C45" s="17">
        <v>143.06399999999999</v>
      </c>
      <c r="D45" s="20" t="s">
        <v>117</v>
      </c>
      <c r="E45" s="17">
        <v>143.06399999999999</v>
      </c>
      <c r="F45" s="9">
        <v>1101.04</v>
      </c>
      <c r="G45" s="17">
        <v>136.45099999999999</v>
      </c>
      <c r="H45" s="17">
        <v>63.613999999999997</v>
      </c>
      <c r="I45" s="8">
        <v>1444.1690000000001</v>
      </c>
    </row>
    <row r="46" spans="1:9" ht="22" customHeight="1">
      <c r="A46" s="44"/>
      <c r="B46" s="17" t="s">
        <v>216</v>
      </c>
      <c r="C46" s="17">
        <v>123.452</v>
      </c>
      <c r="D46" s="20" t="s">
        <v>117</v>
      </c>
      <c r="E46" s="17">
        <v>123.452</v>
      </c>
      <c r="F46" s="9">
        <v>1110.9349999999999</v>
      </c>
      <c r="G46" s="17">
        <v>136.00200000000001</v>
      </c>
      <c r="H46" s="17">
        <v>70.778000000000006</v>
      </c>
      <c r="I46" s="8">
        <v>1441.1669999999999</v>
      </c>
    </row>
    <row r="47" spans="1:9" ht="22" customHeight="1">
      <c r="A47" s="44"/>
      <c r="B47" s="17" t="s">
        <v>200</v>
      </c>
      <c r="C47" s="17">
        <v>225.56299999999999</v>
      </c>
      <c r="D47" s="20" t="s">
        <v>117</v>
      </c>
      <c r="E47" s="17">
        <v>225.56299999999999</v>
      </c>
      <c r="F47" s="9">
        <v>1151.5709999999999</v>
      </c>
      <c r="G47" s="17">
        <v>135.43100000000001</v>
      </c>
      <c r="H47" s="17">
        <v>39.356000000000002</v>
      </c>
      <c r="I47" s="8">
        <v>1551.921</v>
      </c>
    </row>
    <row r="48" spans="1:9" ht="22" customHeight="1">
      <c r="A48" s="44"/>
      <c r="B48" s="17"/>
      <c r="C48" s="17"/>
      <c r="D48" s="20"/>
      <c r="E48" s="17"/>
      <c r="F48" s="9"/>
      <c r="G48" s="17"/>
      <c r="H48" s="17"/>
      <c r="I48" s="8"/>
    </row>
    <row r="49" spans="1:9" ht="22" customHeight="1">
      <c r="A49" s="138" t="s">
        <v>223</v>
      </c>
      <c r="B49" s="17" t="s">
        <v>209</v>
      </c>
      <c r="C49" s="17">
        <v>173.24435468999999</v>
      </c>
      <c r="D49" s="20" t="s">
        <v>117</v>
      </c>
      <c r="E49" s="17">
        <v>173.24435468999999</v>
      </c>
      <c r="F49" s="9">
        <v>1196.17638687</v>
      </c>
      <c r="G49" s="17">
        <v>135.04485197</v>
      </c>
      <c r="H49" s="17">
        <v>46.81187061</v>
      </c>
      <c r="I49" s="8">
        <v>1551.2774641399999</v>
      </c>
    </row>
    <row r="50" spans="1:9" ht="22" customHeight="1">
      <c r="A50" s="44"/>
      <c r="B50" s="17" t="s">
        <v>210</v>
      </c>
      <c r="C50" s="17">
        <v>160.06005558000001</v>
      </c>
      <c r="D50" s="20" t="s">
        <v>117</v>
      </c>
      <c r="E50" s="17">
        <v>160.06005558000001</v>
      </c>
      <c r="F50" s="9">
        <v>1167.3960937099998</v>
      </c>
      <c r="G50" s="17">
        <v>134.56793015</v>
      </c>
      <c r="H50" s="17">
        <v>48.402360129999991</v>
      </c>
      <c r="I50" s="8">
        <v>1510.4264395699997</v>
      </c>
    </row>
    <row r="51" spans="1:9" ht="22" customHeight="1">
      <c r="A51" s="44"/>
      <c r="B51" s="17" t="s">
        <v>206</v>
      </c>
      <c r="C51" s="17">
        <v>97.103292979999978</v>
      </c>
      <c r="D51" s="20" t="s">
        <v>117</v>
      </c>
      <c r="E51" s="17">
        <v>97.103292979999978</v>
      </c>
      <c r="F51" s="9">
        <v>1155.4259558899998</v>
      </c>
      <c r="G51" s="9">
        <v>134.37959903000001</v>
      </c>
      <c r="H51" s="9">
        <v>65.253688710000006</v>
      </c>
      <c r="I51" s="8">
        <v>1452.1750433999996</v>
      </c>
    </row>
    <row r="52" spans="1:9" ht="22" customHeight="1">
      <c r="A52" s="681"/>
      <c r="B52" s="680"/>
      <c r="C52" s="680"/>
      <c r="D52" s="680"/>
      <c r="E52" s="680" t="s">
        <v>853</v>
      </c>
      <c r="F52" s="680"/>
      <c r="G52" s="680"/>
      <c r="H52" s="680"/>
      <c r="I52" s="680"/>
    </row>
    <row r="53" spans="1:9" ht="22" customHeight="1">
      <c r="A53" s="682"/>
      <c r="B53" s="404"/>
      <c r="C53" s="420"/>
      <c r="D53" s="420"/>
      <c r="E53" s="420" t="s">
        <v>320</v>
      </c>
      <c r="F53" s="420" t="s">
        <v>415</v>
      </c>
      <c r="G53" s="420" t="s">
        <v>861</v>
      </c>
      <c r="H53" s="404"/>
      <c r="I53" s="420" t="s">
        <v>445</v>
      </c>
    </row>
    <row r="54" spans="1:9" ht="22" customHeight="1">
      <c r="A54" s="138" t="s">
        <v>202</v>
      </c>
      <c r="B54" s="17"/>
      <c r="C54" s="134"/>
      <c r="D54" s="134"/>
      <c r="E54" s="9">
        <v>959.7</v>
      </c>
      <c r="F54" s="9">
        <v>661</v>
      </c>
      <c r="G54" s="9">
        <v>33.414000000000001</v>
      </c>
      <c r="H54" s="9"/>
      <c r="I54" s="8">
        <v>1654.114</v>
      </c>
    </row>
    <row r="55" spans="1:9" ht="22" customHeight="1">
      <c r="A55" s="138" t="s">
        <v>203</v>
      </c>
      <c r="B55" s="17"/>
      <c r="C55" s="135"/>
      <c r="D55" s="135"/>
      <c r="E55" s="9">
        <v>585.07500000000005</v>
      </c>
      <c r="F55" s="9">
        <v>533.82100000000003</v>
      </c>
      <c r="G55" s="9">
        <v>25.975999999999999</v>
      </c>
      <c r="H55" s="9"/>
      <c r="I55" s="8">
        <v>1144.8720000000003</v>
      </c>
    </row>
    <row r="56" spans="1:9" ht="22" customHeight="1">
      <c r="A56" s="138" t="s">
        <v>204</v>
      </c>
      <c r="B56" s="134"/>
      <c r="C56" s="134"/>
      <c r="D56" s="134"/>
      <c r="E56" s="12">
        <v>551.995</v>
      </c>
      <c r="F56" s="12">
        <v>320.88099999999997</v>
      </c>
      <c r="G56" s="12">
        <v>65.811000000000007</v>
      </c>
      <c r="H56" s="12"/>
      <c r="I56" s="41">
        <v>938.68700000000001</v>
      </c>
    </row>
    <row r="57" spans="1:9" ht="22" customHeight="1">
      <c r="A57" s="138" t="s">
        <v>205</v>
      </c>
      <c r="B57" s="134"/>
      <c r="C57" s="134"/>
      <c r="D57" s="134"/>
      <c r="E57" s="9">
        <v>447.84879999999998</v>
      </c>
      <c r="F57" s="9">
        <v>539.73299999999995</v>
      </c>
      <c r="G57" s="9">
        <v>63.457999999999998</v>
      </c>
      <c r="H57" s="9"/>
      <c r="I57" s="8">
        <v>1051.0398</v>
      </c>
    </row>
    <row r="58" spans="1:9" ht="22" customHeight="1">
      <c r="A58" s="138" t="s">
        <v>90</v>
      </c>
      <c r="B58" s="44"/>
      <c r="C58" s="44"/>
      <c r="D58" s="44"/>
      <c r="E58" s="9">
        <v>619.83750999999995</v>
      </c>
      <c r="F58" s="9">
        <v>575.47299999999996</v>
      </c>
      <c r="G58" s="9">
        <v>36.902999999999999</v>
      </c>
      <c r="H58" s="9"/>
      <c r="I58" s="8">
        <v>1232.2135099999998</v>
      </c>
    </row>
    <row r="59" spans="1:9" ht="22" customHeight="1">
      <c r="A59" s="138" t="s">
        <v>217</v>
      </c>
      <c r="B59" s="44"/>
      <c r="C59" s="44"/>
      <c r="D59" s="44"/>
      <c r="E59" s="9">
        <v>564.85799999999995</v>
      </c>
      <c r="F59" s="9">
        <v>594.40200000000004</v>
      </c>
      <c r="G59" s="9">
        <v>61.529000000000003</v>
      </c>
      <c r="H59" s="9"/>
      <c r="I59" s="8">
        <v>1220.789</v>
      </c>
    </row>
    <row r="60" spans="1:9" ht="22" customHeight="1">
      <c r="A60" s="138" t="s">
        <v>218</v>
      </c>
      <c r="B60" s="17"/>
      <c r="C60" s="17"/>
      <c r="D60" s="17"/>
      <c r="E60" s="9">
        <v>552.54100000000005</v>
      </c>
      <c r="F60" s="9">
        <v>534.24300000000005</v>
      </c>
      <c r="G60" s="9">
        <v>140.82499999999999</v>
      </c>
      <c r="H60" s="8"/>
      <c r="I60" s="8">
        <v>1227.6090000000002</v>
      </c>
    </row>
    <row r="61" spans="1:9" ht="22" customHeight="1">
      <c r="A61" s="44"/>
      <c r="B61" s="44"/>
      <c r="C61" s="44"/>
      <c r="D61" s="44"/>
      <c r="E61" s="44"/>
      <c r="F61" s="44"/>
      <c r="G61" s="44"/>
      <c r="H61" s="44"/>
      <c r="I61" s="44"/>
    </row>
    <row r="62" spans="1:9" ht="22" customHeight="1">
      <c r="A62" s="138" t="s">
        <v>219</v>
      </c>
      <c r="B62" s="17" t="s">
        <v>206</v>
      </c>
      <c r="C62" s="44"/>
      <c r="D62" s="44"/>
      <c r="E62" s="17">
        <v>477.07100000000003</v>
      </c>
      <c r="F62" s="17">
        <v>581.63099999999997</v>
      </c>
      <c r="G62" s="17">
        <v>106.429</v>
      </c>
      <c r="H62" s="17"/>
      <c r="I62" s="8">
        <v>1165.1310000000001</v>
      </c>
    </row>
    <row r="63" spans="1:9" ht="22" customHeight="1">
      <c r="A63" s="44"/>
      <c r="B63" s="17" t="s">
        <v>207</v>
      </c>
      <c r="C63" s="44"/>
      <c r="D63" s="44"/>
      <c r="E63" s="17">
        <v>466.59300000000002</v>
      </c>
      <c r="F63" s="17">
        <v>600.54300000000001</v>
      </c>
      <c r="G63" s="17">
        <v>53.332000000000001</v>
      </c>
      <c r="H63" s="17"/>
      <c r="I63" s="8">
        <v>1120.4680000000001</v>
      </c>
    </row>
    <row r="64" spans="1:9" ht="22" customHeight="1">
      <c r="A64" s="44"/>
      <c r="B64" s="17" t="s">
        <v>208</v>
      </c>
      <c r="C64" s="44"/>
      <c r="D64" s="44"/>
      <c r="E64" s="17">
        <v>469.24799999999999</v>
      </c>
      <c r="F64" s="17">
        <v>551.47900000000004</v>
      </c>
      <c r="G64" s="17">
        <v>58.103000000000002</v>
      </c>
      <c r="H64" s="17"/>
      <c r="I64" s="8">
        <v>1078.8300000000002</v>
      </c>
    </row>
    <row r="65" spans="1:9" ht="22" customHeight="1">
      <c r="A65" s="44"/>
      <c r="B65" s="17" t="s">
        <v>200</v>
      </c>
      <c r="C65" s="44"/>
      <c r="D65" s="44"/>
      <c r="E65" s="12">
        <v>471.99599999999998</v>
      </c>
      <c r="F65" s="12">
        <v>762.93600000000004</v>
      </c>
      <c r="G65" s="12">
        <v>71.777000000000001</v>
      </c>
      <c r="H65" s="12"/>
      <c r="I65" s="8">
        <v>1306.7090000000001</v>
      </c>
    </row>
    <row r="66" spans="1:9" ht="22" customHeight="1">
      <c r="A66" s="44"/>
      <c r="B66" s="44"/>
      <c r="C66" s="44"/>
      <c r="D66" s="44"/>
      <c r="E66" s="44"/>
      <c r="F66" s="44"/>
      <c r="G66" s="44"/>
      <c r="H66" s="44"/>
      <c r="I66" s="48"/>
    </row>
    <row r="67" spans="1:9" ht="22" customHeight="1">
      <c r="A67" s="138" t="s">
        <v>220</v>
      </c>
      <c r="B67" s="17" t="s">
        <v>209</v>
      </c>
      <c r="C67" s="44"/>
      <c r="D67" s="44"/>
      <c r="E67" s="17">
        <v>473.00900000000001</v>
      </c>
      <c r="F67" s="17">
        <v>763.95299999999997</v>
      </c>
      <c r="G67" s="17">
        <v>70.572999999999993</v>
      </c>
      <c r="H67" s="17"/>
      <c r="I67" s="8">
        <v>1307.5350000000001</v>
      </c>
    </row>
    <row r="68" spans="1:9" ht="22" customHeight="1">
      <c r="A68" s="44"/>
      <c r="B68" s="17" t="s">
        <v>210</v>
      </c>
      <c r="C68" s="44"/>
      <c r="D68" s="44"/>
      <c r="E68" s="17">
        <v>479.52800000000002</v>
      </c>
      <c r="F68" s="17">
        <v>786.63499999999999</v>
      </c>
      <c r="G68" s="17">
        <v>65.980999999999995</v>
      </c>
      <c r="H68" s="17"/>
      <c r="I68" s="8">
        <v>1332.144</v>
      </c>
    </row>
    <row r="69" spans="1:9" ht="22" customHeight="1">
      <c r="A69" s="44"/>
      <c r="B69" s="17" t="s">
        <v>206</v>
      </c>
      <c r="C69" s="44"/>
      <c r="D69" s="44"/>
      <c r="E69" s="17">
        <v>418.47</v>
      </c>
      <c r="F69" s="17">
        <v>815.27300000000002</v>
      </c>
      <c r="G69" s="17">
        <v>64.823999999999998</v>
      </c>
      <c r="H69" s="17"/>
      <c r="I69" s="8">
        <v>1298.567</v>
      </c>
    </row>
    <row r="70" spans="1:9" ht="22" customHeight="1">
      <c r="A70" s="44"/>
      <c r="B70" s="17" t="s">
        <v>211</v>
      </c>
      <c r="C70" s="44"/>
      <c r="D70" s="44"/>
      <c r="E70" s="17">
        <v>419.714</v>
      </c>
      <c r="F70" s="17">
        <v>800.61500000000001</v>
      </c>
      <c r="G70" s="17">
        <v>86.99</v>
      </c>
      <c r="H70" s="19"/>
      <c r="I70" s="8">
        <v>1307.319</v>
      </c>
    </row>
    <row r="71" spans="1:9" ht="22" customHeight="1">
      <c r="A71" s="44"/>
      <c r="B71" s="17" t="s">
        <v>212</v>
      </c>
      <c r="C71" s="17"/>
      <c r="D71" s="17"/>
      <c r="E71" s="17">
        <v>405.85</v>
      </c>
      <c r="F71" s="17">
        <v>856.13</v>
      </c>
      <c r="G71" s="17">
        <v>71.706000000000003</v>
      </c>
      <c r="H71" s="17"/>
      <c r="I71" s="8">
        <v>1333.6859999999999</v>
      </c>
    </row>
    <row r="72" spans="1:9" ht="22" customHeight="1">
      <c r="A72" s="44"/>
      <c r="B72" s="17" t="s">
        <v>207</v>
      </c>
      <c r="C72" s="44"/>
      <c r="D72" s="44"/>
      <c r="E72" s="17">
        <v>361.53899999999999</v>
      </c>
      <c r="F72" s="17">
        <v>920.779</v>
      </c>
      <c r="G72" s="17">
        <v>46.555999999999997</v>
      </c>
      <c r="H72" s="17"/>
      <c r="I72" s="8">
        <v>1328.874</v>
      </c>
    </row>
    <row r="73" spans="1:9" ht="22" customHeight="1">
      <c r="A73" s="44"/>
      <c r="B73" s="17" t="s">
        <v>213</v>
      </c>
      <c r="C73" s="44"/>
      <c r="D73" s="44"/>
      <c r="E73" s="17">
        <v>362.96</v>
      </c>
      <c r="F73" s="17">
        <v>936.61599999999999</v>
      </c>
      <c r="G73" s="17">
        <v>46.014000000000003</v>
      </c>
      <c r="H73" s="17"/>
      <c r="I73" s="8">
        <v>1345.59</v>
      </c>
    </row>
    <row r="74" spans="1:9" ht="22" customHeight="1">
      <c r="A74" s="44"/>
      <c r="B74" s="17" t="s">
        <v>214</v>
      </c>
      <c r="C74" s="44"/>
      <c r="D74" s="44"/>
      <c r="E74" s="17">
        <v>364.40499999999997</v>
      </c>
      <c r="F74" s="17">
        <v>992.86699999999996</v>
      </c>
      <c r="G74" s="17">
        <v>43.820999999999998</v>
      </c>
      <c r="H74" s="17"/>
      <c r="I74" s="8">
        <v>1401.0929999999998</v>
      </c>
    </row>
    <row r="75" spans="1:9" ht="22" customHeight="1">
      <c r="A75" s="44"/>
      <c r="B75" s="17" t="s">
        <v>208</v>
      </c>
      <c r="C75" s="44"/>
      <c r="D75" s="44"/>
      <c r="E75" s="17">
        <v>358.11099999999999</v>
      </c>
      <c r="F75" s="9">
        <v>1006.563</v>
      </c>
      <c r="G75" s="17">
        <v>45.734999999999999</v>
      </c>
      <c r="H75" s="17"/>
      <c r="I75" s="8">
        <v>1410.4089999999999</v>
      </c>
    </row>
    <row r="76" spans="1:9" ht="22" customHeight="1">
      <c r="A76" s="44"/>
      <c r="B76" s="17" t="s">
        <v>215</v>
      </c>
      <c r="C76" s="44"/>
      <c r="D76" s="44"/>
      <c r="E76" s="17">
        <v>359.56</v>
      </c>
      <c r="F76" s="9">
        <v>961.06399999999996</v>
      </c>
      <c r="G76" s="17">
        <v>47.555999999999997</v>
      </c>
      <c r="H76" s="17"/>
      <c r="I76" s="8">
        <v>1368.18</v>
      </c>
    </row>
    <row r="77" spans="1:9" ht="22" customHeight="1">
      <c r="A77" s="44"/>
      <c r="B77" s="17" t="s">
        <v>216</v>
      </c>
      <c r="C77" s="44"/>
      <c r="D77" s="44"/>
      <c r="E77" s="17">
        <v>353.01600000000002</v>
      </c>
      <c r="F77" s="9">
        <v>990.26599999999996</v>
      </c>
      <c r="G77" s="17">
        <v>59.087000000000003</v>
      </c>
      <c r="H77" s="17"/>
      <c r="I77" s="8">
        <v>1402.3689999999999</v>
      </c>
    </row>
    <row r="78" spans="1:9" ht="22" customHeight="1">
      <c r="A78" s="44"/>
      <c r="B78" s="17" t="s">
        <v>200</v>
      </c>
      <c r="C78" s="44"/>
      <c r="D78" s="44"/>
      <c r="E78" s="17">
        <v>354.02100000000002</v>
      </c>
      <c r="F78" s="9">
        <v>1022.369</v>
      </c>
      <c r="G78" s="17">
        <v>55.597000000000001</v>
      </c>
      <c r="H78" s="17"/>
      <c r="I78" s="8">
        <v>1431.9870000000001</v>
      </c>
    </row>
    <row r="79" spans="1:9" ht="22" customHeight="1">
      <c r="A79" s="44"/>
      <c r="B79" s="44"/>
      <c r="C79" s="44"/>
      <c r="D79" s="44"/>
      <c r="E79" s="17"/>
      <c r="F79" s="17"/>
      <c r="G79" s="17"/>
      <c r="H79" s="17"/>
      <c r="I79" s="19"/>
    </row>
    <row r="80" spans="1:9" ht="22" customHeight="1">
      <c r="A80" s="138" t="s">
        <v>221</v>
      </c>
      <c r="B80" s="17" t="s">
        <v>209</v>
      </c>
      <c r="C80" s="44"/>
      <c r="D80" s="44"/>
      <c r="E80" s="17">
        <v>355.46199999999999</v>
      </c>
      <c r="F80" s="9">
        <v>1005.949</v>
      </c>
      <c r="G80" s="17">
        <v>96.147999999999996</v>
      </c>
      <c r="H80" s="17"/>
      <c r="I80" s="8">
        <v>1457.559</v>
      </c>
    </row>
    <row r="81" spans="1:9" ht="22" customHeight="1">
      <c r="A81" s="44"/>
      <c r="B81" s="17" t="s">
        <v>210</v>
      </c>
      <c r="C81" s="44"/>
      <c r="D81" s="44"/>
      <c r="E81" s="17">
        <v>356.892</v>
      </c>
      <c r="F81" s="9">
        <v>976.51700000000005</v>
      </c>
      <c r="G81" s="17">
        <v>95.972999999999999</v>
      </c>
      <c r="H81" s="17"/>
      <c r="I81" s="8">
        <v>1429.3820000000001</v>
      </c>
    </row>
    <row r="82" spans="1:9" ht="22" customHeight="1">
      <c r="A82" s="44"/>
      <c r="B82" s="17" t="s">
        <v>206</v>
      </c>
      <c r="C82" s="44"/>
      <c r="D82" s="44"/>
      <c r="E82" s="17">
        <v>350.536</v>
      </c>
      <c r="F82" s="9">
        <v>964.84900000000005</v>
      </c>
      <c r="G82" s="17">
        <v>91.093000000000004</v>
      </c>
      <c r="H82" s="17"/>
      <c r="I82" s="8">
        <v>1406.4780000000001</v>
      </c>
    </row>
    <row r="83" spans="1:9" ht="22" customHeight="1">
      <c r="A83" s="44"/>
      <c r="B83" s="17" t="s">
        <v>211</v>
      </c>
      <c r="C83" s="44"/>
      <c r="D83" s="44"/>
      <c r="E83" s="17">
        <v>350.44200000000001</v>
      </c>
      <c r="F83" s="9">
        <v>1033.441</v>
      </c>
      <c r="G83" s="17">
        <v>82.995000000000005</v>
      </c>
      <c r="H83" s="17"/>
      <c r="I83" s="8">
        <v>1466.8780000000002</v>
      </c>
    </row>
    <row r="84" spans="1:9" ht="22" customHeight="1">
      <c r="A84" s="44"/>
      <c r="B84" s="17" t="s">
        <v>212</v>
      </c>
      <c r="C84" s="44"/>
      <c r="D84" s="44"/>
      <c r="E84" s="17">
        <v>341.98700000000002</v>
      </c>
      <c r="F84" s="9">
        <v>1042.327</v>
      </c>
      <c r="G84" s="17">
        <v>93.203999999999994</v>
      </c>
      <c r="H84" s="17"/>
      <c r="I84" s="8">
        <v>1477.518</v>
      </c>
    </row>
    <row r="85" spans="1:9" ht="22" customHeight="1">
      <c r="A85" s="44"/>
      <c r="B85" s="17" t="s">
        <v>207</v>
      </c>
      <c r="C85" s="44"/>
      <c r="D85" s="44"/>
      <c r="E85" s="17">
        <v>342.08</v>
      </c>
      <c r="F85" s="9">
        <v>1029.018</v>
      </c>
      <c r="G85" s="17">
        <v>91.230999999999995</v>
      </c>
      <c r="H85" s="17"/>
      <c r="I85" s="8">
        <v>1462.329</v>
      </c>
    </row>
    <row r="86" spans="1:9" ht="22" customHeight="1">
      <c r="A86" s="44"/>
      <c r="B86" s="17" t="s">
        <v>213</v>
      </c>
      <c r="C86" s="44"/>
      <c r="D86" s="44"/>
      <c r="E86" s="17">
        <v>341.988</v>
      </c>
      <c r="F86" s="9">
        <v>1090.2929999999999</v>
      </c>
      <c r="G86" s="17">
        <v>40.106999999999999</v>
      </c>
      <c r="H86" s="17"/>
      <c r="I86" s="8">
        <v>1472.3879999999999</v>
      </c>
    </row>
    <row r="87" spans="1:9" ht="22" customHeight="1">
      <c r="A87" s="44"/>
      <c r="B87" s="17" t="s">
        <v>214</v>
      </c>
      <c r="C87" s="44"/>
      <c r="D87" s="44"/>
      <c r="E87" s="17">
        <v>349.19299999999998</v>
      </c>
      <c r="F87" s="9">
        <v>1081.4559999999999</v>
      </c>
      <c r="G87" s="17">
        <v>39.662999999999997</v>
      </c>
      <c r="H87" s="17"/>
      <c r="I87" s="8">
        <v>1470.3119999999999</v>
      </c>
    </row>
    <row r="88" spans="1:9" ht="22" customHeight="1">
      <c r="A88" s="44"/>
      <c r="B88" s="17" t="s">
        <v>208</v>
      </c>
      <c r="C88" s="44"/>
      <c r="D88" s="44"/>
      <c r="E88" s="17">
        <v>342.99900000000002</v>
      </c>
      <c r="F88" s="9">
        <v>1061.011</v>
      </c>
      <c r="G88" s="17">
        <v>42.347999999999999</v>
      </c>
      <c r="H88" s="17"/>
      <c r="I88" s="8">
        <v>1446.3579999999999</v>
      </c>
    </row>
    <row r="89" spans="1:9" ht="22" customHeight="1">
      <c r="A89" s="44"/>
      <c r="B89" s="17" t="s">
        <v>215</v>
      </c>
      <c r="C89" s="44"/>
      <c r="D89" s="44"/>
      <c r="E89" s="12">
        <v>343.96800000000002</v>
      </c>
      <c r="F89" s="9">
        <v>1063.0519999999999</v>
      </c>
      <c r="G89" s="17">
        <v>37.15</v>
      </c>
      <c r="H89" s="17"/>
      <c r="I89" s="8">
        <v>1444.17</v>
      </c>
    </row>
    <row r="90" spans="1:9" ht="22" customHeight="1">
      <c r="A90" s="44"/>
      <c r="B90" s="17" t="s">
        <v>216</v>
      </c>
      <c r="C90" s="44"/>
      <c r="D90" s="44"/>
      <c r="E90" s="12">
        <v>336.39699999999999</v>
      </c>
      <c r="F90" s="9">
        <v>1064.82</v>
      </c>
      <c r="G90" s="17">
        <v>39.950000000000003</v>
      </c>
      <c r="H90" s="17"/>
      <c r="I90" s="8">
        <v>1441.1669999999999</v>
      </c>
    </row>
    <row r="91" spans="1:9" ht="22" customHeight="1">
      <c r="A91" s="44"/>
      <c r="B91" s="17" t="s">
        <v>200</v>
      </c>
      <c r="C91" s="44"/>
      <c r="D91" s="44"/>
      <c r="E91" s="12">
        <v>337.59199999999998</v>
      </c>
      <c r="F91" s="9">
        <v>1169.1669999999999</v>
      </c>
      <c r="G91" s="17">
        <v>45.161999999999999</v>
      </c>
      <c r="H91" s="17"/>
      <c r="I91" s="8">
        <v>1551.921</v>
      </c>
    </row>
    <row r="92" spans="1:9" ht="22" customHeight="1">
      <c r="A92" s="44"/>
      <c r="B92" s="17"/>
      <c r="C92" s="44"/>
      <c r="D92" s="44"/>
      <c r="E92" s="12"/>
      <c r="F92" s="9"/>
      <c r="G92" s="17"/>
      <c r="H92" s="17"/>
      <c r="I92" s="8"/>
    </row>
    <row r="93" spans="1:9" ht="22" customHeight="1">
      <c r="A93" s="138" t="s">
        <v>223</v>
      </c>
      <c r="B93" s="17" t="s">
        <v>209</v>
      </c>
      <c r="C93" s="44"/>
      <c r="D93" s="44"/>
      <c r="E93" s="12">
        <v>338.53409252</v>
      </c>
      <c r="F93" s="9">
        <v>1166.87043722722</v>
      </c>
      <c r="G93" s="17">
        <v>45.872934390000005</v>
      </c>
      <c r="H93" s="17"/>
      <c r="I93" s="8">
        <v>1551.27746413722</v>
      </c>
    </row>
    <row r="94" spans="1:9" ht="22" customHeight="1">
      <c r="A94" s="44"/>
      <c r="B94" s="17" t="s">
        <v>210</v>
      </c>
      <c r="C94" s="44"/>
      <c r="D94" s="44"/>
      <c r="E94" s="12">
        <v>339.88234478999999</v>
      </c>
      <c r="F94" s="9">
        <v>1119.68197526722</v>
      </c>
      <c r="G94" s="17">
        <v>50.862119509999999</v>
      </c>
      <c r="H94" s="17"/>
      <c r="I94" s="8">
        <v>1510.4264395672199</v>
      </c>
    </row>
    <row r="95" spans="1:9" ht="22" customHeight="1">
      <c r="A95" s="44"/>
      <c r="B95" s="17" t="s">
        <v>206</v>
      </c>
      <c r="C95" s="44"/>
      <c r="D95" s="44"/>
      <c r="E95" s="12">
        <v>331.96472631</v>
      </c>
      <c r="F95" s="17">
        <v>1120.2098268872219</v>
      </c>
      <c r="G95" s="20" t="s">
        <v>117</v>
      </c>
      <c r="H95" s="44"/>
      <c r="I95" s="8">
        <v>1452.1750433999996</v>
      </c>
    </row>
    <row r="96" spans="1:9" ht="22" customHeight="1">
      <c r="A96" s="683" t="s">
        <v>420</v>
      </c>
      <c r="B96" s="684" t="s">
        <v>1773</v>
      </c>
      <c r="C96" s="684"/>
      <c r="D96" s="684"/>
      <c r="E96" s="684"/>
      <c r="F96" s="400"/>
      <c r="G96" s="400"/>
      <c r="H96" s="400"/>
      <c r="I96" s="400"/>
    </row>
    <row r="97" spans="1:9" ht="22" customHeight="1">
      <c r="A97" s="139" t="s">
        <v>281</v>
      </c>
      <c r="B97" s="12" t="s">
        <v>1129</v>
      </c>
      <c r="C97" s="12"/>
      <c r="D97" s="41"/>
      <c r="E97" s="41"/>
      <c r="F97" s="134"/>
      <c r="G97" s="134"/>
      <c r="H97" s="134"/>
      <c r="I97" s="134"/>
    </row>
    <row r="98" spans="1:9" ht="22" customHeight="1">
      <c r="A98" s="44"/>
      <c r="B98" s="17"/>
      <c r="C98" s="44"/>
      <c r="D98" s="44"/>
      <c r="E98" s="17"/>
      <c r="F98" s="9"/>
      <c r="G98" s="17"/>
      <c r="H98" s="17"/>
      <c r="I98" s="8"/>
    </row>
    <row r="99" spans="1:9" ht="22" customHeight="1">
      <c r="A99" s="44"/>
      <c r="B99" s="17"/>
      <c r="C99" s="44"/>
      <c r="D99" s="44"/>
      <c r="E99" s="17"/>
      <c r="F99" s="9"/>
      <c r="G99" s="17"/>
      <c r="H99" s="17"/>
      <c r="I99" s="8"/>
    </row>
    <row r="100" spans="1:9" ht="22" customHeight="1">
      <c r="A100" s="44"/>
      <c r="B100" s="17"/>
      <c r="C100" s="44"/>
      <c r="D100" s="44"/>
      <c r="E100" s="17"/>
      <c r="F100" s="9"/>
      <c r="G100" s="17"/>
      <c r="H100" s="17"/>
      <c r="I100" s="8"/>
    </row>
    <row r="101" spans="1:9" ht="22" customHeight="1">
      <c r="A101" s="44"/>
      <c r="B101" s="17"/>
      <c r="C101" s="44"/>
      <c r="D101" s="44"/>
      <c r="E101" s="17"/>
      <c r="F101" s="9"/>
      <c r="G101" s="17"/>
      <c r="H101" s="17"/>
      <c r="I101" s="8"/>
    </row>
    <row r="102" spans="1:9" ht="22" customHeight="1">
      <c r="A102" s="44"/>
      <c r="B102" s="44"/>
      <c r="C102" s="44"/>
      <c r="D102" s="44"/>
      <c r="E102" s="17"/>
      <c r="F102" s="17"/>
      <c r="G102" s="17"/>
      <c r="H102" s="17"/>
      <c r="I102" s="19"/>
    </row>
    <row r="103" spans="1:9" ht="22" customHeight="1">
      <c r="A103" s="138"/>
      <c r="B103" s="17"/>
      <c r="C103" s="44"/>
      <c r="D103" s="44"/>
      <c r="E103" s="17"/>
      <c r="F103" s="9"/>
      <c r="G103" s="17"/>
      <c r="H103" s="17"/>
      <c r="I103" s="8"/>
    </row>
    <row r="104" spans="1:9" ht="22" customHeight="1">
      <c r="A104" s="44"/>
      <c r="B104" s="17"/>
      <c r="C104" s="44"/>
      <c r="D104" s="44"/>
      <c r="E104" s="17"/>
      <c r="F104" s="9"/>
      <c r="G104" s="17"/>
      <c r="H104" s="17"/>
      <c r="I104" s="8"/>
    </row>
    <row r="105" spans="1:9" ht="18">
      <c r="A105" s="44"/>
      <c r="B105" s="17"/>
      <c r="C105" s="44"/>
      <c r="D105" s="44"/>
      <c r="E105" s="17"/>
      <c r="F105" s="9"/>
      <c r="G105" s="17"/>
      <c r="H105" s="17"/>
      <c r="I105" s="8"/>
    </row>
    <row r="106" spans="1:9" ht="18">
      <c r="A106" s="44"/>
      <c r="B106" s="17"/>
      <c r="C106" s="44"/>
      <c r="D106" s="44"/>
      <c r="E106" s="17"/>
      <c r="F106" s="9"/>
      <c r="G106" s="17"/>
      <c r="H106" s="17"/>
      <c r="I106" s="8"/>
    </row>
    <row r="107" spans="1:9" ht="18">
      <c r="A107" s="44"/>
      <c r="B107" s="17"/>
      <c r="C107" s="44"/>
      <c r="D107" s="44"/>
      <c r="E107" s="17"/>
      <c r="F107" s="9"/>
      <c r="G107" s="17"/>
      <c r="H107" s="17"/>
      <c r="I107" s="8"/>
    </row>
    <row r="108" spans="1:9" ht="18">
      <c r="A108" s="44"/>
      <c r="B108" s="17"/>
      <c r="C108" s="44"/>
      <c r="D108" s="44"/>
      <c r="E108" s="17"/>
      <c r="F108" s="9"/>
      <c r="G108" s="17"/>
      <c r="H108" s="17"/>
      <c r="I108" s="8"/>
    </row>
    <row r="109" spans="1:9" ht="18">
      <c r="A109" s="44"/>
      <c r="B109" s="17"/>
      <c r="C109" s="44"/>
      <c r="D109" s="44"/>
      <c r="E109" s="17"/>
      <c r="F109" s="9"/>
      <c r="G109" s="17"/>
      <c r="H109" s="17"/>
      <c r="I109" s="8"/>
    </row>
    <row r="110" spans="1:9" ht="18">
      <c r="A110" s="44"/>
      <c r="B110" s="17"/>
      <c r="C110" s="44"/>
      <c r="D110" s="44"/>
      <c r="E110" s="17"/>
      <c r="F110" s="9"/>
      <c r="G110" s="17"/>
      <c r="H110" s="17"/>
      <c r="I110" s="8"/>
    </row>
    <row r="111" spans="1:9" ht="18">
      <c r="A111" s="44"/>
      <c r="B111" s="17"/>
      <c r="C111" s="44"/>
      <c r="D111" s="44"/>
      <c r="E111" s="17"/>
      <c r="F111" s="9"/>
      <c r="G111" s="17"/>
      <c r="H111" s="17"/>
      <c r="I111" s="8"/>
    </row>
    <row r="112" spans="1:9" ht="18">
      <c r="A112" s="44"/>
      <c r="B112" s="17"/>
      <c r="C112" s="44"/>
      <c r="D112" s="44"/>
      <c r="E112" s="12"/>
      <c r="F112" s="9"/>
      <c r="G112" s="17"/>
      <c r="H112" s="17"/>
      <c r="I112" s="8"/>
    </row>
    <row r="113" spans="1:9" ht="18">
      <c r="A113" s="44"/>
      <c r="B113" s="17"/>
      <c r="C113" s="44"/>
      <c r="D113" s="44"/>
      <c r="E113" s="12"/>
      <c r="F113" s="9"/>
      <c r="G113" s="17"/>
      <c r="H113" s="17"/>
      <c r="I113" s="8"/>
    </row>
    <row r="114" spans="1:9" ht="18">
      <c r="A114" s="44"/>
      <c r="B114" s="17"/>
      <c r="C114" s="44"/>
      <c r="D114" s="44"/>
      <c r="E114" s="12"/>
      <c r="F114" s="9"/>
      <c r="G114" s="17"/>
      <c r="H114" s="17"/>
      <c r="I114" s="8"/>
    </row>
    <row r="115" spans="1:9" ht="18">
      <c r="A115" s="139"/>
      <c r="B115" s="12"/>
      <c r="C115" s="12"/>
      <c r="D115" s="12"/>
      <c r="E115" s="12"/>
      <c r="F115" s="41"/>
      <c r="G115" s="41"/>
      <c r="H115" s="41"/>
      <c r="I115" s="41"/>
    </row>
    <row r="116" spans="1:9" ht="18">
      <c r="A116" s="139"/>
      <c r="B116" s="12"/>
      <c r="C116" s="12"/>
      <c r="D116" s="41"/>
      <c r="E116" s="41"/>
      <c r="F116" s="134"/>
      <c r="G116" s="134"/>
      <c r="H116" s="134"/>
      <c r="I116" s="134"/>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102"/>
  <sheetViews>
    <sheetView topLeftCell="A81" zoomScaleNormal="100" workbookViewId="0"/>
  </sheetViews>
  <sheetFormatPr baseColWidth="10" defaultColWidth="8.83203125" defaultRowHeight="15"/>
  <cols>
    <col min="1" max="1" width="12.83203125" customWidth="1"/>
    <col min="2" max="2" width="12.5" customWidth="1"/>
    <col min="3" max="3" width="18.6640625" customWidth="1"/>
    <col min="4" max="4" width="23" customWidth="1"/>
    <col min="5" max="5" width="24.5" customWidth="1"/>
    <col min="6" max="6" width="24.1640625" customWidth="1"/>
    <col min="7" max="9" width="18.6640625" customWidth="1"/>
  </cols>
  <sheetData>
    <row r="1" spans="1:10" ht="22" customHeight="1">
      <c r="A1" s="42" t="s">
        <v>1130</v>
      </c>
      <c r="B1" s="42"/>
      <c r="C1" s="42"/>
      <c r="D1" s="42"/>
      <c r="E1" s="42"/>
      <c r="F1" s="42"/>
      <c r="G1" s="42"/>
      <c r="H1" s="42"/>
      <c r="I1" s="7"/>
      <c r="J1" s="6" t="s">
        <v>85</v>
      </c>
    </row>
    <row r="2" spans="1:10" ht="22" customHeight="1">
      <c r="A2" s="42"/>
      <c r="B2" s="42"/>
      <c r="C2" s="42"/>
      <c r="D2" s="42"/>
      <c r="E2" s="42"/>
      <c r="F2" s="42"/>
      <c r="G2" s="42"/>
      <c r="H2" s="42"/>
      <c r="I2" s="7"/>
    </row>
    <row r="3" spans="1:10" ht="22" customHeight="1">
      <c r="A3" s="42" t="s">
        <v>1131</v>
      </c>
      <c r="B3" s="42"/>
      <c r="C3" s="42"/>
      <c r="D3" s="42"/>
      <c r="E3" s="42"/>
      <c r="F3" s="42"/>
      <c r="G3" s="42"/>
      <c r="H3" s="42"/>
      <c r="I3" s="7"/>
    </row>
    <row r="4" spans="1:10" ht="22" customHeight="1">
      <c r="A4" s="42" t="s">
        <v>88</v>
      </c>
      <c r="B4" s="42"/>
      <c r="C4" s="42"/>
      <c r="D4" s="42"/>
      <c r="E4" s="42"/>
      <c r="F4" s="42"/>
      <c r="G4" s="42"/>
      <c r="H4" s="42"/>
      <c r="I4" s="7"/>
    </row>
    <row r="5" spans="1:10" ht="22" customHeight="1">
      <c r="A5" s="674"/>
      <c r="B5" s="674"/>
      <c r="C5" s="674"/>
      <c r="D5" s="674"/>
      <c r="E5" s="674" t="s">
        <v>499</v>
      </c>
      <c r="F5" s="674"/>
      <c r="G5" s="674"/>
      <c r="H5" s="674"/>
      <c r="I5" s="674"/>
    </row>
    <row r="6" spans="1:10" ht="22" customHeight="1">
      <c r="A6" s="124"/>
      <c r="B6" s="124"/>
      <c r="C6" s="124"/>
      <c r="D6" s="124" t="s">
        <v>1132</v>
      </c>
      <c r="E6" s="124"/>
      <c r="F6" s="124" t="s">
        <v>1133</v>
      </c>
      <c r="G6" s="124"/>
      <c r="H6" s="124"/>
      <c r="I6" s="124"/>
    </row>
    <row r="7" spans="1:10" ht="22" customHeight="1">
      <c r="A7" s="124" t="s">
        <v>99</v>
      </c>
      <c r="B7" s="124"/>
      <c r="C7" s="124"/>
      <c r="D7" s="124" t="s">
        <v>710</v>
      </c>
      <c r="E7" s="124" t="s">
        <v>99</v>
      </c>
      <c r="F7" s="124" t="s">
        <v>1134</v>
      </c>
      <c r="G7" s="124" t="s">
        <v>485</v>
      </c>
      <c r="H7" s="124" t="s">
        <v>366</v>
      </c>
      <c r="I7" s="124" t="s">
        <v>408</v>
      </c>
    </row>
    <row r="8" spans="1:10" ht="22" customHeight="1">
      <c r="A8" s="630" t="s">
        <v>411</v>
      </c>
      <c r="B8" s="616"/>
      <c r="C8" s="616" t="s">
        <v>1135</v>
      </c>
      <c r="D8" s="616" t="s">
        <v>1136</v>
      </c>
      <c r="E8" s="616" t="s">
        <v>954</v>
      </c>
      <c r="F8" s="616" t="s">
        <v>1137</v>
      </c>
      <c r="G8" s="616" t="s">
        <v>419</v>
      </c>
      <c r="H8" s="616" t="s">
        <v>419</v>
      </c>
      <c r="I8" s="616" t="s">
        <v>403</v>
      </c>
    </row>
    <row r="9" spans="1:10" ht="22" customHeight="1">
      <c r="A9" s="107">
        <v>2014</v>
      </c>
      <c r="B9" s="7"/>
      <c r="C9" s="9">
        <v>-29.896999999999998</v>
      </c>
      <c r="D9" s="9">
        <v>211.745</v>
      </c>
      <c r="E9" s="10" t="s">
        <v>117</v>
      </c>
      <c r="F9" s="9">
        <v>1837.9740000000002</v>
      </c>
      <c r="G9" s="9">
        <v>3.8290000000000002</v>
      </c>
      <c r="H9" s="9">
        <v>36.676000000000002</v>
      </c>
      <c r="I9" s="8">
        <v>2060.3270000000002</v>
      </c>
    </row>
    <row r="10" spans="1:10" ht="22" customHeight="1">
      <c r="A10" s="107">
        <v>2015</v>
      </c>
      <c r="B10" s="7"/>
      <c r="C10" s="10" t="s">
        <v>117</v>
      </c>
      <c r="D10" s="9">
        <v>194.95500000000001</v>
      </c>
      <c r="E10" s="10" t="s">
        <v>117</v>
      </c>
      <c r="F10" s="9">
        <v>2041.9879999999998</v>
      </c>
      <c r="G10" s="9">
        <v>4.5599999999999996</v>
      </c>
      <c r="H10" s="9">
        <v>39.841000000000001</v>
      </c>
      <c r="I10" s="8">
        <v>2281.3439999999996</v>
      </c>
    </row>
    <row r="11" spans="1:10" ht="22" customHeight="1">
      <c r="A11" s="107">
        <v>2016</v>
      </c>
      <c r="B11" s="7"/>
      <c r="C11" s="9">
        <v>282.79899999999998</v>
      </c>
      <c r="D11" s="9">
        <v>282.43700000000001</v>
      </c>
      <c r="E11" s="10" t="s">
        <v>117</v>
      </c>
      <c r="F11" s="9">
        <v>1962.163</v>
      </c>
      <c r="G11" s="9">
        <v>7.8940000000000001</v>
      </c>
      <c r="H11" s="9">
        <v>15.145</v>
      </c>
      <c r="I11" s="8">
        <v>2550.4379999999996</v>
      </c>
    </row>
    <row r="12" spans="1:10" ht="22" customHeight="1">
      <c r="A12" s="107">
        <v>2017</v>
      </c>
      <c r="B12" s="7"/>
      <c r="C12" s="9">
        <v>405.25600000000122</v>
      </c>
      <c r="D12" s="9">
        <v>285.53800000000001</v>
      </c>
      <c r="E12" s="10" t="s">
        <v>117</v>
      </c>
      <c r="F12" s="9">
        <v>1549.1089999999999</v>
      </c>
      <c r="G12" s="9">
        <v>6.4909999999999997</v>
      </c>
      <c r="H12" s="9">
        <v>95.311000000000007</v>
      </c>
      <c r="I12" s="8">
        <v>2341.7050000000013</v>
      </c>
    </row>
    <row r="13" spans="1:10" ht="22" customHeight="1">
      <c r="A13" s="7"/>
      <c r="B13" s="7"/>
      <c r="C13" s="7"/>
      <c r="D13" s="7"/>
      <c r="E13" s="10"/>
      <c r="F13" s="7"/>
      <c r="G13" s="7"/>
      <c r="H13" s="7"/>
      <c r="I13" s="7"/>
    </row>
    <row r="14" spans="1:10" ht="22" customHeight="1">
      <c r="A14" s="107">
        <v>2018</v>
      </c>
      <c r="B14" s="7" t="s">
        <v>206</v>
      </c>
      <c r="C14" s="9">
        <v>381.88400000000001</v>
      </c>
      <c r="D14" s="9">
        <v>304.56700000000001</v>
      </c>
      <c r="E14" s="10" t="s">
        <v>117</v>
      </c>
      <c r="F14" s="9">
        <v>1553.797</v>
      </c>
      <c r="G14" s="9">
        <v>5.8879999999999999</v>
      </c>
      <c r="H14" s="9">
        <v>112.98699999999999</v>
      </c>
      <c r="I14" s="8">
        <v>2359.123</v>
      </c>
    </row>
    <row r="15" spans="1:10" ht="22" customHeight="1">
      <c r="A15" s="7"/>
      <c r="B15" s="7" t="s">
        <v>207</v>
      </c>
      <c r="C15" s="9">
        <v>287.10599999999999</v>
      </c>
      <c r="D15" s="9">
        <v>441.58800000000002</v>
      </c>
      <c r="E15" s="10" t="s">
        <v>117</v>
      </c>
      <c r="F15" s="9">
        <v>1573.8380000000002</v>
      </c>
      <c r="G15" s="9">
        <v>8.6229999999999993</v>
      </c>
      <c r="H15" s="9">
        <v>115.21799999999999</v>
      </c>
      <c r="I15" s="8">
        <v>2426.373</v>
      </c>
    </row>
    <row r="16" spans="1:10" ht="22" customHeight="1">
      <c r="A16" s="7"/>
      <c r="B16" s="7" t="s">
        <v>208</v>
      </c>
      <c r="C16" s="9">
        <v>278.25900000000001</v>
      </c>
      <c r="D16" s="9">
        <v>631.31600000000003</v>
      </c>
      <c r="E16" s="10" t="s">
        <v>117</v>
      </c>
      <c r="F16" s="9">
        <v>1570.395</v>
      </c>
      <c r="G16" s="9">
        <v>8.1219999999999999</v>
      </c>
      <c r="H16" s="9">
        <v>90.801000000000002</v>
      </c>
      <c r="I16" s="8">
        <v>2578.893</v>
      </c>
    </row>
    <row r="17" spans="1:9" ht="22" customHeight="1">
      <c r="A17" s="7"/>
      <c r="B17" s="7" t="s">
        <v>200</v>
      </c>
      <c r="C17" s="9">
        <v>237.62100000000001</v>
      </c>
      <c r="D17" s="9">
        <v>759.38699999999994</v>
      </c>
      <c r="E17" s="10" t="s">
        <v>117</v>
      </c>
      <c r="F17" s="9">
        <v>1543.338</v>
      </c>
      <c r="G17" s="9">
        <v>181.083</v>
      </c>
      <c r="H17" s="9">
        <v>90.65</v>
      </c>
      <c r="I17" s="8">
        <v>2812.0790000000002</v>
      </c>
    </row>
    <row r="18" spans="1:9" ht="22" customHeight="1">
      <c r="A18" s="7"/>
      <c r="B18" s="7"/>
      <c r="C18" s="7"/>
      <c r="D18" s="7"/>
      <c r="E18" s="10"/>
      <c r="F18" s="7"/>
      <c r="G18" s="7"/>
      <c r="H18" s="7"/>
      <c r="I18" s="7"/>
    </row>
    <row r="19" spans="1:9" ht="22" customHeight="1">
      <c r="A19" s="107">
        <v>2019</v>
      </c>
      <c r="B19" s="7" t="s">
        <v>206</v>
      </c>
      <c r="C19" s="9">
        <v>213.155</v>
      </c>
      <c r="D19" s="9">
        <v>774.58500000000004</v>
      </c>
      <c r="E19" s="10" t="s">
        <v>117</v>
      </c>
      <c r="F19" s="9">
        <v>1604.7370000000001</v>
      </c>
      <c r="G19" s="9">
        <v>176.45599999999999</v>
      </c>
      <c r="H19" s="9">
        <v>119.19099999999999</v>
      </c>
      <c r="I19" s="8">
        <v>2888.1239999999998</v>
      </c>
    </row>
    <row r="20" spans="1:9" ht="22" customHeight="1">
      <c r="A20" s="7"/>
      <c r="B20" s="7" t="s">
        <v>207</v>
      </c>
      <c r="C20" s="9">
        <v>155.08499999999998</v>
      </c>
      <c r="D20" s="9">
        <v>1024.877</v>
      </c>
      <c r="E20" s="10" t="s">
        <v>117</v>
      </c>
      <c r="F20" s="9">
        <v>1946.2779999999998</v>
      </c>
      <c r="G20" s="9">
        <v>172.42500000000001</v>
      </c>
      <c r="H20" s="9">
        <v>114.68799999999999</v>
      </c>
      <c r="I20" s="8">
        <v>3413.3530000000001</v>
      </c>
    </row>
    <row r="21" spans="1:9" ht="22" customHeight="1">
      <c r="A21" s="7"/>
      <c r="B21" s="7" t="s">
        <v>208</v>
      </c>
      <c r="C21" s="9">
        <v>213.96</v>
      </c>
      <c r="D21" s="9">
        <v>1078.136</v>
      </c>
      <c r="E21" s="10" t="s">
        <v>117</v>
      </c>
      <c r="F21" s="9">
        <v>1943.498</v>
      </c>
      <c r="G21" s="9">
        <v>167.59</v>
      </c>
      <c r="H21" s="9">
        <v>87.094999999999999</v>
      </c>
      <c r="I21" s="8">
        <v>3490.279</v>
      </c>
    </row>
    <row r="22" spans="1:9" ht="22" customHeight="1">
      <c r="A22" s="7"/>
      <c r="B22" s="7" t="s">
        <v>200</v>
      </c>
      <c r="C22" s="17">
        <v>153.21299999999999</v>
      </c>
      <c r="D22" s="9">
        <v>1165.203</v>
      </c>
      <c r="E22" s="10" t="s">
        <v>117</v>
      </c>
      <c r="F22" s="9">
        <v>2030.8319999999999</v>
      </c>
      <c r="G22" s="9">
        <v>162.96100000000001</v>
      </c>
      <c r="H22" s="9">
        <v>90.533000000000001</v>
      </c>
      <c r="I22" s="8">
        <v>3602.7419999999997</v>
      </c>
    </row>
    <row r="23" spans="1:9" ht="22" customHeight="1">
      <c r="A23" s="7"/>
      <c r="B23" s="7"/>
      <c r="C23" s="7"/>
      <c r="D23" s="7"/>
      <c r="E23" s="10"/>
      <c r="F23" s="7"/>
      <c r="G23" s="7"/>
      <c r="H23" s="7"/>
      <c r="I23" s="7"/>
    </row>
    <row r="24" spans="1:9" ht="22" customHeight="1">
      <c r="A24" s="107">
        <v>2020</v>
      </c>
      <c r="B24" s="7" t="s">
        <v>206</v>
      </c>
      <c r="C24" s="9">
        <v>138.47999999999999</v>
      </c>
      <c r="D24" s="9">
        <v>1287.252</v>
      </c>
      <c r="E24" s="10" t="s">
        <v>117</v>
      </c>
      <c r="F24" s="9">
        <v>2252.5329999999999</v>
      </c>
      <c r="G24" s="9">
        <v>130.494</v>
      </c>
      <c r="H24" s="9">
        <v>142.00399999999999</v>
      </c>
      <c r="I24" s="8">
        <v>3950.7629999999999</v>
      </c>
    </row>
    <row r="25" spans="1:9" ht="22" customHeight="1">
      <c r="A25" s="7"/>
      <c r="B25" s="7" t="s">
        <v>207</v>
      </c>
      <c r="C25" s="9">
        <v>556.85</v>
      </c>
      <c r="D25" s="9">
        <v>1223.7360000000001</v>
      </c>
      <c r="E25" s="10" t="s">
        <v>117</v>
      </c>
      <c r="F25" s="9">
        <v>2266.5680000000002</v>
      </c>
      <c r="G25" s="9">
        <v>126.089</v>
      </c>
      <c r="H25" s="9">
        <v>124.93799999999999</v>
      </c>
      <c r="I25" s="8">
        <v>4298.1810000000005</v>
      </c>
    </row>
    <row r="26" spans="1:9" ht="22" customHeight="1">
      <c r="A26" s="7"/>
      <c r="B26" s="7" t="s">
        <v>208</v>
      </c>
      <c r="C26" s="9">
        <v>363.572</v>
      </c>
      <c r="D26" s="9">
        <v>1323.587</v>
      </c>
      <c r="E26" s="10" t="s">
        <v>117</v>
      </c>
      <c r="F26" s="9">
        <v>2249.2359999999999</v>
      </c>
      <c r="G26" s="9">
        <v>124.878</v>
      </c>
      <c r="H26" s="9">
        <v>114.51</v>
      </c>
      <c r="I26" s="8">
        <v>4175.7830000000004</v>
      </c>
    </row>
    <row r="27" spans="1:9" ht="22" customHeight="1">
      <c r="A27" s="7"/>
      <c r="B27" s="7" t="s">
        <v>200</v>
      </c>
      <c r="C27" s="9">
        <v>390.096</v>
      </c>
      <c r="D27" s="9">
        <v>1361.3979999999999</v>
      </c>
      <c r="E27" s="10" t="s">
        <v>117</v>
      </c>
      <c r="F27" s="9">
        <v>2230.5820000000003</v>
      </c>
      <c r="G27" s="9">
        <v>122.05</v>
      </c>
      <c r="H27" s="9">
        <v>120.413</v>
      </c>
      <c r="I27" s="8">
        <v>4224.5389999999998</v>
      </c>
    </row>
    <row r="28" spans="1:9" ht="22" customHeight="1">
      <c r="A28" s="7"/>
      <c r="B28" s="7"/>
      <c r="C28" s="7"/>
      <c r="D28" s="7"/>
      <c r="E28" s="10"/>
      <c r="F28" s="7"/>
      <c r="G28" s="7"/>
      <c r="H28" s="7"/>
      <c r="I28" s="7"/>
    </row>
    <row r="29" spans="1:9" ht="22" customHeight="1">
      <c r="A29" s="107">
        <v>2021</v>
      </c>
      <c r="B29" s="7" t="s">
        <v>206</v>
      </c>
      <c r="C29" s="9">
        <v>379.84299999999996</v>
      </c>
      <c r="D29" s="9">
        <v>1436.0050000000001</v>
      </c>
      <c r="E29" s="10" t="s">
        <v>117</v>
      </c>
      <c r="F29" s="9">
        <v>2142.7420000000002</v>
      </c>
      <c r="G29" s="9">
        <v>119.565</v>
      </c>
      <c r="H29" s="9">
        <v>152.36599999999999</v>
      </c>
      <c r="I29" s="8">
        <v>4230.5210000000006</v>
      </c>
    </row>
    <row r="30" spans="1:9" ht="22" customHeight="1">
      <c r="A30" s="7"/>
      <c r="B30" s="7" t="s">
        <v>207</v>
      </c>
      <c r="C30" s="9">
        <v>186.77599999999998</v>
      </c>
      <c r="D30" s="9">
        <v>1694.5509999999999</v>
      </c>
      <c r="E30" s="10" t="s">
        <v>117</v>
      </c>
      <c r="F30" s="9">
        <v>2176.6530000000002</v>
      </c>
      <c r="G30" s="9">
        <v>121.88500000000001</v>
      </c>
      <c r="H30" s="9">
        <v>108.13999999999999</v>
      </c>
      <c r="I30" s="8">
        <v>4288.005000000001</v>
      </c>
    </row>
    <row r="31" spans="1:9" ht="22" customHeight="1">
      <c r="A31" s="7"/>
      <c r="B31" s="7" t="s">
        <v>208</v>
      </c>
      <c r="C31" s="9">
        <v>492.66499999999996</v>
      </c>
      <c r="D31" s="9">
        <v>1741.538</v>
      </c>
      <c r="E31" s="10" t="s">
        <v>117</v>
      </c>
      <c r="F31" s="9">
        <v>2174.681</v>
      </c>
      <c r="G31" s="9">
        <v>118.223</v>
      </c>
      <c r="H31" s="9">
        <v>102.223</v>
      </c>
      <c r="I31" s="8">
        <v>4629.33</v>
      </c>
    </row>
    <row r="32" spans="1:9" ht="22" customHeight="1">
      <c r="A32" s="7"/>
      <c r="B32" s="7" t="s">
        <v>200</v>
      </c>
      <c r="C32" s="9">
        <v>693.60500000000002</v>
      </c>
      <c r="D32" s="9">
        <v>1871.172</v>
      </c>
      <c r="E32" s="10" t="s">
        <v>117</v>
      </c>
      <c r="F32" s="9">
        <v>2261.09</v>
      </c>
      <c r="G32" s="9">
        <v>114.56699999999999</v>
      </c>
      <c r="H32" s="9">
        <v>96.424999999999997</v>
      </c>
      <c r="I32" s="8">
        <v>5036.8590000000004</v>
      </c>
    </row>
    <row r="33" spans="1:9" ht="22" customHeight="1">
      <c r="A33" s="7"/>
      <c r="B33" s="7"/>
      <c r="C33" s="17"/>
      <c r="D33" s="17"/>
      <c r="E33" s="10"/>
      <c r="F33" s="17"/>
      <c r="G33" s="17"/>
      <c r="H33" s="17"/>
      <c r="I33" s="17"/>
    </row>
    <row r="34" spans="1:9" ht="22" customHeight="1">
      <c r="A34" s="107">
        <v>2022</v>
      </c>
      <c r="B34" s="7" t="s">
        <v>206</v>
      </c>
      <c r="C34" s="17">
        <v>695.68799999999999</v>
      </c>
      <c r="D34" s="9">
        <v>1910.7929999999999</v>
      </c>
      <c r="E34" s="10" t="s">
        <v>117</v>
      </c>
      <c r="F34" s="9">
        <v>2419.0950000000003</v>
      </c>
      <c r="G34" s="9">
        <v>110.907</v>
      </c>
      <c r="H34" s="9">
        <v>99.152999999999992</v>
      </c>
      <c r="I34" s="8">
        <v>5235.6360000000004</v>
      </c>
    </row>
    <row r="35" spans="1:9" ht="22" customHeight="1">
      <c r="A35" s="7"/>
      <c r="B35" s="7" t="s">
        <v>207</v>
      </c>
      <c r="C35" s="141">
        <v>639.25599999999997</v>
      </c>
      <c r="D35" s="9">
        <v>1951.9090000000001</v>
      </c>
      <c r="E35" s="10" t="s">
        <v>117</v>
      </c>
      <c r="F35" s="9">
        <v>2485.3700000000003</v>
      </c>
      <c r="G35" s="9">
        <v>106.652</v>
      </c>
      <c r="H35" s="9">
        <v>79.398999999999987</v>
      </c>
      <c r="I35" s="8">
        <v>5262.5860000000002</v>
      </c>
    </row>
    <row r="36" spans="1:9" ht="22" customHeight="1">
      <c r="A36" s="7"/>
      <c r="B36" s="7" t="s">
        <v>208</v>
      </c>
      <c r="C36" s="9">
        <v>578.04</v>
      </c>
      <c r="D36" s="9">
        <v>1926.4659999999999</v>
      </c>
      <c r="E36" s="10" t="s">
        <v>117</v>
      </c>
      <c r="F36" s="9">
        <v>2479.2260000000001</v>
      </c>
      <c r="G36" s="9">
        <v>103.05200000000001</v>
      </c>
      <c r="H36" s="9">
        <v>48.63</v>
      </c>
      <c r="I36" s="8">
        <v>5135.4139999999998</v>
      </c>
    </row>
    <row r="37" spans="1:9" ht="22" customHeight="1">
      <c r="A37" s="7"/>
      <c r="B37" s="7" t="s">
        <v>200</v>
      </c>
      <c r="C37" s="9">
        <v>345.38300000000004</v>
      </c>
      <c r="D37" s="9">
        <v>2101.627</v>
      </c>
      <c r="E37" s="10" t="s">
        <v>117</v>
      </c>
      <c r="F37" s="9">
        <v>2379.3139999999999</v>
      </c>
      <c r="G37" s="9">
        <v>100.74299999999999</v>
      </c>
      <c r="H37" s="9">
        <v>90.103999999999999</v>
      </c>
      <c r="I37" s="8">
        <v>5017.1710000000012</v>
      </c>
    </row>
    <row r="38" spans="1:9" ht="22" customHeight="1">
      <c r="A38" s="7"/>
      <c r="B38" s="7"/>
      <c r="C38" s="7"/>
      <c r="D38" s="7"/>
      <c r="E38" s="10"/>
      <c r="F38" s="7"/>
      <c r="G38" s="7"/>
      <c r="H38" s="7"/>
      <c r="I38" s="7"/>
    </row>
    <row r="39" spans="1:9" ht="22" customHeight="1">
      <c r="A39" s="107">
        <v>2023</v>
      </c>
      <c r="B39" s="7" t="s">
        <v>206</v>
      </c>
      <c r="C39" s="17">
        <v>255.62700000000001</v>
      </c>
      <c r="D39" s="9">
        <v>2131.9580000000001</v>
      </c>
      <c r="E39" s="10" t="s">
        <v>117</v>
      </c>
      <c r="F39" s="9">
        <v>2433.7370000000001</v>
      </c>
      <c r="G39" s="9">
        <v>97.236000000000004</v>
      </c>
      <c r="H39" s="9">
        <v>91.952000000000012</v>
      </c>
      <c r="I39" s="8">
        <v>5010.51</v>
      </c>
    </row>
    <row r="40" spans="1:9" ht="22" customHeight="1">
      <c r="A40" s="7"/>
      <c r="B40" s="7" t="s">
        <v>207</v>
      </c>
      <c r="C40" s="17">
        <v>206.59899999999999</v>
      </c>
      <c r="D40" s="9">
        <v>2153.0250000000001</v>
      </c>
      <c r="E40" s="10" t="s">
        <v>117</v>
      </c>
      <c r="F40" s="9">
        <v>2465.3550000000005</v>
      </c>
      <c r="G40" s="9">
        <v>95.08</v>
      </c>
      <c r="H40" s="9">
        <v>110.35499999999999</v>
      </c>
      <c r="I40" s="8">
        <v>5030.4140000000007</v>
      </c>
    </row>
    <row r="41" spans="1:9" ht="22" customHeight="1">
      <c r="A41" s="7"/>
      <c r="B41" s="7" t="s">
        <v>208</v>
      </c>
      <c r="C41" s="17">
        <v>246.80900000000003</v>
      </c>
      <c r="D41" s="9">
        <v>2237.2890000000002</v>
      </c>
      <c r="E41" s="10" t="s">
        <v>117</v>
      </c>
      <c r="F41" s="9">
        <v>2458.924</v>
      </c>
      <c r="G41" s="9">
        <v>91.400999999999996</v>
      </c>
      <c r="H41" s="9">
        <v>125.02800000000001</v>
      </c>
      <c r="I41" s="8">
        <v>5159.4510000000009</v>
      </c>
    </row>
    <row r="42" spans="1:9" ht="22" customHeight="1">
      <c r="A42" s="7"/>
      <c r="B42" s="7" t="s">
        <v>200</v>
      </c>
      <c r="C42" s="17">
        <v>278.27300000000002</v>
      </c>
      <c r="D42" s="9">
        <v>2300.6089999999999</v>
      </c>
      <c r="E42" s="10" t="s">
        <v>117</v>
      </c>
      <c r="F42" s="9">
        <v>2421.6579999999999</v>
      </c>
      <c r="G42" s="9">
        <v>87.707999999999998</v>
      </c>
      <c r="H42" s="9">
        <v>106.479</v>
      </c>
      <c r="I42" s="8">
        <v>5194.7269999999999</v>
      </c>
    </row>
    <row r="43" spans="1:9" ht="22" customHeight="1">
      <c r="A43" s="7"/>
      <c r="B43" s="7"/>
      <c r="C43" s="7"/>
      <c r="D43" s="9"/>
      <c r="E43" s="10"/>
      <c r="F43" s="9"/>
      <c r="G43" s="9"/>
      <c r="H43" s="9"/>
      <c r="I43" s="8"/>
    </row>
    <row r="44" spans="1:9" ht="22" customHeight="1">
      <c r="A44" s="107">
        <v>2024</v>
      </c>
      <c r="B44" s="7" t="s">
        <v>206</v>
      </c>
      <c r="C44" s="17">
        <v>220.69499999999999</v>
      </c>
      <c r="D44" s="9">
        <v>2326.2429999999999</v>
      </c>
      <c r="E44" s="10" t="s">
        <v>117</v>
      </c>
      <c r="F44" s="9">
        <v>2330.4139999999998</v>
      </c>
      <c r="G44" s="9">
        <v>84.322000000000003</v>
      </c>
      <c r="H44" s="9">
        <v>165.43899999999999</v>
      </c>
      <c r="I44" s="8">
        <v>5127.1130000000003</v>
      </c>
    </row>
    <row r="45" spans="1:9" ht="22" customHeight="1">
      <c r="A45" s="107"/>
      <c r="B45" s="7" t="s">
        <v>207</v>
      </c>
      <c r="C45" s="17">
        <v>203.422</v>
      </c>
      <c r="D45" s="9">
        <v>2244.5419999999999</v>
      </c>
      <c r="E45" s="10" t="s">
        <v>117</v>
      </c>
      <c r="F45" s="9">
        <v>2305.326</v>
      </c>
      <c r="G45" s="9">
        <v>81.215000000000003</v>
      </c>
      <c r="H45" s="9">
        <v>93.548999999999992</v>
      </c>
      <c r="I45" s="8">
        <v>4928.0540000000001</v>
      </c>
    </row>
    <row r="46" spans="1:9" ht="22" customHeight="1">
      <c r="A46" s="7"/>
      <c r="B46" s="7" t="s">
        <v>208</v>
      </c>
      <c r="C46" s="17">
        <v>61.644000000000005</v>
      </c>
      <c r="D46" s="9">
        <v>2284.3040000000001</v>
      </c>
      <c r="E46" s="10" t="s">
        <v>117</v>
      </c>
      <c r="F46" s="9">
        <v>2425.9769999999999</v>
      </c>
      <c r="G46" s="9">
        <v>78.676000000000002</v>
      </c>
      <c r="H46" s="9">
        <v>79.426000000000002</v>
      </c>
      <c r="I46" s="8">
        <v>4930.027000000001</v>
      </c>
    </row>
    <row r="47" spans="1:9" ht="22" customHeight="1">
      <c r="A47" s="7"/>
      <c r="B47" s="7" t="s">
        <v>200</v>
      </c>
      <c r="C47" s="17">
        <v>78.635999999999996</v>
      </c>
      <c r="D47" s="9">
        <v>2312.0419999999999</v>
      </c>
      <c r="E47" s="10" t="s">
        <v>117</v>
      </c>
      <c r="F47" s="9">
        <v>2056.9279999999999</v>
      </c>
      <c r="G47" s="9">
        <v>74.936000000000007</v>
      </c>
      <c r="H47" s="9">
        <v>87.164000000000001</v>
      </c>
      <c r="I47" s="8">
        <v>4609.7059999999992</v>
      </c>
    </row>
    <row r="48" spans="1:9" ht="22" customHeight="1">
      <c r="A48" s="7"/>
      <c r="B48" s="7"/>
      <c r="C48" s="7"/>
      <c r="D48" s="9"/>
      <c r="E48" s="10"/>
      <c r="F48" s="9"/>
      <c r="G48" s="9"/>
      <c r="H48" s="9"/>
      <c r="I48" s="8"/>
    </row>
    <row r="49" spans="1:9" ht="22" customHeight="1">
      <c r="A49" s="107">
        <v>2025</v>
      </c>
      <c r="B49" s="7" t="s">
        <v>206</v>
      </c>
      <c r="C49" s="17">
        <v>155.739</v>
      </c>
      <c r="D49" s="9">
        <v>2409.3989999999999</v>
      </c>
      <c r="E49" s="10" t="s">
        <v>117</v>
      </c>
      <c r="F49" s="9">
        <v>2155.107</v>
      </c>
      <c r="G49" s="9">
        <v>71.367999999999995</v>
      </c>
      <c r="H49" s="9">
        <v>109.777</v>
      </c>
      <c r="I49" s="8">
        <v>4901.3900000000003</v>
      </c>
    </row>
    <row r="50" spans="1:9" ht="22" customHeight="1">
      <c r="A50" s="7"/>
      <c r="B50" s="7" t="s">
        <v>207</v>
      </c>
      <c r="C50" s="17">
        <v>52.603999999999999</v>
      </c>
      <c r="D50" s="9">
        <v>2324.123</v>
      </c>
      <c r="E50" s="10" t="s">
        <v>117</v>
      </c>
      <c r="F50" s="9">
        <v>2073.5949999999998</v>
      </c>
      <c r="G50" s="9">
        <v>68.168999999999997</v>
      </c>
      <c r="H50" s="9">
        <v>164.44099999999997</v>
      </c>
      <c r="I50" s="8">
        <v>4682.9319999999998</v>
      </c>
    </row>
    <row r="51" spans="1:9" ht="22" customHeight="1">
      <c r="A51" s="7"/>
      <c r="B51" s="7" t="s">
        <v>208</v>
      </c>
      <c r="C51" s="17">
        <v>266.26100000000002</v>
      </c>
      <c r="D51" s="9">
        <v>2011.625</v>
      </c>
      <c r="E51" s="10" t="s">
        <v>117</v>
      </c>
      <c r="F51" s="9">
        <v>2158.0839999999998</v>
      </c>
      <c r="G51" s="9">
        <v>64.412000000000006</v>
      </c>
      <c r="H51" s="9">
        <v>276.73700000000002</v>
      </c>
      <c r="I51" s="8">
        <v>4777.1189999999997</v>
      </c>
    </row>
    <row r="52" spans="1:9" ht="22" customHeight="1">
      <c r="A52" s="7"/>
      <c r="B52" s="7" t="s">
        <v>200</v>
      </c>
      <c r="C52" s="17">
        <v>486.54300000000001</v>
      </c>
      <c r="D52" s="9">
        <v>2167.6709999999998</v>
      </c>
      <c r="E52" s="10" t="s">
        <v>117</v>
      </c>
      <c r="F52" s="9">
        <v>1972.6959999999999</v>
      </c>
      <c r="G52" s="9">
        <v>60.798999999999999</v>
      </c>
      <c r="H52" s="9">
        <v>182.89400000000001</v>
      </c>
      <c r="I52" s="8">
        <v>4870.6030000000001</v>
      </c>
    </row>
    <row r="53" spans="1:9" ht="22" customHeight="1">
      <c r="A53" s="675"/>
      <c r="B53" s="675"/>
      <c r="C53" s="676"/>
      <c r="D53" s="676"/>
      <c r="E53" s="676"/>
      <c r="F53" s="676"/>
      <c r="G53" s="677"/>
      <c r="H53" s="676"/>
      <c r="I53" s="676"/>
    </row>
    <row r="54" spans="1:9" ht="22" customHeight="1">
      <c r="A54" s="678"/>
      <c r="B54" s="678"/>
      <c r="C54" s="679"/>
      <c r="D54" s="679"/>
      <c r="E54" s="679" t="s">
        <v>853</v>
      </c>
      <c r="F54" s="679"/>
      <c r="G54" s="679"/>
      <c r="H54" s="679"/>
      <c r="I54" s="679"/>
    </row>
    <row r="55" spans="1:9" ht="22" customHeight="1">
      <c r="A55" s="201" t="s">
        <v>99</v>
      </c>
      <c r="B55" s="201"/>
      <c r="C55" s="215" t="s">
        <v>99</v>
      </c>
      <c r="D55" s="215" t="s">
        <v>1138</v>
      </c>
      <c r="E55" s="215" t="s">
        <v>99</v>
      </c>
      <c r="F55" s="215" t="s">
        <v>366</v>
      </c>
      <c r="G55" s="215"/>
      <c r="H55" s="215"/>
      <c r="I55" s="215" t="s">
        <v>408</v>
      </c>
    </row>
    <row r="56" spans="1:9" ht="22" customHeight="1">
      <c r="A56" s="585" t="s">
        <v>411</v>
      </c>
      <c r="B56" s="585"/>
      <c r="C56" s="586" t="s">
        <v>1139</v>
      </c>
      <c r="D56" s="586" t="s">
        <v>1140</v>
      </c>
      <c r="E56" s="586" t="s">
        <v>415</v>
      </c>
      <c r="F56" s="586" t="s">
        <v>861</v>
      </c>
      <c r="G56" s="586" t="s">
        <v>99</v>
      </c>
      <c r="H56" s="586"/>
      <c r="I56" s="586" t="s">
        <v>445</v>
      </c>
    </row>
    <row r="57" spans="1:9" ht="22" customHeight="1">
      <c r="A57" s="107">
        <v>2014</v>
      </c>
      <c r="B57" s="7"/>
      <c r="C57" s="9">
        <v>489.75099999999998</v>
      </c>
      <c r="D57" s="9">
        <v>864.19899999999996</v>
      </c>
      <c r="E57" s="9">
        <v>525.11000000000013</v>
      </c>
      <c r="F57" s="9">
        <v>181.267</v>
      </c>
      <c r="G57" s="9"/>
      <c r="H57" s="7"/>
      <c r="I57" s="8">
        <v>2060.3269999999998</v>
      </c>
    </row>
    <row r="58" spans="1:9" ht="22" customHeight="1">
      <c r="A58" s="107">
        <v>2015</v>
      </c>
      <c r="B58" s="7"/>
      <c r="C58" s="9">
        <v>314.10700000000003</v>
      </c>
      <c r="D58" s="9">
        <v>864.19899999999996</v>
      </c>
      <c r="E58" s="9">
        <v>979.66800000000001</v>
      </c>
      <c r="F58" s="9">
        <v>123.37</v>
      </c>
      <c r="G58" s="9"/>
      <c r="H58" s="9"/>
      <c r="I58" s="8">
        <v>2281.3440000000001</v>
      </c>
    </row>
    <row r="59" spans="1:9" ht="22" customHeight="1">
      <c r="A59" s="107">
        <v>2016</v>
      </c>
      <c r="B59" s="7"/>
      <c r="C59" s="9">
        <v>360.55499999999995</v>
      </c>
      <c r="D59" s="9">
        <v>888.26900000000001</v>
      </c>
      <c r="E59" s="9">
        <v>1105.384</v>
      </c>
      <c r="F59" s="9">
        <v>196.23000000000002</v>
      </c>
      <c r="G59" s="9"/>
      <c r="H59" s="7"/>
      <c r="I59" s="8">
        <v>2550.4380000000001</v>
      </c>
    </row>
    <row r="60" spans="1:9" ht="22" customHeight="1">
      <c r="A60" s="107">
        <v>2017</v>
      </c>
      <c r="B60" s="7"/>
      <c r="C60" s="9">
        <v>533.51400000000001</v>
      </c>
      <c r="D60" s="9">
        <v>888.26900000000001</v>
      </c>
      <c r="E60" s="9">
        <v>899.97299999999996</v>
      </c>
      <c r="F60" s="9">
        <v>19.948999999999991</v>
      </c>
      <c r="G60" s="9"/>
      <c r="H60" s="7"/>
      <c r="I60" s="8">
        <v>2341.7049999999999</v>
      </c>
    </row>
    <row r="61" spans="1:9" ht="22" customHeight="1">
      <c r="A61" s="7"/>
      <c r="B61" s="7"/>
      <c r="C61" s="7"/>
      <c r="D61" s="7"/>
      <c r="E61" s="7"/>
      <c r="F61" s="7"/>
      <c r="G61" s="7"/>
      <c r="H61" s="7"/>
      <c r="I61" s="7"/>
    </row>
    <row r="62" spans="1:9" ht="22" customHeight="1">
      <c r="A62" s="107">
        <v>2018</v>
      </c>
      <c r="B62" s="7" t="s">
        <v>206</v>
      </c>
      <c r="C62" s="9">
        <v>531.92600000000004</v>
      </c>
      <c r="D62" s="9">
        <v>888.26900000000001</v>
      </c>
      <c r="E62" s="9">
        <v>921.56299999999999</v>
      </c>
      <c r="F62" s="9">
        <v>17.364999999999988</v>
      </c>
      <c r="G62" s="9"/>
      <c r="H62" s="7"/>
      <c r="I62" s="8">
        <v>2359.123</v>
      </c>
    </row>
    <row r="63" spans="1:9" ht="22" customHeight="1">
      <c r="A63" s="7"/>
      <c r="B63" s="7" t="s">
        <v>207</v>
      </c>
      <c r="C63" s="9">
        <v>536.81600000000014</v>
      </c>
      <c r="D63" s="9">
        <v>888.26900000000001</v>
      </c>
      <c r="E63" s="9">
        <v>985.024</v>
      </c>
      <c r="F63" s="9">
        <v>16.263999999999996</v>
      </c>
      <c r="G63" s="9"/>
      <c r="H63" s="7"/>
      <c r="I63" s="8">
        <v>2426.373</v>
      </c>
    </row>
    <row r="64" spans="1:9" ht="22" customHeight="1">
      <c r="A64" s="7"/>
      <c r="B64" s="7" t="s">
        <v>208</v>
      </c>
      <c r="C64" s="9">
        <v>701.37700000000007</v>
      </c>
      <c r="D64" s="9">
        <v>888.26900000000001</v>
      </c>
      <c r="E64" s="9">
        <v>975.53499999999997</v>
      </c>
      <c r="F64" s="9">
        <v>13.74199999999999</v>
      </c>
      <c r="G64" s="9"/>
      <c r="H64" s="7"/>
      <c r="I64" s="8">
        <v>2578.9230000000002</v>
      </c>
    </row>
    <row r="65" spans="1:9" ht="22" customHeight="1">
      <c r="A65" s="7"/>
      <c r="B65" s="7" t="s">
        <v>200</v>
      </c>
      <c r="C65" s="9">
        <v>702.52199999999982</v>
      </c>
      <c r="D65" s="9">
        <v>888.26900000000001</v>
      </c>
      <c r="E65" s="9">
        <v>995.94299999999998</v>
      </c>
      <c r="F65" s="9">
        <v>225.34999999999997</v>
      </c>
      <c r="G65" s="9"/>
      <c r="H65" s="7"/>
      <c r="I65" s="8">
        <v>2812.0839999999994</v>
      </c>
    </row>
    <row r="66" spans="1:9" ht="22" customHeight="1">
      <c r="A66" s="7"/>
      <c r="B66" s="7"/>
      <c r="C66" s="7"/>
      <c r="D66" s="7"/>
      <c r="E66" s="7"/>
      <c r="F66" s="7"/>
      <c r="G66" s="7"/>
      <c r="H66" s="7"/>
      <c r="I66" s="7"/>
    </row>
    <row r="67" spans="1:9" ht="22" customHeight="1">
      <c r="A67" s="107">
        <v>2019</v>
      </c>
      <c r="B67" s="7" t="s">
        <v>206</v>
      </c>
      <c r="C67" s="9">
        <v>703.14499999999998</v>
      </c>
      <c r="D67" s="9">
        <v>888.26900000000001</v>
      </c>
      <c r="E67" s="9">
        <v>1072.1000000000001</v>
      </c>
      <c r="F67" s="9">
        <v>224.607</v>
      </c>
      <c r="G67" s="9"/>
      <c r="H67" s="7"/>
      <c r="I67" s="8">
        <v>2888.1210000000001</v>
      </c>
    </row>
    <row r="68" spans="1:9" ht="22" customHeight="1">
      <c r="A68" s="7"/>
      <c r="B68" s="7" t="s">
        <v>207</v>
      </c>
      <c r="C68" s="9">
        <v>903.89099999999996</v>
      </c>
      <c r="D68" s="9">
        <v>888.26900000000001</v>
      </c>
      <c r="E68" s="9">
        <v>1241.386</v>
      </c>
      <c r="F68" s="9">
        <v>379.80599999999998</v>
      </c>
      <c r="G68" s="9"/>
      <c r="H68" s="7"/>
      <c r="I68" s="8">
        <v>3413.3519999999999</v>
      </c>
    </row>
    <row r="69" spans="1:9" ht="22" customHeight="1">
      <c r="A69" s="7"/>
      <c r="B69" s="7" t="s">
        <v>208</v>
      </c>
      <c r="C69" s="9">
        <v>1006.5780000000002</v>
      </c>
      <c r="D69" s="9">
        <v>888.26900000000001</v>
      </c>
      <c r="E69" s="9">
        <v>1244.8960000000002</v>
      </c>
      <c r="F69" s="9">
        <v>350.53500000000003</v>
      </c>
      <c r="G69" s="9"/>
      <c r="H69" s="7"/>
      <c r="I69" s="8">
        <v>3490.2780000000002</v>
      </c>
    </row>
    <row r="70" spans="1:9" ht="22" customHeight="1">
      <c r="A70" s="7"/>
      <c r="B70" s="7" t="s">
        <v>200</v>
      </c>
      <c r="C70" s="9">
        <v>1039.684</v>
      </c>
      <c r="D70" s="9">
        <v>888.26900000000001</v>
      </c>
      <c r="E70" s="9">
        <v>1391.404</v>
      </c>
      <c r="F70" s="9">
        <v>283.38400000000001</v>
      </c>
      <c r="G70" s="9"/>
      <c r="H70" s="9"/>
      <c r="I70" s="8">
        <v>3602.741</v>
      </c>
    </row>
    <row r="71" spans="1:9" ht="22" customHeight="1">
      <c r="A71" s="7"/>
      <c r="B71" s="7"/>
      <c r="C71" s="9"/>
      <c r="D71" s="9"/>
      <c r="E71" s="9"/>
      <c r="F71" s="9"/>
      <c r="G71" s="9"/>
      <c r="H71" s="9"/>
      <c r="I71" s="9"/>
    </row>
    <row r="72" spans="1:9" ht="22" customHeight="1">
      <c r="A72" s="107">
        <v>2020</v>
      </c>
      <c r="B72" s="7" t="s">
        <v>206</v>
      </c>
      <c r="C72" s="9">
        <v>1277.3869999999999</v>
      </c>
      <c r="D72" s="9">
        <v>888.26900000000001</v>
      </c>
      <c r="E72" s="9">
        <v>1413.8869999999999</v>
      </c>
      <c r="F72" s="9">
        <v>371.21900000000005</v>
      </c>
      <c r="G72" s="9"/>
      <c r="H72" s="7"/>
      <c r="I72" s="8">
        <v>3950.7619999999997</v>
      </c>
    </row>
    <row r="73" spans="1:9" ht="22" customHeight="1">
      <c r="A73" s="7"/>
      <c r="B73" s="7" t="s">
        <v>207</v>
      </c>
      <c r="C73" s="9">
        <v>1754.9750000000001</v>
      </c>
      <c r="D73" s="9">
        <v>888.26900000000001</v>
      </c>
      <c r="E73" s="9">
        <v>1347.4549999999999</v>
      </c>
      <c r="F73" s="9">
        <v>307.48099999999999</v>
      </c>
      <c r="G73" s="9"/>
      <c r="H73" s="7"/>
      <c r="I73" s="8">
        <v>4298.18</v>
      </c>
    </row>
    <row r="74" spans="1:9" ht="22" customHeight="1">
      <c r="A74" s="7"/>
      <c r="B74" s="7" t="s">
        <v>208</v>
      </c>
      <c r="C74" s="9">
        <v>1580.5930000000001</v>
      </c>
      <c r="D74" s="9">
        <v>888.26900000000001</v>
      </c>
      <c r="E74" s="9">
        <v>1334.779</v>
      </c>
      <c r="F74" s="9">
        <v>372.142</v>
      </c>
      <c r="G74" s="9"/>
      <c r="H74" s="9"/>
      <c r="I74" s="8">
        <v>4175.7830000000004</v>
      </c>
    </row>
    <row r="75" spans="1:9" ht="22" customHeight="1">
      <c r="A75" s="7"/>
      <c r="B75" s="7" t="s">
        <v>200</v>
      </c>
      <c r="C75" s="9">
        <v>1656.0680000000002</v>
      </c>
      <c r="D75" s="9">
        <v>888.26900000000001</v>
      </c>
      <c r="E75" s="9">
        <v>1295.173</v>
      </c>
      <c r="F75" s="9">
        <v>385.029</v>
      </c>
      <c r="G75" s="9"/>
      <c r="H75" s="7"/>
      <c r="I75" s="8">
        <v>4224.5390000000007</v>
      </c>
    </row>
    <row r="76" spans="1:9" ht="22" customHeight="1">
      <c r="A76" s="7"/>
      <c r="B76" s="7"/>
      <c r="C76" s="7"/>
      <c r="D76" s="7"/>
      <c r="E76" s="7"/>
      <c r="F76" s="7"/>
      <c r="G76" s="7"/>
      <c r="H76" s="7"/>
      <c r="I76" s="7"/>
    </row>
    <row r="77" spans="1:9" ht="22" customHeight="1">
      <c r="A77" s="107">
        <v>2021</v>
      </c>
      <c r="B77" s="7" t="s">
        <v>206</v>
      </c>
      <c r="C77" s="9">
        <v>1781.318</v>
      </c>
      <c r="D77" s="9">
        <v>888.26900000000001</v>
      </c>
      <c r="E77" s="9">
        <v>1206.6959999999999</v>
      </c>
      <c r="F77" s="9">
        <v>354.24</v>
      </c>
      <c r="G77" s="9"/>
      <c r="H77" s="7"/>
      <c r="I77" s="8">
        <v>4230.5230000000001</v>
      </c>
    </row>
    <row r="78" spans="1:9" ht="22" customHeight="1">
      <c r="A78" s="7"/>
      <c r="B78" s="7" t="s">
        <v>207</v>
      </c>
      <c r="C78" s="9">
        <v>1848.7819999999997</v>
      </c>
      <c r="D78" s="9">
        <v>888.26900000000001</v>
      </c>
      <c r="E78" s="9">
        <v>1252.51</v>
      </c>
      <c r="F78" s="9">
        <v>298.44499999999999</v>
      </c>
      <c r="G78" s="9"/>
      <c r="H78" s="7"/>
      <c r="I78" s="8">
        <v>4288.0059999999994</v>
      </c>
    </row>
    <row r="79" spans="1:9" ht="22" customHeight="1">
      <c r="A79" s="7"/>
      <c r="B79" s="7" t="s">
        <v>208</v>
      </c>
      <c r="C79" s="9">
        <v>2222.3639999999996</v>
      </c>
      <c r="D79" s="9">
        <v>888.26900000000001</v>
      </c>
      <c r="E79" s="9">
        <v>1241.73</v>
      </c>
      <c r="F79" s="9">
        <v>276.96999999999997</v>
      </c>
      <c r="G79" s="9"/>
      <c r="H79" s="7"/>
      <c r="I79" s="8">
        <v>4629.3329999999996</v>
      </c>
    </row>
    <row r="80" spans="1:9" ht="22" customHeight="1">
      <c r="A80" s="7"/>
      <c r="B80" s="7" t="s">
        <v>200</v>
      </c>
      <c r="C80" s="9">
        <v>2601.6179999999999</v>
      </c>
      <c r="D80" s="9">
        <v>888.26900000000001</v>
      </c>
      <c r="E80" s="9">
        <v>1265.9560000000001</v>
      </c>
      <c r="F80" s="9">
        <v>281.01600000000002</v>
      </c>
      <c r="G80" s="9"/>
      <c r="H80" s="9"/>
      <c r="I80" s="8">
        <v>5036.8589999999995</v>
      </c>
    </row>
    <row r="81" spans="1:9" ht="22" customHeight="1">
      <c r="A81" s="7"/>
      <c r="B81" s="7"/>
      <c r="C81" s="17"/>
      <c r="D81" s="17"/>
      <c r="E81" s="17"/>
      <c r="F81" s="17"/>
      <c r="G81" s="17"/>
      <c r="H81" s="17"/>
      <c r="I81" s="17"/>
    </row>
    <row r="82" spans="1:9" ht="22" customHeight="1">
      <c r="A82" s="107">
        <v>2022</v>
      </c>
      <c r="B82" s="7" t="s">
        <v>206</v>
      </c>
      <c r="C82" s="9">
        <v>2771.2649999999999</v>
      </c>
      <c r="D82" s="9">
        <v>888.26900000000001</v>
      </c>
      <c r="E82" s="9">
        <v>1284.7809999999999</v>
      </c>
      <c r="F82" s="9">
        <v>291.32100000000003</v>
      </c>
      <c r="G82" s="9"/>
      <c r="H82" s="9"/>
      <c r="I82" s="8">
        <v>5235.6359999999995</v>
      </c>
    </row>
    <row r="83" spans="1:9" ht="22" customHeight="1">
      <c r="A83" s="7"/>
      <c r="B83" s="7" t="s">
        <v>207</v>
      </c>
      <c r="C83" s="9">
        <v>2468.2460000000001</v>
      </c>
      <c r="D83" s="9">
        <v>888.26900000000001</v>
      </c>
      <c r="E83" s="9">
        <v>1297.3679999999999</v>
      </c>
      <c r="F83" s="9">
        <v>608.70399999999995</v>
      </c>
      <c r="G83" s="9"/>
      <c r="H83" s="7"/>
      <c r="I83" s="8">
        <v>5262.5869999999995</v>
      </c>
    </row>
    <row r="84" spans="1:9" ht="22" customHeight="1">
      <c r="A84" s="7"/>
      <c r="B84" s="7" t="s">
        <v>208</v>
      </c>
      <c r="C84" s="9">
        <v>2540.538</v>
      </c>
      <c r="D84" s="9">
        <v>888.26900000000001</v>
      </c>
      <c r="E84" s="9">
        <v>1232.617</v>
      </c>
      <c r="F84" s="9">
        <v>473.99</v>
      </c>
      <c r="G84" s="9"/>
      <c r="H84" s="9"/>
      <c r="I84" s="8">
        <v>5135.4139999999998</v>
      </c>
    </row>
    <row r="85" spans="1:9" ht="22" customHeight="1">
      <c r="A85" s="7"/>
      <c r="B85" s="7" t="s">
        <v>200</v>
      </c>
      <c r="C85" s="9">
        <v>2467.9670000000001</v>
      </c>
      <c r="D85" s="9">
        <v>888.26900000000001</v>
      </c>
      <c r="E85" s="9">
        <v>1255.835</v>
      </c>
      <c r="F85" s="9">
        <v>405.09899999999999</v>
      </c>
      <c r="G85" s="9"/>
      <c r="H85" s="9"/>
      <c r="I85" s="8">
        <v>5017.17</v>
      </c>
    </row>
    <row r="86" spans="1:9" ht="22" customHeight="1">
      <c r="A86" s="7"/>
      <c r="B86" s="7"/>
      <c r="C86" s="7"/>
      <c r="D86" s="7"/>
      <c r="E86" s="7"/>
      <c r="F86" s="7"/>
      <c r="G86" s="7"/>
      <c r="H86" s="7"/>
      <c r="I86" s="7"/>
    </row>
    <row r="87" spans="1:9" ht="22" customHeight="1">
      <c r="A87" s="107">
        <v>2023</v>
      </c>
      <c r="B87" s="7" t="s">
        <v>206</v>
      </c>
      <c r="C87" s="9">
        <v>2490.3160000000003</v>
      </c>
      <c r="D87" s="9">
        <v>888.26900000000001</v>
      </c>
      <c r="E87" s="9">
        <v>1291.5889999999999</v>
      </c>
      <c r="F87" s="9">
        <v>340.33600000000001</v>
      </c>
      <c r="G87" s="9"/>
      <c r="H87" s="9"/>
      <c r="I87" s="8">
        <v>5010.51</v>
      </c>
    </row>
    <row r="88" spans="1:9" ht="22" customHeight="1">
      <c r="A88" s="7"/>
      <c r="B88" s="7" t="s">
        <v>207</v>
      </c>
      <c r="C88" s="9">
        <v>2236.2690000000002</v>
      </c>
      <c r="D88" s="9">
        <v>888.26900000000001</v>
      </c>
      <c r="E88" s="9">
        <v>1370.7860000000001</v>
      </c>
      <c r="F88" s="9">
        <v>535.09100000000001</v>
      </c>
      <c r="G88" s="9"/>
      <c r="H88" s="9"/>
      <c r="I88" s="8">
        <v>5030.4150000000009</v>
      </c>
    </row>
    <row r="89" spans="1:9" ht="22" customHeight="1">
      <c r="A89" s="7"/>
      <c r="B89" s="7" t="s">
        <v>208</v>
      </c>
      <c r="C89" s="9">
        <v>2337.9690000000001</v>
      </c>
      <c r="D89" s="9">
        <v>888.26900000000001</v>
      </c>
      <c r="E89" s="9">
        <v>1431.3020000000001</v>
      </c>
      <c r="F89" s="9">
        <v>501.90999999999997</v>
      </c>
      <c r="G89" s="9"/>
      <c r="H89" s="9"/>
      <c r="I89" s="8">
        <v>5159.4500000000007</v>
      </c>
    </row>
    <row r="90" spans="1:9" ht="22" customHeight="1">
      <c r="A90" s="7"/>
      <c r="B90" s="7" t="s">
        <v>200</v>
      </c>
      <c r="C90" s="9">
        <v>2465.6290000000004</v>
      </c>
      <c r="D90" s="9">
        <v>888.26900000000001</v>
      </c>
      <c r="E90" s="9">
        <v>1382.1559999999999</v>
      </c>
      <c r="F90" s="9">
        <v>458.67399999999998</v>
      </c>
      <c r="G90" s="9"/>
      <c r="H90" s="9"/>
      <c r="I90" s="8">
        <v>5194.7280000000001</v>
      </c>
    </row>
    <row r="91" spans="1:9" ht="18">
      <c r="A91" s="7"/>
      <c r="B91" s="7"/>
      <c r="C91" s="9"/>
      <c r="D91" s="9"/>
      <c r="E91" s="9"/>
      <c r="F91" s="9"/>
      <c r="G91" s="9"/>
      <c r="H91" s="9"/>
      <c r="I91" s="9"/>
    </row>
    <row r="92" spans="1:9" ht="18">
      <c r="A92" s="107">
        <v>2024</v>
      </c>
      <c r="B92" s="7" t="s">
        <v>206</v>
      </c>
      <c r="C92" s="9">
        <v>2474.3890000000001</v>
      </c>
      <c r="D92" s="9">
        <v>888.26900000000001</v>
      </c>
      <c r="E92" s="9">
        <v>1339.885</v>
      </c>
      <c r="F92" s="9">
        <v>424.57299999999998</v>
      </c>
      <c r="G92" s="9"/>
      <c r="H92" s="9"/>
      <c r="I92" s="8">
        <v>5127.1160000000009</v>
      </c>
    </row>
    <row r="93" spans="1:9" ht="18">
      <c r="A93" s="107"/>
      <c r="B93" s="7" t="s">
        <v>207</v>
      </c>
      <c r="C93" s="9">
        <v>2189.4650000000001</v>
      </c>
      <c r="D93" s="9">
        <v>888.26900000000001</v>
      </c>
      <c r="E93" s="9">
        <v>1257.8239999999998</v>
      </c>
      <c r="F93" s="9">
        <v>592.49700000000007</v>
      </c>
      <c r="G93" s="9"/>
      <c r="H93" s="9"/>
      <c r="I93" s="8">
        <v>4928.0550000000003</v>
      </c>
    </row>
    <row r="94" spans="1:9" ht="18">
      <c r="A94" s="7"/>
      <c r="B94" s="7" t="s">
        <v>208</v>
      </c>
      <c r="C94" s="9">
        <v>2112.96</v>
      </c>
      <c r="D94" s="9">
        <v>888.26900000000001</v>
      </c>
      <c r="E94" s="9">
        <v>1364.6120000000001</v>
      </c>
      <c r="F94" s="9">
        <v>564.18499999999995</v>
      </c>
      <c r="G94" s="9"/>
      <c r="H94" s="9"/>
      <c r="I94" s="8">
        <v>4930.0259999999998</v>
      </c>
    </row>
    <row r="95" spans="1:9" ht="18">
      <c r="A95" s="7"/>
      <c r="B95" s="7" t="s">
        <v>200</v>
      </c>
      <c r="C95" s="9">
        <v>2116.6210000000001</v>
      </c>
      <c r="D95" s="9">
        <v>984.77499999999998</v>
      </c>
      <c r="E95" s="9">
        <v>1071.0889999999999</v>
      </c>
      <c r="F95" s="9">
        <v>437.22099999999995</v>
      </c>
      <c r="G95" s="9"/>
      <c r="H95" s="9"/>
      <c r="I95" s="8">
        <v>4609.7060000000001</v>
      </c>
    </row>
    <row r="96" spans="1:9" ht="18">
      <c r="A96" s="7"/>
      <c r="B96" s="7"/>
      <c r="C96" s="9"/>
      <c r="D96" s="9"/>
      <c r="E96" s="9"/>
      <c r="F96" s="9"/>
      <c r="G96" s="9"/>
      <c r="H96" s="9"/>
      <c r="I96" s="8"/>
    </row>
    <row r="97" spans="1:9" ht="18">
      <c r="A97" s="107">
        <v>2025</v>
      </c>
      <c r="B97" s="7" t="s">
        <v>206</v>
      </c>
      <c r="C97" s="9">
        <v>2111.6459999999997</v>
      </c>
      <c r="D97" s="9">
        <v>1184.7750000000001</v>
      </c>
      <c r="E97" s="9">
        <v>1263.71</v>
      </c>
      <c r="F97" s="9">
        <v>341.25799999999998</v>
      </c>
      <c r="G97" s="9"/>
      <c r="H97" s="9"/>
      <c r="I97" s="8">
        <v>4901.3889999999992</v>
      </c>
    </row>
    <row r="98" spans="1:9" ht="18">
      <c r="A98" s="7"/>
      <c r="B98" s="7" t="s">
        <v>207</v>
      </c>
      <c r="C98" s="9">
        <v>1805.0040000000004</v>
      </c>
      <c r="D98" s="9">
        <v>1234.1400000000001</v>
      </c>
      <c r="E98" s="9">
        <v>992.28000000000009</v>
      </c>
      <c r="F98" s="9">
        <v>651.5089999999999</v>
      </c>
      <c r="G98" s="9"/>
      <c r="H98" s="9"/>
      <c r="I98" s="8">
        <v>4682.933</v>
      </c>
    </row>
    <row r="99" spans="1:9" ht="18">
      <c r="A99" s="7"/>
      <c r="B99" s="7" t="s">
        <v>208</v>
      </c>
      <c r="C99" s="9">
        <v>1997.1669999999999</v>
      </c>
      <c r="D99" s="9">
        <v>1234.1400000000001</v>
      </c>
      <c r="E99" s="9">
        <v>1065.874</v>
      </c>
      <c r="F99" s="9">
        <v>479.93900000000002</v>
      </c>
      <c r="G99" s="9"/>
      <c r="H99" s="9"/>
      <c r="I99" s="8">
        <v>4777.12</v>
      </c>
    </row>
    <row r="100" spans="1:9" ht="18">
      <c r="A100" s="7"/>
      <c r="B100" s="7" t="s">
        <v>200</v>
      </c>
      <c r="C100" s="9">
        <v>2322.835</v>
      </c>
      <c r="D100" s="9">
        <v>1234.1400000000001</v>
      </c>
      <c r="E100" s="9">
        <v>1034.03</v>
      </c>
      <c r="F100" s="9">
        <v>279.59800000000001</v>
      </c>
      <c r="G100" s="9"/>
      <c r="H100" s="9"/>
      <c r="I100" s="8">
        <v>4870.6030000000001</v>
      </c>
    </row>
    <row r="101" spans="1:9" ht="18">
      <c r="A101" s="620" t="s">
        <v>1774</v>
      </c>
      <c r="B101" s="412"/>
      <c r="C101" s="672"/>
      <c r="D101" s="438"/>
      <c r="E101" s="438"/>
      <c r="F101" s="438"/>
      <c r="G101" s="438"/>
      <c r="H101" s="438"/>
      <c r="I101" s="660"/>
    </row>
    <row r="102" spans="1:9" ht="18">
      <c r="A102" s="7" t="s">
        <v>281</v>
      </c>
      <c r="B102" s="7" t="s">
        <v>1141</v>
      </c>
      <c r="C102" s="17"/>
      <c r="D102" s="17"/>
      <c r="E102" s="17"/>
      <c r="F102" s="7"/>
      <c r="G102" s="7"/>
      <c r="H102" s="7"/>
      <c r="I102" s="7"/>
    </row>
  </sheetData>
  <hyperlinks>
    <hyperlink ref="J1" location="'Contents Page'!A1" display="BACK TO CONTENTS" xr:uid="{4EBF045D-DCF1-40C0-9D65-BF42B672931C}"/>
  </hyperlinks>
  <pageMargins left="0.7" right="0.7" top="0.75" bottom="0.75" header="0.3" footer="0.3"/>
  <pageSetup paperSize="9" scale="3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9"/>
  <sheetViews>
    <sheetView topLeftCell="A87" zoomScaleNormal="100" workbookViewId="0"/>
  </sheetViews>
  <sheetFormatPr baseColWidth="10" defaultColWidth="8.83203125" defaultRowHeight="15"/>
  <cols>
    <col min="1" max="1" width="18.6640625" customWidth="1"/>
    <col min="2" max="2" width="10.5" customWidth="1"/>
    <col min="3" max="3" width="26" customWidth="1"/>
    <col min="4" max="4" width="20.83203125" customWidth="1"/>
    <col min="5" max="5" width="23.1640625" customWidth="1"/>
    <col min="6" max="9" width="18.6640625" customWidth="1"/>
  </cols>
  <sheetData>
    <row r="1" spans="1:10" ht="22" customHeight="1">
      <c r="A1" s="41" t="s">
        <v>1142</v>
      </c>
      <c r="B1" s="41"/>
      <c r="C1" s="41"/>
      <c r="D1" s="41"/>
      <c r="E1" s="41"/>
      <c r="F1" s="41"/>
      <c r="G1" s="41"/>
      <c r="H1" s="41"/>
      <c r="I1" s="41"/>
      <c r="J1" s="6" t="s">
        <v>85</v>
      </c>
    </row>
    <row r="2" spans="1:10" ht="22" customHeight="1">
      <c r="A2" s="41"/>
      <c r="B2" s="41"/>
      <c r="C2" s="41"/>
      <c r="D2" s="41"/>
      <c r="E2" s="41"/>
      <c r="F2" s="41"/>
      <c r="G2" s="41"/>
      <c r="H2" s="41"/>
      <c r="I2" s="41"/>
      <c r="J2" s="44"/>
    </row>
    <row r="3" spans="1:10" ht="22" customHeight="1">
      <c r="A3" s="42" t="s">
        <v>1143</v>
      </c>
      <c r="B3" s="42"/>
      <c r="C3" s="42"/>
      <c r="D3" s="42"/>
      <c r="E3" s="42"/>
      <c r="F3" s="42"/>
      <c r="G3" s="42"/>
      <c r="H3" s="42"/>
      <c r="I3" s="7"/>
      <c r="J3" s="44"/>
    </row>
    <row r="4" spans="1:10" ht="22" customHeight="1">
      <c r="A4" s="42" t="s">
        <v>88</v>
      </c>
      <c r="B4" s="42"/>
      <c r="C4" s="42"/>
      <c r="D4" s="42"/>
      <c r="E4" s="42"/>
      <c r="F4" s="42"/>
      <c r="G4" s="42"/>
      <c r="H4" s="42"/>
      <c r="I4" s="7"/>
      <c r="J4" s="44"/>
    </row>
    <row r="5" spans="1:10" ht="22" customHeight="1">
      <c r="A5" s="674"/>
      <c r="B5" s="674"/>
      <c r="C5" s="674"/>
      <c r="D5" s="674"/>
      <c r="E5" s="674" t="s">
        <v>499</v>
      </c>
      <c r="F5" s="674"/>
      <c r="G5" s="674"/>
      <c r="H5" s="674"/>
      <c r="I5" s="674"/>
      <c r="J5" s="44"/>
    </row>
    <row r="6" spans="1:10" ht="22" customHeight="1">
      <c r="A6" s="124"/>
      <c r="B6" s="124"/>
      <c r="C6" s="124"/>
      <c r="D6" s="124"/>
      <c r="E6" s="124" t="s">
        <v>1133</v>
      </c>
      <c r="F6" s="42"/>
      <c r="G6" s="124"/>
      <c r="H6" s="124"/>
      <c r="I6" s="124"/>
      <c r="J6" s="44"/>
    </row>
    <row r="7" spans="1:10" ht="22" customHeight="1">
      <c r="A7" s="124" t="s">
        <v>99</v>
      </c>
      <c r="B7" s="124"/>
      <c r="C7" s="124" t="s">
        <v>1144</v>
      </c>
      <c r="D7" s="124" t="s">
        <v>483</v>
      </c>
      <c r="E7" s="124" t="s">
        <v>1134</v>
      </c>
      <c r="F7" s="124" t="s">
        <v>1145</v>
      </c>
      <c r="G7" s="124" t="s">
        <v>858</v>
      </c>
      <c r="H7" s="124" t="s">
        <v>485</v>
      </c>
      <c r="I7" s="124" t="s">
        <v>408</v>
      </c>
      <c r="J7" s="44"/>
    </row>
    <row r="8" spans="1:10" ht="22" customHeight="1">
      <c r="A8" s="630" t="s">
        <v>411</v>
      </c>
      <c r="B8" s="616"/>
      <c r="C8" s="616" t="s">
        <v>1146</v>
      </c>
      <c r="D8" s="616" t="s">
        <v>1147</v>
      </c>
      <c r="E8" s="616" t="s">
        <v>1137</v>
      </c>
      <c r="F8" s="616" t="s">
        <v>419</v>
      </c>
      <c r="G8" s="616" t="s">
        <v>419</v>
      </c>
      <c r="H8" s="616" t="s">
        <v>419</v>
      </c>
      <c r="I8" s="616" t="s">
        <v>403</v>
      </c>
      <c r="J8" s="44"/>
    </row>
    <row r="9" spans="1:10" ht="22" customHeight="1">
      <c r="A9" s="107">
        <v>2006</v>
      </c>
      <c r="B9" s="124"/>
      <c r="C9" s="73">
        <v>233</v>
      </c>
      <c r="D9" s="73">
        <v>368</v>
      </c>
      <c r="E9" s="73">
        <v>200</v>
      </c>
      <c r="F9" s="257" t="s">
        <v>165</v>
      </c>
      <c r="G9" s="73">
        <v>23.4</v>
      </c>
      <c r="H9" s="73">
        <v>11.5</v>
      </c>
      <c r="I9" s="41">
        <v>835.9</v>
      </c>
      <c r="J9" s="44"/>
    </row>
    <row r="10" spans="1:10" ht="22" customHeight="1">
      <c r="A10" s="107">
        <v>2007</v>
      </c>
      <c r="B10" s="124"/>
      <c r="C10" s="73">
        <v>142.1</v>
      </c>
      <c r="D10" s="73">
        <v>406.7</v>
      </c>
      <c r="E10" s="73">
        <v>200</v>
      </c>
      <c r="F10" s="257" t="s">
        <v>165</v>
      </c>
      <c r="G10" s="73">
        <v>22.7</v>
      </c>
      <c r="H10" s="73">
        <v>11.2</v>
      </c>
      <c r="I10" s="41">
        <v>782.7</v>
      </c>
      <c r="J10" s="44"/>
    </row>
    <row r="11" spans="1:10" ht="22" customHeight="1">
      <c r="A11" s="107">
        <v>2008</v>
      </c>
      <c r="B11" s="124"/>
      <c r="C11" s="73">
        <v>51.4</v>
      </c>
      <c r="D11" s="73">
        <v>461.9</v>
      </c>
      <c r="E11" s="73">
        <v>200</v>
      </c>
      <c r="F11" s="73">
        <v>48.4</v>
      </c>
      <c r="G11" s="73">
        <v>44.5</v>
      </c>
      <c r="H11" s="73">
        <v>15.3</v>
      </c>
      <c r="I11" s="41">
        <v>821.49999999999989</v>
      </c>
      <c r="J11" s="44"/>
    </row>
    <row r="12" spans="1:10" ht="22" customHeight="1">
      <c r="A12" s="107">
        <v>2009</v>
      </c>
      <c r="B12" s="7"/>
      <c r="C12" s="73">
        <v>86.7</v>
      </c>
      <c r="D12" s="73">
        <v>546.4</v>
      </c>
      <c r="E12" s="73">
        <v>200</v>
      </c>
      <c r="F12" s="10" t="s">
        <v>117</v>
      </c>
      <c r="G12" s="73">
        <v>58.2</v>
      </c>
      <c r="H12" s="73">
        <v>11.1</v>
      </c>
      <c r="I12" s="41">
        <v>902.40000000000009</v>
      </c>
      <c r="J12" s="44"/>
    </row>
    <row r="13" spans="1:10" ht="22" customHeight="1">
      <c r="A13" s="107">
        <v>2010</v>
      </c>
      <c r="B13" s="7"/>
      <c r="C13" s="73">
        <v>85.8</v>
      </c>
      <c r="D13" s="17">
        <v>625.20000000000005</v>
      </c>
      <c r="E13" s="17">
        <v>185.6</v>
      </c>
      <c r="F13" s="10" t="s">
        <v>117</v>
      </c>
      <c r="G13" s="9">
        <v>70.099999999999994</v>
      </c>
      <c r="H13" s="9">
        <v>9.4</v>
      </c>
      <c r="I13" s="41">
        <v>976.1</v>
      </c>
      <c r="J13" s="44"/>
    </row>
    <row r="14" spans="1:10" ht="22" customHeight="1">
      <c r="A14" s="107">
        <v>2011</v>
      </c>
      <c r="B14" s="7"/>
      <c r="C14" s="9">
        <v>113.6</v>
      </c>
      <c r="D14" s="9">
        <v>678.5</v>
      </c>
      <c r="E14" s="9">
        <v>140.4</v>
      </c>
      <c r="F14" s="10" t="s">
        <v>117</v>
      </c>
      <c r="G14" s="9">
        <v>80.099999999999994</v>
      </c>
      <c r="H14" s="9">
        <v>15.8</v>
      </c>
      <c r="I14" s="8">
        <v>1028.4000000000001</v>
      </c>
      <c r="J14" s="44"/>
    </row>
    <row r="15" spans="1:10" ht="22" customHeight="1">
      <c r="A15" s="107">
        <v>2012</v>
      </c>
      <c r="B15" s="7" t="s">
        <v>99</v>
      </c>
      <c r="C15" s="9">
        <v>57.6</v>
      </c>
      <c r="D15" s="9">
        <v>727.1</v>
      </c>
      <c r="E15" s="9">
        <v>150.6</v>
      </c>
      <c r="F15" s="10" t="s">
        <v>117</v>
      </c>
      <c r="G15" s="9">
        <v>93.9</v>
      </c>
      <c r="H15" s="9">
        <v>16.399999999999999</v>
      </c>
      <c r="I15" s="8">
        <v>1045.6000000000001</v>
      </c>
      <c r="J15" s="44"/>
    </row>
    <row r="16" spans="1:10" ht="22" customHeight="1">
      <c r="A16" s="107">
        <v>2013</v>
      </c>
      <c r="B16" s="7"/>
      <c r="C16" s="9">
        <v>26.6</v>
      </c>
      <c r="D16" s="9">
        <v>808.50852599999996</v>
      </c>
      <c r="E16" s="9">
        <v>118.4</v>
      </c>
      <c r="F16" s="10" t="s">
        <v>117</v>
      </c>
      <c r="G16" s="9">
        <v>101.2</v>
      </c>
      <c r="H16" s="9">
        <v>16.399999999999999</v>
      </c>
      <c r="I16" s="8">
        <v>1071.108526</v>
      </c>
      <c r="J16" s="44"/>
    </row>
    <row r="17" spans="1:10" ht="22" customHeight="1">
      <c r="A17" s="107">
        <v>2014</v>
      </c>
      <c r="B17" s="7"/>
      <c r="C17" s="9">
        <v>182.10308800000001</v>
      </c>
      <c r="D17" s="9">
        <v>797.71499400000005</v>
      </c>
      <c r="E17" s="9">
        <v>115.685073</v>
      </c>
      <c r="F17" s="10" t="s">
        <v>117</v>
      </c>
      <c r="G17" s="9">
        <v>89.375366</v>
      </c>
      <c r="H17" s="9">
        <v>13.075390000000001</v>
      </c>
      <c r="I17" s="8">
        <v>1197.9539110000001</v>
      </c>
      <c r="J17" s="44"/>
    </row>
    <row r="18" spans="1:10" ht="22" customHeight="1">
      <c r="A18" s="107">
        <v>2015</v>
      </c>
      <c r="B18" s="7"/>
      <c r="C18" s="9">
        <v>300.05103300000002</v>
      </c>
      <c r="D18" s="9">
        <v>979.74465799999996</v>
      </c>
      <c r="E18" s="9">
        <v>100.617232</v>
      </c>
      <c r="F18" s="10" t="s">
        <v>117</v>
      </c>
      <c r="G18" s="9">
        <v>113.398365</v>
      </c>
      <c r="H18" s="9">
        <v>16.697464</v>
      </c>
      <c r="I18" s="8">
        <v>1510.5087520000002</v>
      </c>
      <c r="J18" s="44"/>
    </row>
    <row r="19" spans="1:10" ht="22" customHeight="1">
      <c r="A19" s="107">
        <v>2016</v>
      </c>
      <c r="B19" s="7"/>
      <c r="C19" s="9">
        <v>319.30706400000003</v>
      </c>
      <c r="D19" s="9">
        <v>1188.120349</v>
      </c>
      <c r="E19" s="9">
        <v>98.366997999999995</v>
      </c>
      <c r="F19" s="9">
        <v>27.190123</v>
      </c>
      <c r="G19" s="9">
        <v>147.80000000000001</v>
      </c>
      <c r="H19" s="9">
        <v>17.770578</v>
      </c>
      <c r="I19" s="8">
        <v>1798.555112</v>
      </c>
      <c r="J19" s="44"/>
    </row>
    <row r="20" spans="1:10" ht="22" customHeight="1">
      <c r="A20" s="107">
        <v>2017</v>
      </c>
      <c r="B20" s="7"/>
      <c r="C20" s="9">
        <v>332.382115</v>
      </c>
      <c r="D20" s="9">
        <v>1352.168964</v>
      </c>
      <c r="E20" s="9">
        <v>111.776028</v>
      </c>
      <c r="F20" s="9">
        <v>26.025178</v>
      </c>
      <c r="G20" s="9">
        <v>163.65938800000001</v>
      </c>
      <c r="H20" s="9">
        <v>28.069205</v>
      </c>
      <c r="I20" s="8">
        <v>2014.080878</v>
      </c>
      <c r="J20" s="44"/>
    </row>
    <row r="21" spans="1:10" ht="22" customHeight="1">
      <c r="A21" s="107">
        <v>2018</v>
      </c>
      <c r="B21" s="7"/>
      <c r="C21" s="9">
        <v>227.4</v>
      </c>
      <c r="D21" s="9">
        <v>1524</v>
      </c>
      <c r="E21" s="9">
        <v>108.45</v>
      </c>
      <c r="F21" s="9">
        <v>16</v>
      </c>
      <c r="G21" s="9">
        <v>187.5</v>
      </c>
      <c r="H21" s="9">
        <v>43</v>
      </c>
      <c r="I21" s="8">
        <v>2106.3500000000004</v>
      </c>
      <c r="J21" s="44"/>
    </row>
    <row r="22" spans="1:10" ht="22" customHeight="1">
      <c r="A22" s="41"/>
      <c r="B22" s="41"/>
      <c r="C22" s="41"/>
      <c r="D22" s="41"/>
      <c r="E22" s="41"/>
      <c r="F22" s="41"/>
      <c r="G22" s="41"/>
      <c r="H22" s="41"/>
      <c r="I22" s="41"/>
      <c r="J22" s="44"/>
    </row>
    <row r="23" spans="1:10" ht="22" customHeight="1">
      <c r="A23" s="107">
        <v>2019</v>
      </c>
      <c r="B23" s="7" t="s">
        <v>206</v>
      </c>
      <c r="C23" s="9">
        <v>284.32400000000001</v>
      </c>
      <c r="D23" s="9">
        <v>1504.576</v>
      </c>
      <c r="E23" s="9">
        <v>146.161</v>
      </c>
      <c r="F23" s="10" t="s">
        <v>117</v>
      </c>
      <c r="G23" s="9">
        <v>371.38400000000001</v>
      </c>
      <c r="H23" s="9">
        <v>41.966999999999999</v>
      </c>
      <c r="I23" s="8">
        <v>2348.4120000000003</v>
      </c>
      <c r="J23" s="75"/>
    </row>
    <row r="24" spans="1:10" ht="22" customHeight="1">
      <c r="A24" s="107" t="s">
        <v>1148</v>
      </c>
      <c r="B24" s="7" t="s">
        <v>207</v>
      </c>
      <c r="C24" s="9">
        <v>276.92599999999999</v>
      </c>
      <c r="D24" s="9">
        <v>1512.202</v>
      </c>
      <c r="E24" s="9">
        <v>146.32</v>
      </c>
      <c r="F24" s="10" t="s">
        <v>117</v>
      </c>
      <c r="G24" s="9">
        <v>387.399</v>
      </c>
      <c r="H24" s="9">
        <v>41.481999999999999</v>
      </c>
      <c r="I24" s="8">
        <v>2364.3289999999997</v>
      </c>
      <c r="J24" s="75"/>
    </row>
    <row r="25" spans="1:10" ht="22" customHeight="1">
      <c r="A25" s="41"/>
      <c r="B25" s="7" t="s">
        <v>208</v>
      </c>
      <c r="C25" s="9">
        <v>404.77700000000004</v>
      </c>
      <c r="D25" s="9">
        <v>1412.3230000000001</v>
      </c>
      <c r="E25" s="9">
        <v>123.95</v>
      </c>
      <c r="F25" s="10" t="s">
        <v>117</v>
      </c>
      <c r="G25" s="9">
        <v>395.53800000000001</v>
      </c>
      <c r="H25" s="9">
        <v>43.37</v>
      </c>
      <c r="I25" s="8">
        <v>2379.9580000000001</v>
      </c>
      <c r="J25" s="44"/>
    </row>
    <row r="26" spans="1:10" ht="22" customHeight="1">
      <c r="A26" s="41"/>
      <c r="B26" s="7" t="s">
        <v>200</v>
      </c>
      <c r="C26" s="9">
        <v>332.68700000000001</v>
      </c>
      <c r="D26" s="9">
        <v>1397.9929999999999</v>
      </c>
      <c r="E26" s="9">
        <v>114.372</v>
      </c>
      <c r="F26" s="10" t="s">
        <v>117</v>
      </c>
      <c r="G26" s="9">
        <v>406.58100000000002</v>
      </c>
      <c r="H26" s="9">
        <v>43.054000000000002</v>
      </c>
      <c r="I26" s="8">
        <v>2294.6869999999999</v>
      </c>
      <c r="J26" s="44"/>
    </row>
    <row r="27" spans="1:10" ht="22" customHeight="1">
      <c r="A27" s="41"/>
      <c r="B27" s="41"/>
      <c r="C27" s="41"/>
      <c r="D27" s="41"/>
      <c r="E27" s="41"/>
      <c r="F27" s="10"/>
      <c r="G27" s="41"/>
      <c r="H27" s="41"/>
      <c r="I27" s="41"/>
      <c r="J27" s="44"/>
    </row>
    <row r="28" spans="1:10" ht="22" customHeight="1">
      <c r="A28" s="107">
        <v>2020</v>
      </c>
      <c r="B28" s="7" t="s">
        <v>206</v>
      </c>
      <c r="C28" s="9">
        <v>367.34100000000001</v>
      </c>
      <c r="D28" s="9">
        <v>1209.451</v>
      </c>
      <c r="E28" s="9">
        <v>113.21899999999999</v>
      </c>
      <c r="F28" s="10" t="s">
        <v>117</v>
      </c>
      <c r="G28" s="9">
        <v>609.96400000000006</v>
      </c>
      <c r="H28" s="9">
        <v>43.618000000000002</v>
      </c>
      <c r="I28" s="8">
        <v>2343.5929999999998</v>
      </c>
      <c r="J28" s="44"/>
    </row>
    <row r="29" spans="1:10" ht="22" customHeight="1">
      <c r="A29" s="41"/>
      <c r="B29" s="7" t="s">
        <v>207</v>
      </c>
      <c r="C29" s="9">
        <v>356.04899999999998</v>
      </c>
      <c r="D29" s="9">
        <v>1473.796</v>
      </c>
      <c r="E29" s="9">
        <v>91.897999999999996</v>
      </c>
      <c r="F29" s="10" t="s">
        <v>117</v>
      </c>
      <c r="G29" s="9">
        <v>631.36099999999999</v>
      </c>
      <c r="H29" s="9">
        <v>46.69</v>
      </c>
      <c r="I29" s="8">
        <v>2599.7939999999999</v>
      </c>
      <c r="J29" s="44"/>
    </row>
    <row r="30" spans="1:10" ht="22" customHeight="1">
      <c r="A30" s="41"/>
      <c r="B30" s="7" t="s">
        <v>208</v>
      </c>
      <c r="C30" s="9">
        <v>290.63799999999998</v>
      </c>
      <c r="D30" s="9">
        <v>1427.7670000000001</v>
      </c>
      <c r="E30" s="9">
        <v>126.67100000000001</v>
      </c>
      <c r="F30" s="10" t="s">
        <v>117</v>
      </c>
      <c r="G30" s="9">
        <v>197.53399999999999</v>
      </c>
      <c r="H30" s="9">
        <v>46.271000000000001</v>
      </c>
      <c r="I30" s="8">
        <v>2088.8810000000003</v>
      </c>
      <c r="J30" s="44"/>
    </row>
    <row r="31" spans="1:10" ht="22" customHeight="1">
      <c r="A31" s="41"/>
      <c r="B31" s="7" t="s">
        <v>200</v>
      </c>
      <c r="C31" s="17">
        <v>368.09899999999999</v>
      </c>
      <c r="D31" s="9">
        <v>1054.548</v>
      </c>
      <c r="E31" s="9">
        <v>123.654</v>
      </c>
      <c r="F31" s="10" t="s">
        <v>117</v>
      </c>
      <c r="G31" s="9">
        <v>217.32300000000001</v>
      </c>
      <c r="H31" s="9">
        <v>44.473999999999997</v>
      </c>
      <c r="I31" s="8">
        <v>1808.098</v>
      </c>
      <c r="J31" s="44"/>
    </row>
    <row r="32" spans="1:10" ht="22" customHeight="1">
      <c r="A32" s="41"/>
      <c r="B32" s="41"/>
      <c r="C32" s="9"/>
      <c r="D32" s="9"/>
      <c r="E32" s="9"/>
      <c r="F32" s="10"/>
      <c r="G32" s="9"/>
      <c r="H32" s="9"/>
      <c r="I32" s="8"/>
      <c r="J32" s="44"/>
    </row>
    <row r="33" spans="1:10" ht="22" customHeight="1">
      <c r="A33" s="107">
        <v>2021</v>
      </c>
      <c r="B33" s="7" t="s">
        <v>206</v>
      </c>
      <c r="C33" s="9">
        <v>321.05200000000002</v>
      </c>
      <c r="D33" s="9">
        <v>1049.3130000000001</v>
      </c>
      <c r="E33" s="9">
        <v>123.654</v>
      </c>
      <c r="F33" s="10" t="s">
        <v>117</v>
      </c>
      <c r="G33" s="9">
        <v>215.42400000000001</v>
      </c>
      <c r="H33" s="9">
        <v>97.896000000000001</v>
      </c>
      <c r="I33" s="8">
        <v>1807.3390000000002</v>
      </c>
      <c r="J33" s="44"/>
    </row>
    <row r="34" spans="1:10" ht="22" customHeight="1">
      <c r="A34" s="41"/>
      <c r="B34" s="7" t="s">
        <v>207</v>
      </c>
      <c r="C34" s="9">
        <v>227.35099999999997</v>
      </c>
      <c r="D34" s="9">
        <v>1105.229</v>
      </c>
      <c r="E34" s="9">
        <v>117.819</v>
      </c>
      <c r="F34" s="10" t="s">
        <v>117</v>
      </c>
      <c r="G34" s="9">
        <v>248.24</v>
      </c>
      <c r="H34" s="9">
        <v>96.578999999999994</v>
      </c>
      <c r="I34" s="8">
        <v>1795.2179999999998</v>
      </c>
      <c r="J34" s="44"/>
    </row>
    <row r="35" spans="1:10" ht="22" customHeight="1">
      <c r="A35" s="41"/>
      <c r="B35" s="7" t="s">
        <v>208</v>
      </c>
      <c r="C35" s="9">
        <v>207.51900000000001</v>
      </c>
      <c r="D35" s="9">
        <v>1043.9680000000001</v>
      </c>
      <c r="E35" s="9">
        <v>121.973</v>
      </c>
      <c r="F35" s="10" t="s">
        <v>117</v>
      </c>
      <c r="G35" s="9">
        <v>268.96499999999997</v>
      </c>
      <c r="H35" s="9">
        <v>96.063000000000002</v>
      </c>
      <c r="I35" s="8">
        <v>1738.4880000000001</v>
      </c>
      <c r="J35" s="44"/>
    </row>
    <row r="36" spans="1:10" ht="22" customHeight="1">
      <c r="A36" s="41"/>
      <c r="B36" s="7" t="s">
        <v>200</v>
      </c>
      <c r="C36" s="9">
        <v>148.98399999999998</v>
      </c>
      <c r="D36" s="9">
        <v>968.12800000000004</v>
      </c>
      <c r="E36" s="9">
        <v>117.202</v>
      </c>
      <c r="F36" s="10" t="s">
        <v>117</v>
      </c>
      <c r="G36" s="9">
        <v>257.15300000000002</v>
      </c>
      <c r="H36" s="9">
        <v>95.191000000000003</v>
      </c>
      <c r="I36" s="8">
        <v>1586.6580000000001</v>
      </c>
      <c r="J36" s="44"/>
    </row>
    <row r="37" spans="1:10" ht="22" customHeight="1">
      <c r="A37" s="41"/>
      <c r="B37" s="41"/>
      <c r="C37" s="41"/>
      <c r="D37" s="41"/>
      <c r="E37" s="41"/>
      <c r="F37" s="10"/>
      <c r="G37" s="41"/>
      <c r="H37" s="41"/>
      <c r="I37" s="41"/>
      <c r="J37" s="44"/>
    </row>
    <row r="38" spans="1:10" ht="22" customHeight="1">
      <c r="A38" s="107">
        <v>2022</v>
      </c>
      <c r="B38" s="7" t="s">
        <v>206</v>
      </c>
      <c r="C38" s="17">
        <v>133.08399999999997</v>
      </c>
      <c r="D38" s="17">
        <v>941.97500000000002</v>
      </c>
      <c r="E38" s="17">
        <v>117.224</v>
      </c>
      <c r="F38" s="10" t="s">
        <v>117</v>
      </c>
      <c r="G38" s="17">
        <v>252.87100000000001</v>
      </c>
      <c r="H38" s="17">
        <v>93.180999999999997</v>
      </c>
      <c r="I38" s="8">
        <v>1538.335</v>
      </c>
      <c r="J38" s="44"/>
    </row>
    <row r="39" spans="1:10" ht="22" customHeight="1">
      <c r="A39" s="41"/>
      <c r="B39" s="7" t="s">
        <v>207</v>
      </c>
      <c r="C39" s="9">
        <v>118.932</v>
      </c>
      <c r="D39" s="9">
        <v>918.87900000000002</v>
      </c>
      <c r="E39" s="9">
        <v>106.15900000000001</v>
      </c>
      <c r="F39" s="10" t="s">
        <v>117</v>
      </c>
      <c r="G39" s="9">
        <v>248.11699999999999</v>
      </c>
      <c r="H39" s="9">
        <v>96.325000000000003</v>
      </c>
      <c r="I39" s="8">
        <v>1488.412</v>
      </c>
      <c r="J39" s="44"/>
    </row>
    <row r="40" spans="1:10" ht="22" customHeight="1">
      <c r="A40" s="41"/>
      <c r="B40" s="7" t="s">
        <v>208</v>
      </c>
      <c r="C40" s="17">
        <v>115.01300000000001</v>
      </c>
      <c r="D40" s="17">
        <v>878.03899999999999</v>
      </c>
      <c r="E40" s="17">
        <v>106.57</v>
      </c>
      <c r="F40" s="10" t="s">
        <v>117</v>
      </c>
      <c r="G40" s="17">
        <v>251.05699999999999</v>
      </c>
      <c r="H40" s="17">
        <v>96.519000000000005</v>
      </c>
      <c r="I40" s="8">
        <v>1447.1980000000001</v>
      </c>
      <c r="J40" s="44"/>
    </row>
    <row r="41" spans="1:10" ht="22" customHeight="1">
      <c r="A41" s="41"/>
      <c r="B41" s="7" t="s">
        <v>200</v>
      </c>
      <c r="C41" s="9">
        <v>117.46599999999999</v>
      </c>
      <c r="D41" s="9">
        <v>849.62800000000004</v>
      </c>
      <c r="E41" s="9">
        <v>107.31100000000001</v>
      </c>
      <c r="F41" s="10" t="s">
        <v>117</v>
      </c>
      <c r="G41" s="9">
        <v>246.709</v>
      </c>
      <c r="H41" s="9">
        <v>93.472999999999999</v>
      </c>
      <c r="I41" s="8">
        <v>1414.587</v>
      </c>
      <c r="J41" s="44"/>
    </row>
    <row r="42" spans="1:10" ht="22" customHeight="1">
      <c r="A42" s="41"/>
      <c r="B42" s="41"/>
      <c r="C42" s="9"/>
      <c r="D42" s="9"/>
      <c r="E42" s="9"/>
      <c r="F42" s="10"/>
      <c r="G42" s="9"/>
      <c r="H42" s="9"/>
      <c r="I42" s="9"/>
      <c r="J42" s="44"/>
    </row>
    <row r="43" spans="1:10" ht="22" customHeight="1">
      <c r="A43" s="107">
        <v>2023</v>
      </c>
      <c r="B43" s="7" t="s">
        <v>206</v>
      </c>
      <c r="C43" s="9">
        <v>144.57599999999999</v>
      </c>
      <c r="D43" s="9">
        <v>989.97900000000004</v>
      </c>
      <c r="E43" s="9">
        <v>108.09</v>
      </c>
      <c r="F43" s="10" t="s">
        <v>117</v>
      </c>
      <c r="G43" s="9">
        <v>245.471</v>
      </c>
      <c r="H43" s="9">
        <v>125.098</v>
      </c>
      <c r="I43" s="8">
        <v>1613.2139999999999</v>
      </c>
      <c r="J43" s="44"/>
    </row>
    <row r="44" spans="1:10" ht="22" customHeight="1">
      <c r="A44" s="41"/>
      <c r="B44" s="7" t="s">
        <v>207</v>
      </c>
      <c r="C44" s="9">
        <v>220.88499999999999</v>
      </c>
      <c r="D44" s="9">
        <v>793.39300000000003</v>
      </c>
      <c r="E44" s="9">
        <v>116.565</v>
      </c>
      <c r="F44" s="10" t="s">
        <v>117</v>
      </c>
      <c r="G44" s="9">
        <v>246.80500000000001</v>
      </c>
      <c r="H44" s="9">
        <v>129.25200000000001</v>
      </c>
      <c r="I44" s="8">
        <v>1506.9</v>
      </c>
      <c r="J44" s="44"/>
    </row>
    <row r="45" spans="1:10" ht="22" customHeight="1">
      <c r="A45" s="41"/>
      <c r="B45" s="7" t="s">
        <v>208</v>
      </c>
      <c r="C45" s="9">
        <v>273.012</v>
      </c>
      <c r="D45" s="9">
        <v>1031.674</v>
      </c>
      <c r="E45" s="9">
        <v>118.898</v>
      </c>
      <c r="F45" s="10" t="s">
        <v>117</v>
      </c>
      <c r="G45" s="9">
        <v>243.107</v>
      </c>
      <c r="H45" s="9">
        <v>127.56699999999999</v>
      </c>
      <c r="I45" s="8">
        <v>1794.2579999999998</v>
      </c>
      <c r="J45" s="44"/>
    </row>
    <row r="46" spans="1:10" ht="22" customHeight="1">
      <c r="A46" s="41"/>
      <c r="B46" s="7" t="s">
        <v>200</v>
      </c>
      <c r="C46" s="9">
        <v>315.35400000000004</v>
      </c>
      <c r="D46" s="9">
        <v>966.10400000000004</v>
      </c>
      <c r="E46" s="9">
        <v>118.898</v>
      </c>
      <c r="F46" s="10" t="s">
        <v>117</v>
      </c>
      <c r="G46" s="9">
        <v>239.822</v>
      </c>
      <c r="H46" s="9">
        <v>128.381</v>
      </c>
      <c r="I46" s="8">
        <v>1768.559</v>
      </c>
      <c r="J46" s="44"/>
    </row>
    <row r="47" spans="1:10" ht="22" customHeight="1">
      <c r="A47" s="41"/>
      <c r="B47" s="41"/>
      <c r="C47" s="9"/>
      <c r="D47" s="9"/>
      <c r="E47" s="9"/>
      <c r="F47" s="9"/>
      <c r="G47" s="9"/>
      <c r="H47" s="9"/>
      <c r="I47" s="9"/>
      <c r="J47" s="44"/>
    </row>
    <row r="48" spans="1:10" ht="22" customHeight="1">
      <c r="A48" s="107">
        <v>2024</v>
      </c>
      <c r="B48" s="7" t="s">
        <v>206</v>
      </c>
      <c r="C48" s="9">
        <v>368.60199999999998</v>
      </c>
      <c r="D48" s="9">
        <v>935.43899999999996</v>
      </c>
      <c r="E48" s="9">
        <v>120.67400000000001</v>
      </c>
      <c r="F48" s="10" t="s">
        <v>117</v>
      </c>
      <c r="G48" s="9">
        <v>237.434</v>
      </c>
      <c r="H48" s="9">
        <v>135.47999999999999</v>
      </c>
      <c r="I48" s="8">
        <v>1797.6289999999999</v>
      </c>
      <c r="J48" s="44"/>
    </row>
    <row r="49" spans="1:10" ht="22" customHeight="1">
      <c r="A49" s="41"/>
      <c r="B49" s="7" t="s">
        <v>207</v>
      </c>
      <c r="C49" s="9">
        <v>499.78499999999997</v>
      </c>
      <c r="D49" s="9">
        <v>870.44500000000005</v>
      </c>
      <c r="E49" s="9">
        <v>120.67400000000001</v>
      </c>
      <c r="F49" s="10" t="s">
        <v>117</v>
      </c>
      <c r="G49" s="9">
        <v>239.85</v>
      </c>
      <c r="H49" s="9">
        <v>134.29599999999999</v>
      </c>
      <c r="I49" s="8">
        <v>1865.05</v>
      </c>
      <c r="J49" s="44"/>
    </row>
    <row r="50" spans="1:10" ht="22" customHeight="1">
      <c r="A50" s="41"/>
      <c r="B50" s="7" t="s">
        <v>208</v>
      </c>
      <c r="C50" s="9">
        <v>341.54500000000002</v>
      </c>
      <c r="D50" s="9">
        <v>900.01900000000001</v>
      </c>
      <c r="E50" s="9">
        <v>120.67400000000001</v>
      </c>
      <c r="F50" s="10" t="s">
        <v>117</v>
      </c>
      <c r="G50" s="9">
        <v>251.01</v>
      </c>
      <c r="H50" s="9">
        <v>129.792</v>
      </c>
      <c r="I50" s="8">
        <v>1743.04</v>
      </c>
      <c r="J50" s="44"/>
    </row>
    <row r="51" spans="1:10" ht="22" customHeight="1">
      <c r="A51" s="41"/>
      <c r="B51" s="7" t="s">
        <v>200</v>
      </c>
      <c r="C51" s="9">
        <v>503.66654599999998</v>
      </c>
      <c r="D51" s="9">
        <v>966.75907800000004</v>
      </c>
      <c r="E51" s="9">
        <v>113.63165899999998</v>
      </c>
      <c r="F51" s="10" t="s">
        <v>117</v>
      </c>
      <c r="G51" s="9">
        <v>238.11072100000001</v>
      </c>
      <c r="H51" s="9">
        <v>128.48688799999999</v>
      </c>
      <c r="I51" s="8">
        <v>1950.6548919999998</v>
      </c>
      <c r="J51" s="44"/>
    </row>
    <row r="52" spans="1:10" ht="22" customHeight="1">
      <c r="A52" s="41"/>
      <c r="B52" s="41"/>
      <c r="C52" s="9"/>
      <c r="D52" s="9"/>
      <c r="E52" s="9"/>
      <c r="F52" s="10"/>
      <c r="G52" s="9"/>
      <c r="H52" s="9"/>
      <c r="I52" s="8"/>
      <c r="J52" s="44"/>
    </row>
    <row r="53" spans="1:10" ht="22" customHeight="1">
      <c r="A53" s="107">
        <v>2025</v>
      </c>
      <c r="B53" s="7" t="s">
        <v>206</v>
      </c>
      <c r="C53" s="9">
        <v>538.94299999999998</v>
      </c>
      <c r="D53" s="9">
        <v>993.54899999999998</v>
      </c>
      <c r="E53" s="9">
        <v>220.899</v>
      </c>
      <c r="F53" s="10" t="s">
        <v>117</v>
      </c>
      <c r="G53" s="9">
        <v>235.16399999999999</v>
      </c>
      <c r="H53" s="9">
        <v>141.483</v>
      </c>
      <c r="I53" s="8">
        <v>2130.038</v>
      </c>
      <c r="J53" s="44"/>
    </row>
    <row r="54" spans="1:10" ht="22" customHeight="1">
      <c r="A54" s="41"/>
      <c r="B54" s="7" t="s">
        <v>207</v>
      </c>
      <c r="C54" s="9">
        <v>498.28999999999996</v>
      </c>
      <c r="D54" s="9">
        <v>1031.173</v>
      </c>
      <c r="E54" s="9">
        <v>220.899</v>
      </c>
      <c r="F54" s="10" t="s">
        <v>117</v>
      </c>
      <c r="G54" s="9">
        <v>250.43</v>
      </c>
      <c r="H54" s="9">
        <v>143.203</v>
      </c>
      <c r="I54" s="8">
        <v>2143.9950000000003</v>
      </c>
      <c r="J54" s="44"/>
    </row>
    <row r="55" spans="1:10" ht="22" customHeight="1">
      <c r="A55" s="41"/>
      <c r="B55" s="7" t="s">
        <v>208</v>
      </c>
      <c r="C55" s="9">
        <v>417.14</v>
      </c>
      <c r="D55" s="9">
        <v>1058.5820000000001</v>
      </c>
      <c r="E55" s="9">
        <v>224.916</v>
      </c>
      <c r="F55" s="10" t="s">
        <v>117</v>
      </c>
      <c r="G55" s="9">
        <v>256.40300000000002</v>
      </c>
      <c r="H55" s="9">
        <v>143.97</v>
      </c>
      <c r="I55" s="8">
        <v>2101.011</v>
      </c>
      <c r="J55" s="44"/>
    </row>
    <row r="56" spans="1:10" ht="22" customHeight="1">
      <c r="A56" s="41"/>
      <c r="B56" s="7" t="s">
        <v>200</v>
      </c>
      <c r="C56" s="9">
        <v>281.26300000000003</v>
      </c>
      <c r="D56" s="9">
        <v>1208.453</v>
      </c>
      <c r="E56" s="9">
        <v>228.03399999999999</v>
      </c>
      <c r="F56" s="10" t="s">
        <v>117</v>
      </c>
      <c r="G56" s="9">
        <v>337.18799999999999</v>
      </c>
      <c r="H56" s="9">
        <v>148.56800000000001</v>
      </c>
      <c r="I56" s="8">
        <v>2203.5060000000003</v>
      </c>
      <c r="J56" s="44"/>
    </row>
    <row r="57" spans="1:10" ht="22" customHeight="1">
      <c r="A57" s="675"/>
      <c r="B57" s="675"/>
      <c r="C57" s="676"/>
      <c r="D57" s="676"/>
      <c r="E57" s="676"/>
      <c r="F57" s="676"/>
      <c r="G57" s="677"/>
      <c r="H57" s="676"/>
      <c r="I57" s="676"/>
      <c r="J57" s="44"/>
    </row>
    <row r="58" spans="1:10" ht="22" customHeight="1">
      <c r="A58" s="678"/>
      <c r="B58" s="678"/>
      <c r="C58" s="679"/>
      <c r="D58" s="679"/>
      <c r="E58" s="679" t="s">
        <v>853</v>
      </c>
      <c r="F58" s="679"/>
      <c r="G58" s="679"/>
      <c r="H58" s="679"/>
      <c r="I58" s="679"/>
      <c r="J58" s="44"/>
    </row>
    <row r="59" spans="1:10" ht="22" customHeight="1">
      <c r="A59" s="201" t="s">
        <v>99</v>
      </c>
      <c r="B59" s="201"/>
      <c r="C59" s="215" t="s">
        <v>99</v>
      </c>
      <c r="D59" s="215"/>
      <c r="E59" s="215" t="s">
        <v>1149</v>
      </c>
      <c r="F59" s="215" t="s">
        <v>366</v>
      </c>
      <c r="G59" s="215"/>
      <c r="H59" s="215"/>
      <c r="I59" s="215" t="s">
        <v>408</v>
      </c>
      <c r="J59" s="44"/>
    </row>
    <row r="60" spans="1:10" ht="22" customHeight="1">
      <c r="A60" s="585" t="s">
        <v>411</v>
      </c>
      <c r="B60" s="585"/>
      <c r="C60" s="405"/>
      <c r="D60" s="586" t="s">
        <v>1139</v>
      </c>
      <c r="E60" s="586" t="s">
        <v>415</v>
      </c>
      <c r="F60" s="586" t="s">
        <v>861</v>
      </c>
      <c r="G60" s="586" t="s">
        <v>99</v>
      </c>
      <c r="H60" s="586"/>
      <c r="I60" s="586" t="s">
        <v>445</v>
      </c>
      <c r="J60" s="44"/>
    </row>
    <row r="61" spans="1:10" ht="22" customHeight="1">
      <c r="A61" s="107">
        <v>2006</v>
      </c>
      <c r="B61" s="262"/>
      <c r="C61" s="263"/>
      <c r="D61" s="257" t="s">
        <v>165</v>
      </c>
      <c r="E61" s="9">
        <v>813.8</v>
      </c>
      <c r="F61" s="9">
        <v>22.1</v>
      </c>
      <c r="G61" s="263"/>
      <c r="H61" s="8"/>
      <c r="I61" s="8">
        <v>835.9</v>
      </c>
      <c r="J61" s="44"/>
    </row>
    <row r="62" spans="1:10" ht="22" customHeight="1">
      <c r="A62" s="107">
        <v>2007</v>
      </c>
      <c r="B62" s="262"/>
      <c r="C62" s="263"/>
      <c r="D62" s="257" t="s">
        <v>165</v>
      </c>
      <c r="E62" s="9">
        <v>766.1</v>
      </c>
      <c r="F62" s="9">
        <v>16.600000000000001</v>
      </c>
      <c r="G62" s="263"/>
      <c r="H62" s="8"/>
      <c r="I62" s="8">
        <v>782.7</v>
      </c>
      <c r="J62" s="44"/>
    </row>
    <row r="63" spans="1:10" ht="22" customHeight="1">
      <c r="A63" s="107">
        <v>2008</v>
      </c>
      <c r="B63" s="9"/>
      <c r="C63" s="9"/>
      <c r="D63" s="257" t="s">
        <v>165</v>
      </c>
      <c r="E63" s="9">
        <v>790.9</v>
      </c>
      <c r="F63" s="9">
        <v>30.6</v>
      </c>
      <c r="G63" s="8"/>
      <c r="H63" s="8"/>
      <c r="I63" s="8">
        <v>821.5</v>
      </c>
      <c r="J63" s="44"/>
    </row>
    <row r="64" spans="1:10" ht="22" customHeight="1">
      <c r="A64" s="107">
        <v>2009</v>
      </c>
      <c r="B64" s="8"/>
      <c r="C64" s="9"/>
      <c r="D64" s="257" t="s">
        <v>165</v>
      </c>
      <c r="E64" s="9">
        <v>876</v>
      </c>
      <c r="F64" s="9">
        <v>26.4</v>
      </c>
      <c r="G64" s="8"/>
      <c r="H64" s="8"/>
      <c r="I64" s="8">
        <v>902.4</v>
      </c>
      <c r="J64" s="44"/>
    </row>
    <row r="65" spans="1:10" ht="22" customHeight="1">
      <c r="A65" s="107">
        <v>2010</v>
      </c>
      <c r="B65" s="8"/>
      <c r="C65" s="9"/>
      <c r="D65" s="257" t="s">
        <v>165</v>
      </c>
      <c r="E65" s="9">
        <v>943.8</v>
      </c>
      <c r="F65" s="9">
        <v>32.299999999999997</v>
      </c>
      <c r="G65" s="8"/>
      <c r="H65" s="8"/>
      <c r="I65" s="8">
        <v>976.09999999999991</v>
      </c>
      <c r="J65" s="44"/>
    </row>
    <row r="66" spans="1:10" ht="22" customHeight="1">
      <c r="A66" s="107">
        <v>2011</v>
      </c>
      <c r="B66" s="8"/>
      <c r="C66" s="9"/>
      <c r="D66" s="257" t="s">
        <v>165</v>
      </c>
      <c r="E66" s="9">
        <v>981.2</v>
      </c>
      <c r="F66" s="9">
        <v>47.2</v>
      </c>
      <c r="G66" s="8"/>
      <c r="H66" s="8"/>
      <c r="I66" s="8">
        <v>1028.4000000000001</v>
      </c>
      <c r="J66" s="44"/>
    </row>
    <row r="67" spans="1:10" ht="22" customHeight="1">
      <c r="A67" s="107">
        <v>2012</v>
      </c>
      <c r="B67" s="8"/>
      <c r="C67" s="9"/>
      <c r="D67" s="257" t="s">
        <v>165</v>
      </c>
      <c r="E67" s="9">
        <v>992.6</v>
      </c>
      <c r="F67" s="9">
        <v>53</v>
      </c>
      <c r="G67" s="8"/>
      <c r="H67" s="8"/>
      <c r="I67" s="8">
        <v>1045.5999999999999</v>
      </c>
      <c r="J67" s="44"/>
    </row>
    <row r="68" spans="1:10" ht="22" customHeight="1">
      <c r="A68" s="107">
        <v>2013</v>
      </c>
      <c r="B68" s="8"/>
      <c r="C68" s="9"/>
      <c r="D68" s="9">
        <v>1.5</v>
      </c>
      <c r="E68" s="9">
        <v>942.7</v>
      </c>
      <c r="F68" s="9">
        <v>126.9</v>
      </c>
      <c r="G68" s="8"/>
      <c r="H68" s="8"/>
      <c r="I68" s="8">
        <v>1071.1000000000001</v>
      </c>
      <c r="J68" s="44"/>
    </row>
    <row r="69" spans="1:10" ht="22" customHeight="1">
      <c r="A69" s="107">
        <v>2014</v>
      </c>
      <c r="B69" s="8"/>
      <c r="C69" s="9"/>
      <c r="D69" s="9">
        <v>2.2464390000000001</v>
      </c>
      <c r="E69" s="9">
        <v>1059.3569130000001</v>
      </c>
      <c r="F69" s="9">
        <v>136.350559</v>
      </c>
      <c r="G69" s="8"/>
      <c r="H69" s="8"/>
      <c r="I69" s="8">
        <v>1197.9539110000001</v>
      </c>
      <c r="J69" s="44"/>
    </row>
    <row r="70" spans="1:10" ht="22" customHeight="1">
      <c r="A70" s="107">
        <v>2015</v>
      </c>
      <c r="B70" s="8"/>
      <c r="C70" s="9"/>
      <c r="D70" s="9">
        <v>1.8103279999999999</v>
      </c>
      <c r="E70" s="9">
        <v>1400.170854</v>
      </c>
      <c r="F70" s="9">
        <v>108.52757</v>
      </c>
      <c r="G70" s="8"/>
      <c r="H70" s="8"/>
      <c r="I70" s="8">
        <v>1510.508752</v>
      </c>
      <c r="J70" s="44"/>
    </row>
    <row r="71" spans="1:10" ht="22" customHeight="1">
      <c r="A71" s="107">
        <v>2016</v>
      </c>
      <c r="B71" s="8"/>
      <c r="C71" s="9"/>
      <c r="D71" s="9">
        <v>5.2880349999999998</v>
      </c>
      <c r="E71" s="9">
        <v>1674.856808</v>
      </c>
      <c r="F71" s="9">
        <v>118.4</v>
      </c>
      <c r="G71" s="8"/>
      <c r="H71" s="8"/>
      <c r="I71" s="8">
        <v>1798.5448430000001</v>
      </c>
      <c r="J71" s="44"/>
    </row>
    <row r="72" spans="1:10" ht="22" customHeight="1">
      <c r="A72" s="107">
        <v>2017</v>
      </c>
      <c r="B72" s="8"/>
      <c r="C72" s="9"/>
      <c r="D72" s="9">
        <v>4.9955100000000003</v>
      </c>
      <c r="E72" s="9">
        <v>1892.421171</v>
      </c>
      <c r="F72" s="9">
        <v>116.664197</v>
      </c>
      <c r="G72" s="8"/>
      <c r="H72" s="8"/>
      <c r="I72" s="8">
        <v>2014.080878</v>
      </c>
      <c r="J72" s="44"/>
    </row>
    <row r="73" spans="1:10" ht="22" customHeight="1">
      <c r="A73" s="107">
        <v>2018</v>
      </c>
      <c r="B73" s="8"/>
      <c r="C73" s="9"/>
      <c r="D73" s="9">
        <v>3</v>
      </c>
      <c r="E73" s="9">
        <v>1985</v>
      </c>
      <c r="F73" s="9">
        <v>118.39999999999999</v>
      </c>
      <c r="G73" s="8"/>
      <c r="H73" s="8"/>
      <c r="I73" s="8">
        <v>2106.4</v>
      </c>
      <c r="J73" s="44"/>
    </row>
    <row r="74" spans="1:10" ht="22" customHeight="1">
      <c r="A74" s="41"/>
      <c r="B74" s="41"/>
      <c r="C74" s="41"/>
      <c r="D74" s="41"/>
      <c r="E74" s="41"/>
      <c r="F74" s="41"/>
      <c r="G74" s="41"/>
      <c r="H74" s="41"/>
      <c r="I74" s="41"/>
      <c r="J74" s="44"/>
    </row>
    <row r="75" spans="1:10" ht="22" customHeight="1">
      <c r="A75" s="107">
        <v>2019</v>
      </c>
      <c r="B75" s="7" t="s">
        <v>206</v>
      </c>
      <c r="C75" s="9"/>
      <c r="D75" s="10" t="s">
        <v>117</v>
      </c>
      <c r="E75" s="9">
        <v>2023.1189999999999</v>
      </c>
      <c r="F75" s="9">
        <v>325.29300000000001</v>
      </c>
      <c r="G75" s="8"/>
      <c r="H75" s="8"/>
      <c r="I75" s="8">
        <v>2348.4119999999998</v>
      </c>
      <c r="J75" s="44"/>
    </row>
    <row r="76" spans="1:10" ht="22" customHeight="1">
      <c r="A76" s="107" t="s">
        <v>285</v>
      </c>
      <c r="B76" s="7" t="s">
        <v>207</v>
      </c>
      <c r="C76" s="41"/>
      <c r="D76" s="10" t="s">
        <v>117</v>
      </c>
      <c r="E76" s="9">
        <v>2041.327</v>
      </c>
      <c r="F76" s="9">
        <v>323.00200000000001</v>
      </c>
      <c r="G76" s="9"/>
      <c r="H76" s="9"/>
      <c r="I76" s="8">
        <v>2364.3290000000002</v>
      </c>
      <c r="J76" s="44"/>
    </row>
    <row r="77" spans="1:10" ht="22" customHeight="1">
      <c r="A77" s="41"/>
      <c r="B77" s="7" t="s">
        <v>208</v>
      </c>
      <c r="C77" s="41"/>
      <c r="D77" s="10" t="s">
        <v>117</v>
      </c>
      <c r="E77" s="9">
        <v>2057.5239999999999</v>
      </c>
      <c r="F77" s="9">
        <v>322.43200000000002</v>
      </c>
      <c r="G77" s="9"/>
      <c r="H77" s="9"/>
      <c r="I77" s="8">
        <v>2379.9560000000001</v>
      </c>
      <c r="J77" s="44"/>
    </row>
    <row r="78" spans="1:10" ht="22" customHeight="1">
      <c r="A78" s="41"/>
      <c r="B78" s="7" t="s">
        <v>200</v>
      </c>
      <c r="C78" s="41"/>
      <c r="D78" s="10" t="s">
        <v>117</v>
      </c>
      <c r="E78" s="9">
        <v>1959.376</v>
      </c>
      <c r="F78" s="9">
        <v>335.31200000000001</v>
      </c>
      <c r="G78" s="9"/>
      <c r="H78" s="9"/>
      <c r="I78" s="8">
        <v>2294.6880000000001</v>
      </c>
      <c r="J78" s="44"/>
    </row>
    <row r="79" spans="1:10" ht="22" customHeight="1">
      <c r="A79" s="41"/>
      <c r="B79" s="41"/>
      <c r="C79" s="41"/>
      <c r="D79" s="10"/>
      <c r="E79" s="41"/>
      <c r="F79" s="41"/>
      <c r="G79" s="41"/>
      <c r="H79" s="41"/>
      <c r="I79" s="41"/>
      <c r="J79" s="44"/>
    </row>
    <row r="80" spans="1:10" ht="22" customHeight="1">
      <c r="A80" s="107">
        <v>2020</v>
      </c>
      <c r="B80" s="7" t="s">
        <v>206</v>
      </c>
      <c r="C80" s="41"/>
      <c r="D80" s="10" t="s">
        <v>117</v>
      </c>
      <c r="E80" s="9">
        <v>1807.1379999999999</v>
      </c>
      <c r="F80" s="9">
        <v>536.45699999999999</v>
      </c>
      <c r="G80" s="9"/>
      <c r="H80" s="9"/>
      <c r="I80" s="8">
        <v>2343.5949999999998</v>
      </c>
      <c r="J80" s="44"/>
    </row>
    <row r="81" spans="1:10" ht="22" customHeight="1">
      <c r="A81" s="41"/>
      <c r="B81" s="7" t="s">
        <v>207</v>
      </c>
      <c r="C81" s="41"/>
      <c r="D81" s="10" t="s">
        <v>117</v>
      </c>
      <c r="E81" s="9">
        <v>2081.9189999999999</v>
      </c>
      <c r="F81" s="9">
        <v>517.87400000000002</v>
      </c>
      <c r="G81" s="9"/>
      <c r="H81" s="9"/>
      <c r="I81" s="8">
        <v>2599.7929999999997</v>
      </c>
      <c r="J81" s="44"/>
    </row>
    <row r="82" spans="1:10" ht="22" customHeight="1">
      <c r="A82" s="41"/>
      <c r="B82" s="7" t="s">
        <v>208</v>
      </c>
      <c r="C82" s="41"/>
      <c r="D82" s="10" t="s">
        <v>117</v>
      </c>
      <c r="E82" s="9">
        <v>2021.4870000000001</v>
      </c>
      <c r="F82" s="9">
        <v>67.393000000000001</v>
      </c>
      <c r="G82" s="9"/>
      <c r="H82" s="9"/>
      <c r="I82" s="8">
        <v>2088.88</v>
      </c>
      <c r="J82" s="44"/>
    </row>
    <row r="83" spans="1:10" ht="22" customHeight="1">
      <c r="A83" s="41"/>
      <c r="B83" s="7" t="s">
        <v>200</v>
      </c>
      <c r="C83" s="41"/>
      <c r="D83" s="10" t="s">
        <v>117</v>
      </c>
      <c r="E83" s="9">
        <v>1622.9290000000001</v>
      </c>
      <c r="F83" s="9">
        <v>185.17000000000002</v>
      </c>
      <c r="G83" s="9"/>
      <c r="H83" s="9"/>
      <c r="I83" s="8">
        <v>1808.0990000000002</v>
      </c>
      <c r="J83" s="44"/>
    </row>
    <row r="84" spans="1:10" ht="22" customHeight="1">
      <c r="A84" s="41"/>
      <c r="B84" s="41"/>
      <c r="C84" s="41"/>
      <c r="D84" s="10"/>
      <c r="E84" s="9"/>
      <c r="F84" s="9"/>
      <c r="G84" s="9"/>
      <c r="H84" s="9"/>
      <c r="I84" s="8"/>
      <c r="J84" s="44"/>
    </row>
    <row r="85" spans="1:10" ht="22" customHeight="1">
      <c r="A85" s="107">
        <v>2021</v>
      </c>
      <c r="B85" s="7" t="s">
        <v>206</v>
      </c>
      <c r="C85" s="41"/>
      <c r="D85" s="10" t="s">
        <v>117</v>
      </c>
      <c r="E85" s="9">
        <v>1569.5920000000001</v>
      </c>
      <c r="F85" s="9">
        <v>237.74799999999999</v>
      </c>
      <c r="G85" s="9"/>
      <c r="H85" s="9"/>
      <c r="I85" s="8">
        <v>1807.3400000000001</v>
      </c>
      <c r="J85" s="44"/>
    </row>
    <row r="86" spans="1:10" ht="22" customHeight="1">
      <c r="A86" s="41"/>
      <c r="B86" s="7" t="s">
        <v>207</v>
      </c>
      <c r="C86" s="41"/>
      <c r="D86" s="10" t="s">
        <v>117</v>
      </c>
      <c r="E86" s="9">
        <v>1564.51</v>
      </c>
      <c r="F86" s="9">
        <v>230.709</v>
      </c>
      <c r="G86" s="9"/>
      <c r="H86" s="9"/>
      <c r="I86" s="8">
        <v>1795.2190000000001</v>
      </c>
      <c r="J86" s="44"/>
    </row>
    <row r="87" spans="1:10" ht="22" customHeight="1">
      <c r="A87" s="41"/>
      <c r="B87" s="7" t="s">
        <v>208</v>
      </c>
      <c r="C87" s="41"/>
      <c r="D87" s="10" t="s">
        <v>117</v>
      </c>
      <c r="E87" s="9">
        <v>1512.002</v>
      </c>
      <c r="F87" s="9">
        <v>226.48599999999999</v>
      </c>
      <c r="G87" s="9"/>
      <c r="H87" s="9"/>
      <c r="I87" s="8">
        <v>1738.4879999999998</v>
      </c>
      <c r="J87" s="44"/>
    </row>
    <row r="88" spans="1:10" ht="22" customHeight="1">
      <c r="A88" s="41"/>
      <c r="B88" s="7" t="s">
        <v>200</v>
      </c>
      <c r="C88" s="41"/>
      <c r="D88" s="10" t="s">
        <v>117</v>
      </c>
      <c r="E88" s="9">
        <v>1366.1969999999999</v>
      </c>
      <c r="F88" s="9">
        <v>220.46199999999999</v>
      </c>
      <c r="G88" s="9"/>
      <c r="H88" s="9"/>
      <c r="I88" s="8">
        <v>1586.6589999999999</v>
      </c>
      <c r="J88" s="44"/>
    </row>
    <row r="89" spans="1:10" ht="22" customHeight="1">
      <c r="A89" s="41"/>
      <c r="B89" s="41"/>
      <c r="C89" s="41"/>
      <c r="D89" s="10"/>
      <c r="E89" s="17"/>
      <c r="F89" s="17"/>
      <c r="G89" s="17"/>
      <c r="H89" s="17"/>
      <c r="I89" s="19"/>
      <c r="J89" s="44"/>
    </row>
    <row r="90" spans="1:10" ht="22" customHeight="1">
      <c r="A90" s="107">
        <v>2022</v>
      </c>
      <c r="B90" s="7" t="s">
        <v>206</v>
      </c>
      <c r="C90" s="41"/>
      <c r="D90" s="10" t="s">
        <v>117</v>
      </c>
      <c r="E90" s="9">
        <v>1325.721</v>
      </c>
      <c r="F90" s="9">
        <v>212.61500000000001</v>
      </c>
      <c r="G90" s="9"/>
      <c r="H90" s="9"/>
      <c r="I90" s="8">
        <v>1538.336</v>
      </c>
      <c r="J90" s="44"/>
    </row>
    <row r="91" spans="1:10" ht="22" customHeight="1">
      <c r="A91" s="41"/>
      <c r="B91" s="7" t="s">
        <v>207</v>
      </c>
      <c r="C91" s="8"/>
      <c r="D91" s="10" t="s">
        <v>117</v>
      </c>
      <c r="E91" s="9">
        <v>1280.7750000000001</v>
      </c>
      <c r="F91" s="9">
        <v>207.63600000000002</v>
      </c>
      <c r="G91" s="9"/>
      <c r="H91" s="9"/>
      <c r="I91" s="8">
        <v>1488.4110000000001</v>
      </c>
      <c r="J91" s="44"/>
    </row>
    <row r="92" spans="1:10" ht="22" customHeight="1">
      <c r="A92" s="41"/>
      <c r="B92" s="7" t="s">
        <v>208</v>
      </c>
      <c r="C92" s="41"/>
      <c r="D92" s="10" t="s">
        <v>117</v>
      </c>
      <c r="E92" s="9">
        <v>1241.924</v>
      </c>
      <c r="F92" s="9">
        <v>205.27500000000003</v>
      </c>
      <c r="G92" s="9"/>
      <c r="H92" s="9"/>
      <c r="I92" s="8">
        <v>1447.1990000000001</v>
      </c>
      <c r="J92" s="44"/>
    </row>
    <row r="93" spans="1:10" ht="22" customHeight="1">
      <c r="A93" s="41"/>
      <c r="B93" s="7" t="s">
        <v>200</v>
      </c>
      <c r="C93" s="41"/>
      <c r="D93" s="10" t="s">
        <v>117</v>
      </c>
      <c r="E93" s="9">
        <v>1279.0319999999999</v>
      </c>
      <c r="F93" s="9">
        <v>135.55599999999998</v>
      </c>
      <c r="G93" s="9"/>
      <c r="H93" s="9"/>
      <c r="I93" s="8">
        <v>1414.588</v>
      </c>
      <c r="J93" s="44"/>
    </row>
    <row r="94" spans="1:10" ht="18">
      <c r="A94" s="41"/>
      <c r="B94" s="41"/>
      <c r="C94" s="41"/>
      <c r="D94" s="10"/>
      <c r="E94" s="8"/>
      <c r="F94" s="8"/>
      <c r="G94" s="8"/>
      <c r="H94" s="8"/>
      <c r="I94" s="8"/>
      <c r="J94" s="44"/>
    </row>
    <row r="95" spans="1:10" ht="18">
      <c r="A95" s="107">
        <v>2023</v>
      </c>
      <c r="B95" s="7" t="s">
        <v>206</v>
      </c>
      <c r="C95" s="41"/>
      <c r="D95" s="10" t="s">
        <v>117</v>
      </c>
      <c r="E95" s="9">
        <v>1435.116</v>
      </c>
      <c r="F95" s="9">
        <v>178.09899999999999</v>
      </c>
      <c r="G95" s="9"/>
      <c r="H95" s="9"/>
      <c r="I95" s="8">
        <v>1613.2149999999999</v>
      </c>
      <c r="J95" s="44"/>
    </row>
    <row r="96" spans="1:10" ht="18">
      <c r="A96" s="41"/>
      <c r="B96" s="7" t="s">
        <v>207</v>
      </c>
      <c r="C96" s="41"/>
      <c r="D96" s="10" t="s">
        <v>117</v>
      </c>
      <c r="E96" s="9">
        <v>1347.5160000000001</v>
      </c>
      <c r="F96" s="9">
        <v>159.38399999999999</v>
      </c>
      <c r="G96" s="9"/>
      <c r="H96" s="9"/>
      <c r="I96" s="8">
        <v>1506.9</v>
      </c>
      <c r="J96" s="44"/>
    </row>
    <row r="97" spans="1:10" ht="18">
      <c r="A97" s="41"/>
      <c r="B97" s="7" t="s">
        <v>208</v>
      </c>
      <c r="C97" s="17"/>
      <c r="D97" s="10" t="s">
        <v>117</v>
      </c>
      <c r="E97" s="9">
        <v>1624.1189999999999</v>
      </c>
      <c r="F97" s="9">
        <v>170.14099999999999</v>
      </c>
      <c r="G97" s="9"/>
      <c r="H97" s="9"/>
      <c r="I97" s="8">
        <v>1794.26</v>
      </c>
      <c r="J97" s="44"/>
    </row>
    <row r="98" spans="1:10" ht="18">
      <c r="A98" s="41"/>
      <c r="B98" s="7" t="s">
        <v>200</v>
      </c>
      <c r="C98" s="41"/>
      <c r="D98" s="10" t="s">
        <v>117</v>
      </c>
      <c r="E98" s="9">
        <v>1603.002</v>
      </c>
      <c r="F98" s="9">
        <v>165.55700000000002</v>
      </c>
      <c r="G98" s="9"/>
      <c r="H98" s="9"/>
      <c r="I98" s="8">
        <v>1768.559</v>
      </c>
      <c r="J98" s="44"/>
    </row>
    <row r="99" spans="1:10" ht="18">
      <c r="A99" s="41"/>
      <c r="B99" s="41"/>
      <c r="C99" s="41"/>
      <c r="D99" s="41"/>
      <c r="E99" s="9"/>
      <c r="F99" s="9"/>
      <c r="G99" s="9"/>
      <c r="H99" s="9"/>
      <c r="I99" s="9"/>
      <c r="J99" s="44"/>
    </row>
    <row r="100" spans="1:10" ht="18">
      <c r="A100" s="107">
        <v>2024</v>
      </c>
      <c r="B100" s="7" t="s">
        <v>206</v>
      </c>
      <c r="C100" s="41"/>
      <c r="D100" s="10" t="s">
        <v>117</v>
      </c>
      <c r="E100" s="9">
        <v>1597.576</v>
      </c>
      <c r="F100" s="9">
        <v>200.05200000000002</v>
      </c>
      <c r="G100" s="9"/>
      <c r="H100" s="9"/>
      <c r="I100" s="8">
        <v>1797.6280000000002</v>
      </c>
    </row>
    <row r="101" spans="1:10" ht="18">
      <c r="A101" s="41"/>
      <c r="B101" s="7" t="s">
        <v>207</v>
      </c>
      <c r="C101" s="41"/>
      <c r="D101" s="10" t="s">
        <v>117</v>
      </c>
      <c r="E101" s="9">
        <v>1503.3050000000001</v>
      </c>
      <c r="F101" s="9">
        <v>361.745</v>
      </c>
      <c r="G101" s="9"/>
      <c r="H101" s="9"/>
      <c r="I101" s="8">
        <v>1865.0500000000002</v>
      </c>
    </row>
    <row r="102" spans="1:10" ht="18">
      <c r="A102" s="41"/>
      <c r="B102" s="7" t="s">
        <v>208</v>
      </c>
      <c r="C102" s="41"/>
      <c r="D102" s="10" t="s">
        <v>117</v>
      </c>
      <c r="E102" s="9">
        <v>1560.6030000000001</v>
      </c>
      <c r="F102" s="9">
        <v>182.43600000000001</v>
      </c>
      <c r="G102" s="9"/>
      <c r="H102" s="9"/>
      <c r="I102" s="8">
        <v>1743.039</v>
      </c>
    </row>
    <row r="103" spans="1:10" ht="18">
      <c r="A103" s="41"/>
      <c r="B103" s="7" t="s">
        <v>200</v>
      </c>
      <c r="C103" s="41"/>
      <c r="D103" s="10" t="s">
        <v>117</v>
      </c>
      <c r="E103" s="9">
        <v>1712.5162560000001</v>
      </c>
      <c r="F103" s="9">
        <v>238.13863599999999</v>
      </c>
      <c r="G103" s="9"/>
      <c r="H103" s="9"/>
      <c r="I103" s="8">
        <v>1950.654892</v>
      </c>
    </row>
    <row r="104" spans="1:10" ht="18">
      <c r="A104" s="41"/>
      <c r="B104" s="41"/>
      <c r="C104" s="41"/>
      <c r="D104" s="41"/>
      <c r="E104" s="9"/>
      <c r="F104" s="9"/>
      <c r="G104" s="9"/>
      <c r="H104" s="9"/>
      <c r="I104" s="8"/>
    </row>
    <row r="105" spans="1:10" ht="18">
      <c r="A105" s="107">
        <v>2025</v>
      </c>
      <c r="B105" s="7" t="s">
        <v>206</v>
      </c>
      <c r="C105" s="41"/>
      <c r="D105" s="10" t="s">
        <v>117</v>
      </c>
      <c r="E105" s="9">
        <v>1863.711</v>
      </c>
      <c r="F105" s="9">
        <v>266.327</v>
      </c>
      <c r="G105" s="9"/>
      <c r="H105" s="9"/>
      <c r="I105" s="8">
        <v>2130.038</v>
      </c>
    </row>
    <row r="106" spans="1:10" ht="18">
      <c r="A106" s="41"/>
      <c r="B106" s="7" t="s">
        <v>207</v>
      </c>
      <c r="C106" s="41"/>
      <c r="D106" s="10" t="s">
        <v>117</v>
      </c>
      <c r="E106" s="9">
        <v>1897.3889999999999</v>
      </c>
      <c r="F106" s="9">
        <v>246.60699999999997</v>
      </c>
      <c r="G106" s="9"/>
      <c r="H106" s="9"/>
      <c r="I106" s="8">
        <v>2143.9960000000001</v>
      </c>
    </row>
    <row r="107" spans="1:10" ht="18">
      <c r="A107" s="41"/>
      <c r="B107" s="7" t="s">
        <v>208</v>
      </c>
      <c r="C107" s="41"/>
      <c r="D107" s="10" t="s">
        <v>117</v>
      </c>
      <c r="E107" s="9">
        <v>1927.6890000000001</v>
      </c>
      <c r="F107" s="9">
        <v>173.32300000000001</v>
      </c>
      <c r="G107" s="9"/>
      <c r="H107" s="9"/>
      <c r="I107" s="8">
        <v>2101.0120000000002</v>
      </c>
    </row>
    <row r="108" spans="1:10" ht="18">
      <c r="A108" s="404"/>
      <c r="B108" s="123" t="s">
        <v>200</v>
      </c>
      <c r="C108" s="404"/>
      <c r="D108" s="410" t="s">
        <v>117</v>
      </c>
      <c r="E108" s="409">
        <v>2069.9769999999999</v>
      </c>
      <c r="F108" s="409">
        <f>56.541+104.27+(-27.284)</f>
        <v>133.52699999999999</v>
      </c>
      <c r="G108" s="409"/>
      <c r="H108" s="409"/>
      <c r="I108" s="668">
        <f>SUM(C108:H108)</f>
        <v>2203.5039999999999</v>
      </c>
    </row>
    <row r="109" spans="1:10" ht="18">
      <c r="A109" s="7" t="s">
        <v>281</v>
      </c>
      <c r="B109" s="7" t="s">
        <v>2</v>
      </c>
      <c r="C109" s="17"/>
      <c r="D109" s="17"/>
      <c r="E109" s="19"/>
      <c r="F109" s="9"/>
      <c r="G109" s="12"/>
      <c r="H109" s="41"/>
      <c r="I109" s="41"/>
    </row>
  </sheetData>
  <hyperlinks>
    <hyperlink ref="J1" location="'Contents Page'!A1" display="BACK TO CONTENTS" xr:uid="{FF153D2E-7611-4DC1-985A-D0BA921D16B7}"/>
  </hyperlinks>
  <pageMargins left="0.7" right="0.7" top="0.75" bottom="0.75" header="0.3" footer="0.3"/>
  <pageSetup paperSize="9" scale="3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topLeftCell="J32" zoomScaleNormal="100" workbookViewId="0"/>
  </sheetViews>
  <sheetFormatPr baseColWidth="10" defaultColWidth="8.83203125" defaultRowHeight="15"/>
  <cols>
    <col min="1" max="1" width="75.6640625" customWidth="1"/>
    <col min="2" max="5" width="18.6640625" customWidth="1"/>
    <col min="6" max="6" width="17.33203125" customWidth="1"/>
    <col min="7" max="7" width="15.1640625" customWidth="1"/>
    <col min="8" max="8" width="20.1640625" customWidth="1"/>
    <col min="9" max="9" width="1.33203125" customWidth="1"/>
    <col min="10" max="10" width="17.33203125" customWidth="1"/>
    <col min="11" max="11" width="2.6640625" customWidth="1"/>
    <col min="12" max="12" width="14.5" customWidth="1"/>
    <col min="13" max="13" width="13.5" customWidth="1"/>
    <col min="14" max="14" width="14.5" customWidth="1"/>
    <col min="15" max="15" width="14" customWidth="1"/>
    <col min="16" max="16" width="12.83203125" customWidth="1"/>
    <col min="17" max="17" width="13.1640625" customWidth="1"/>
    <col min="18" max="18" width="13.5" customWidth="1"/>
    <col min="19" max="19" width="13.1640625" customWidth="1"/>
    <col min="20" max="20" width="12.5" customWidth="1"/>
    <col min="21" max="21" width="13.5" customWidth="1"/>
    <col min="22" max="22" width="13.6640625" customWidth="1"/>
    <col min="23" max="23" width="13.83203125" customWidth="1"/>
    <col min="24" max="24" width="2.1640625" customWidth="1"/>
    <col min="25" max="25" width="16.6640625" customWidth="1"/>
    <col min="26" max="26" width="18.6640625" customWidth="1"/>
    <col min="27" max="27" width="17.33203125" customWidth="1"/>
    <col min="28" max="28" width="0.5" customWidth="1"/>
    <col min="29" max="29" width="18.6640625" customWidth="1"/>
  </cols>
  <sheetData>
    <row r="1" spans="1:29" ht="23.25" customHeight="1">
      <c r="A1" s="42" t="s">
        <v>1150</v>
      </c>
      <c r="B1" s="7"/>
      <c r="C1" s="7"/>
      <c r="D1" s="7"/>
      <c r="E1" s="7"/>
      <c r="F1" s="7"/>
      <c r="G1" s="7"/>
      <c r="H1" s="6" t="s">
        <v>85</v>
      </c>
      <c r="I1" s="7"/>
      <c r="J1" s="7"/>
      <c r="K1" s="7"/>
      <c r="L1" s="7"/>
      <c r="M1" s="7"/>
      <c r="N1" s="7"/>
      <c r="O1" s="7"/>
      <c r="P1" s="7"/>
      <c r="Q1" s="1"/>
      <c r="R1" s="1"/>
      <c r="S1" s="1"/>
      <c r="T1" s="1"/>
      <c r="U1" s="1"/>
      <c r="V1" s="1"/>
      <c r="W1" s="1"/>
      <c r="X1" s="1"/>
      <c r="Y1" s="1"/>
      <c r="Z1" s="1"/>
      <c r="AA1" s="1"/>
      <c r="AB1" s="1"/>
      <c r="AC1" s="1"/>
    </row>
    <row r="2" spans="1:29" ht="9" customHeight="1">
      <c r="A2" s="7"/>
      <c r="B2" s="7"/>
      <c r="C2" s="7"/>
      <c r="D2" s="7"/>
      <c r="E2" s="7"/>
      <c r="F2" s="7"/>
      <c r="G2" s="7"/>
      <c r="H2" s="7"/>
      <c r="I2" s="7"/>
      <c r="J2" s="7"/>
      <c r="K2" s="7"/>
      <c r="L2" s="7"/>
      <c r="M2" s="7"/>
      <c r="N2" s="7"/>
      <c r="O2" s="7"/>
      <c r="P2" s="7"/>
      <c r="Q2" s="1"/>
      <c r="R2" s="1"/>
      <c r="S2" s="1"/>
      <c r="T2" s="1"/>
      <c r="U2" s="1"/>
      <c r="V2" s="1"/>
      <c r="W2" s="1"/>
      <c r="X2" s="1"/>
      <c r="Y2" s="1"/>
      <c r="Z2" s="1"/>
      <c r="AA2" s="1"/>
      <c r="AB2" s="1"/>
      <c r="AC2" s="1"/>
    </row>
    <row r="3" spans="1:29" ht="25.5" customHeight="1">
      <c r="A3" s="42" t="s">
        <v>1151</v>
      </c>
      <c r="B3" s="7"/>
      <c r="C3" s="7"/>
      <c r="D3" s="7"/>
      <c r="E3" s="7"/>
      <c r="F3" s="7"/>
      <c r="G3" s="7"/>
      <c r="H3" s="7"/>
      <c r="I3" s="7"/>
      <c r="J3" s="7"/>
      <c r="K3" s="7"/>
      <c r="L3" s="7"/>
      <c r="M3" s="7"/>
      <c r="N3" s="7"/>
      <c r="O3" s="7"/>
      <c r="P3" s="7"/>
      <c r="Q3" s="1"/>
      <c r="R3" s="1"/>
      <c r="S3" s="1"/>
      <c r="T3" s="1"/>
      <c r="U3" s="1"/>
      <c r="V3" s="1"/>
      <c r="W3" s="1"/>
      <c r="X3" s="1"/>
      <c r="Y3" s="1"/>
      <c r="Z3" s="1"/>
      <c r="AA3" s="1"/>
      <c r="AB3" s="1"/>
      <c r="AC3" s="1"/>
    </row>
    <row r="4" spans="1:29" ht="22" customHeight="1">
      <c r="A4" s="206" t="s">
        <v>88</v>
      </c>
      <c r="B4" s="123"/>
      <c r="C4" s="123"/>
      <c r="D4" s="123"/>
      <c r="E4" s="123"/>
      <c r="F4" s="123"/>
      <c r="G4" s="123"/>
      <c r="H4" s="123"/>
      <c r="I4" s="123"/>
      <c r="J4" s="123"/>
      <c r="K4" s="123"/>
      <c r="L4" s="123"/>
      <c r="M4" s="123"/>
      <c r="N4" s="123"/>
      <c r="O4" s="123"/>
      <c r="P4" s="123"/>
      <c r="Q4" s="40"/>
      <c r="R4" s="40"/>
      <c r="S4" s="40"/>
      <c r="T4" s="40"/>
      <c r="U4" s="40"/>
      <c r="V4" s="40"/>
      <c r="W4" s="40"/>
      <c r="X4" s="40"/>
      <c r="Y4" s="1"/>
      <c r="Z4" s="1"/>
      <c r="AA4" s="1"/>
      <c r="AB4" s="40"/>
      <c r="AC4" s="1"/>
    </row>
    <row r="5" spans="1:29" ht="22" customHeight="1">
      <c r="A5" s="412"/>
      <c r="B5" s="421">
        <v>2017</v>
      </c>
      <c r="C5" s="421">
        <v>2018</v>
      </c>
      <c r="D5" s="421">
        <v>2019</v>
      </c>
      <c r="E5" s="421">
        <v>2020</v>
      </c>
      <c r="F5" s="421">
        <v>2021</v>
      </c>
      <c r="G5" s="421">
        <v>2022</v>
      </c>
      <c r="H5" s="421">
        <v>2023</v>
      </c>
      <c r="I5" s="7"/>
      <c r="J5" s="421">
        <v>2024</v>
      </c>
      <c r="K5" s="1"/>
      <c r="L5" s="422"/>
      <c r="M5" s="1"/>
      <c r="N5" s="1"/>
      <c r="O5" s="1"/>
      <c r="P5" s="1"/>
      <c r="Q5" s="422">
        <v>2025</v>
      </c>
      <c r="R5" s="1"/>
      <c r="S5" s="1"/>
      <c r="T5" s="1"/>
      <c r="U5" s="1"/>
      <c r="V5" s="1"/>
      <c r="W5" s="657"/>
      <c r="X5" s="1"/>
      <c r="Y5" s="422">
        <v>2026</v>
      </c>
      <c r="Z5" s="422"/>
      <c r="AA5" s="1"/>
      <c r="AB5" s="1"/>
      <c r="AC5" s="1"/>
    </row>
    <row r="6" spans="1:29" ht="22" customHeight="1">
      <c r="A6" s="405" t="s">
        <v>305</v>
      </c>
      <c r="B6" s="423" t="s">
        <v>200</v>
      </c>
      <c r="C6" s="423" t="s">
        <v>200</v>
      </c>
      <c r="D6" s="423" t="s">
        <v>200</v>
      </c>
      <c r="E6" s="423" t="s">
        <v>200</v>
      </c>
      <c r="F6" s="423" t="s">
        <v>200</v>
      </c>
      <c r="G6" s="423" t="s">
        <v>200</v>
      </c>
      <c r="H6" s="423" t="s">
        <v>200</v>
      </c>
      <c r="I6" s="123"/>
      <c r="J6" s="423" t="s">
        <v>200</v>
      </c>
      <c r="K6" s="40"/>
      <c r="L6" s="424" t="s">
        <v>209</v>
      </c>
      <c r="M6" s="424" t="s">
        <v>210</v>
      </c>
      <c r="N6" s="424" t="s">
        <v>206</v>
      </c>
      <c r="O6" s="424" t="s">
        <v>211</v>
      </c>
      <c r="P6" s="424" t="s">
        <v>212</v>
      </c>
      <c r="Q6" s="424" t="s">
        <v>207</v>
      </c>
      <c r="R6" s="424" t="s">
        <v>213</v>
      </c>
      <c r="S6" s="424" t="s">
        <v>214</v>
      </c>
      <c r="T6" s="424" t="s">
        <v>208</v>
      </c>
      <c r="U6" s="424" t="s">
        <v>215</v>
      </c>
      <c r="V6" s="424" t="s">
        <v>216</v>
      </c>
      <c r="W6" s="424" t="s">
        <v>200</v>
      </c>
      <c r="X6" s="40"/>
      <c r="Y6" s="424" t="s">
        <v>209</v>
      </c>
      <c r="Z6" s="424" t="s">
        <v>210</v>
      </c>
      <c r="AA6" s="36"/>
      <c r="AB6" s="1"/>
      <c r="AC6" s="36"/>
    </row>
    <row r="7" spans="1:29" ht="23.25" customHeight="1">
      <c r="A7" s="42" t="s">
        <v>306</v>
      </c>
      <c r="B7" s="8">
        <v>51642.430815350002</v>
      </c>
      <c r="C7" s="8">
        <v>43592.943579363106</v>
      </c>
      <c r="D7" s="8">
        <v>50108.56341925</v>
      </c>
      <c r="E7" s="8">
        <v>59498.039064620003</v>
      </c>
      <c r="F7" s="8">
        <v>73799.803483314143</v>
      </c>
      <c r="G7" s="8">
        <v>66780.596215724407</v>
      </c>
      <c r="H7" s="8">
        <v>80383.432456631781</v>
      </c>
      <c r="I7" s="8"/>
      <c r="J7" s="660">
        <v>87199.632938272771</v>
      </c>
      <c r="K7" s="18"/>
      <c r="L7" s="660">
        <v>89201.501898612783</v>
      </c>
      <c r="M7" s="660">
        <v>86643.794118462785</v>
      </c>
      <c r="N7" s="660">
        <v>79884.926858985098</v>
      </c>
      <c r="O7" s="660">
        <v>80972.605458175123</v>
      </c>
      <c r="P7" s="660">
        <v>83184.566009545102</v>
      </c>
      <c r="Q7" s="660">
        <v>85285.131540026341</v>
      </c>
      <c r="R7" s="660">
        <v>87875.411781646355</v>
      </c>
      <c r="S7" s="660">
        <v>88372.374841516357</v>
      </c>
      <c r="T7" s="660">
        <v>90771.972004041541</v>
      </c>
      <c r="U7" s="660">
        <v>92349.765385211533</v>
      </c>
      <c r="V7" s="660">
        <v>92434.26504993152</v>
      </c>
      <c r="W7" s="660">
        <v>90858.288953169264</v>
      </c>
      <c r="X7" s="660"/>
      <c r="Y7" s="660">
        <v>92421.676309852555</v>
      </c>
      <c r="Z7" s="660">
        <v>92017.950643452568</v>
      </c>
      <c r="AA7" s="8"/>
      <c r="AB7" s="1"/>
      <c r="AC7" s="19"/>
    </row>
    <row r="8" spans="1:29" ht="22" customHeight="1">
      <c r="A8" s="208" t="s">
        <v>307</v>
      </c>
      <c r="B8" s="8">
        <v>51642.430815350002</v>
      </c>
      <c r="C8" s="8">
        <v>43592.943579363106</v>
      </c>
      <c r="D8" s="8">
        <v>50108.56341925</v>
      </c>
      <c r="E8" s="8">
        <v>59498.039064620003</v>
      </c>
      <c r="F8" s="8">
        <v>74351.043273068484</v>
      </c>
      <c r="G8" s="8">
        <v>68594.123734087378</v>
      </c>
      <c r="H8" s="8">
        <v>81550.098619455151</v>
      </c>
      <c r="I8" s="8"/>
      <c r="J8" s="8">
        <v>88585.080778921765</v>
      </c>
      <c r="K8" s="1"/>
      <c r="L8" s="8">
        <v>90586.949739261778</v>
      </c>
      <c r="M8" s="8">
        <v>88029.24195911178</v>
      </c>
      <c r="N8" s="8">
        <v>81641.11407098842</v>
      </c>
      <c r="O8" s="8">
        <v>82728.792670178445</v>
      </c>
      <c r="P8" s="8">
        <v>84940.753221548424</v>
      </c>
      <c r="Q8" s="8">
        <v>87361.1441217026</v>
      </c>
      <c r="R8" s="8">
        <v>89951.424363322614</v>
      </c>
      <c r="S8" s="8">
        <v>90448.387423192617</v>
      </c>
      <c r="T8" s="8">
        <v>92409.256348633367</v>
      </c>
      <c r="U8" s="8">
        <v>93987.049729803359</v>
      </c>
      <c r="V8" s="8">
        <v>94071.549394523347</v>
      </c>
      <c r="W8" s="8">
        <v>92466.931117639178</v>
      </c>
      <c r="X8" s="1"/>
      <c r="Y8" s="8">
        <v>94030.31847432247</v>
      </c>
      <c r="Z8" s="10">
        <v>93626.592807922483</v>
      </c>
      <c r="AA8" s="8"/>
      <c r="AB8" s="1"/>
      <c r="AC8" s="19"/>
    </row>
    <row r="9" spans="1:29" ht="22" customHeight="1">
      <c r="A9" s="209" t="s">
        <v>365</v>
      </c>
      <c r="B9" s="10" t="s">
        <v>117</v>
      </c>
      <c r="C9" s="10" t="s">
        <v>117</v>
      </c>
      <c r="D9" s="10" t="s">
        <v>117</v>
      </c>
      <c r="E9" s="10" t="s">
        <v>117</v>
      </c>
      <c r="F9" s="10" t="s">
        <v>117</v>
      </c>
      <c r="G9" s="10" t="s">
        <v>117</v>
      </c>
      <c r="H9" s="10" t="s">
        <v>117</v>
      </c>
      <c r="I9" s="10"/>
      <c r="J9" s="10" t="s">
        <v>117</v>
      </c>
      <c r="K9" s="10"/>
      <c r="L9" s="10" t="s">
        <v>117</v>
      </c>
      <c r="M9" s="10" t="s">
        <v>117</v>
      </c>
      <c r="N9" s="10" t="s">
        <v>117</v>
      </c>
      <c r="O9" s="10" t="s">
        <v>117</v>
      </c>
      <c r="P9" s="10" t="s">
        <v>117</v>
      </c>
      <c r="Q9" s="10" t="s">
        <v>117</v>
      </c>
      <c r="R9" s="10" t="s">
        <v>117</v>
      </c>
      <c r="S9" s="10" t="s">
        <v>117</v>
      </c>
      <c r="T9" s="10" t="s">
        <v>117</v>
      </c>
      <c r="U9" s="10" t="s">
        <v>117</v>
      </c>
      <c r="V9" s="10" t="s">
        <v>117</v>
      </c>
      <c r="W9" s="10" t="s">
        <v>117</v>
      </c>
      <c r="X9" s="10"/>
      <c r="Y9" s="10" t="s">
        <v>117</v>
      </c>
      <c r="Z9" s="10" t="s">
        <v>117</v>
      </c>
      <c r="AA9" s="10"/>
      <c r="AB9" s="1"/>
      <c r="AC9" s="10"/>
    </row>
    <row r="10" spans="1:29" ht="22" customHeight="1">
      <c r="A10" s="209" t="s">
        <v>319</v>
      </c>
      <c r="B10" s="9">
        <v>1874.1413529700001</v>
      </c>
      <c r="C10" s="9">
        <v>1137.1527377100001</v>
      </c>
      <c r="D10" s="9">
        <v>1083.0434944900001</v>
      </c>
      <c r="E10" s="9">
        <v>1058.6011185899999</v>
      </c>
      <c r="F10" s="9">
        <v>1262.5493722971401</v>
      </c>
      <c r="G10" s="9">
        <v>1199.7369683314137</v>
      </c>
      <c r="H10" s="9">
        <v>1258.9808344013513</v>
      </c>
      <c r="I10" s="9"/>
      <c r="J10" s="9">
        <v>618.70399777570037</v>
      </c>
      <c r="K10" s="1"/>
      <c r="L10" s="9">
        <v>614.25129924570035</v>
      </c>
      <c r="M10" s="9">
        <v>695.23011410419872</v>
      </c>
      <c r="N10" s="9">
        <v>828.88630944824695</v>
      </c>
      <c r="O10" s="9">
        <v>840.79312258824689</v>
      </c>
      <c r="P10" s="9">
        <v>816.3192482082469</v>
      </c>
      <c r="Q10" s="9">
        <v>590.70653164830355</v>
      </c>
      <c r="R10" s="9">
        <v>696.06682387830358</v>
      </c>
      <c r="S10" s="9">
        <v>715.38668343830352</v>
      </c>
      <c r="T10" s="9">
        <v>1407.6931010638666</v>
      </c>
      <c r="U10" s="9">
        <v>1210.2777056438667</v>
      </c>
      <c r="V10" s="9">
        <v>1191.5519661138667</v>
      </c>
      <c r="W10" s="9">
        <v>895.56738223039872</v>
      </c>
      <c r="X10" s="1"/>
      <c r="Y10" s="9">
        <v>816.18535515760277</v>
      </c>
      <c r="Z10" s="9">
        <v>907.66203594760282</v>
      </c>
      <c r="AA10" s="9"/>
      <c r="AB10" s="1"/>
      <c r="AC10" s="17"/>
    </row>
    <row r="11" spans="1:29" ht="22" customHeight="1">
      <c r="A11" s="209" t="s">
        <v>321</v>
      </c>
      <c r="B11" s="9">
        <v>9933.3661276399998</v>
      </c>
      <c r="C11" s="9">
        <v>5845.7876084199997</v>
      </c>
      <c r="D11" s="9">
        <v>6086.6987676899998</v>
      </c>
      <c r="E11" s="9">
        <v>6398.4778799300002</v>
      </c>
      <c r="F11" s="9">
        <v>6984.6256448697832</v>
      </c>
      <c r="G11" s="9">
        <v>8033.53008480058</v>
      </c>
      <c r="H11" s="9">
        <v>10491.209033623032</v>
      </c>
      <c r="I11" s="9"/>
      <c r="J11" s="9">
        <v>11863.912885597065</v>
      </c>
      <c r="K11" s="1"/>
      <c r="L11" s="9">
        <v>11858.004269447065</v>
      </c>
      <c r="M11" s="9">
        <v>10615.065415470723</v>
      </c>
      <c r="N11" s="9">
        <v>10552.782058643903</v>
      </c>
      <c r="O11" s="9">
        <v>10639.940220763903</v>
      </c>
      <c r="P11" s="9">
        <v>10581.924696433904</v>
      </c>
      <c r="Q11" s="9">
        <v>10631.870994653269</v>
      </c>
      <c r="R11" s="9">
        <v>10755.373840283268</v>
      </c>
      <c r="S11" s="9">
        <v>10843.661217993267</v>
      </c>
      <c r="T11" s="9">
        <v>10893.815669306588</v>
      </c>
      <c r="U11" s="9">
        <v>11027.287754516588</v>
      </c>
      <c r="V11" s="9">
        <v>11040.956831256588</v>
      </c>
      <c r="W11" s="9">
        <v>13983.123031306081</v>
      </c>
      <c r="X11" s="1"/>
      <c r="Y11" s="9">
        <v>14779.707263915308</v>
      </c>
      <c r="Z11" s="9">
        <v>13385.597971205309</v>
      </c>
      <c r="AA11" s="9"/>
      <c r="AB11" s="1"/>
      <c r="AC11" s="17"/>
    </row>
    <row r="12" spans="1:29" ht="22" customHeight="1">
      <c r="A12" s="209" t="s">
        <v>320</v>
      </c>
      <c r="B12" s="10" t="s">
        <v>117</v>
      </c>
      <c r="C12" s="10" t="s">
        <v>117</v>
      </c>
      <c r="D12" s="10" t="s">
        <v>117</v>
      </c>
      <c r="E12" s="10" t="s">
        <v>117</v>
      </c>
      <c r="F12" s="10">
        <v>360.39323858999995</v>
      </c>
      <c r="G12" s="10">
        <v>0.72957152000000003</v>
      </c>
      <c r="H12" s="9">
        <v>68.141889160000005</v>
      </c>
      <c r="I12" s="9"/>
      <c r="J12" s="9">
        <v>33.668159230000001</v>
      </c>
      <c r="K12" s="1"/>
      <c r="L12" s="9">
        <v>33.668159230000001</v>
      </c>
      <c r="M12" s="9">
        <v>33.668159230000001</v>
      </c>
      <c r="N12" s="9">
        <v>1.9801931899999998</v>
      </c>
      <c r="O12" s="9">
        <v>1.9801931899999998</v>
      </c>
      <c r="P12" s="9">
        <v>1.9801931899999998</v>
      </c>
      <c r="Q12" s="9">
        <v>2.1306564400000001</v>
      </c>
      <c r="R12" s="9">
        <v>2.1306564400000001</v>
      </c>
      <c r="S12" s="9">
        <v>2.1306564400000001</v>
      </c>
      <c r="T12" s="9">
        <v>2.1016585699999997</v>
      </c>
      <c r="U12" s="9">
        <v>2.1016585699999997</v>
      </c>
      <c r="V12" s="9">
        <v>2.1016585699999997</v>
      </c>
      <c r="W12" s="9">
        <v>28.489151800000002</v>
      </c>
      <c r="X12" s="1"/>
      <c r="Y12" s="9">
        <v>28.489151800000002</v>
      </c>
      <c r="Z12" s="9">
        <v>28.489151800000002</v>
      </c>
      <c r="AA12" s="9"/>
      <c r="AB12" s="1"/>
      <c r="AC12" s="17"/>
    </row>
    <row r="13" spans="1:29" ht="22" customHeight="1">
      <c r="A13" s="209" t="s">
        <v>1152</v>
      </c>
      <c r="B13" s="9">
        <v>39834.92333474</v>
      </c>
      <c r="C13" s="9">
        <v>36610.003233233103</v>
      </c>
      <c r="D13" s="9">
        <v>42938.82115707</v>
      </c>
      <c r="E13" s="9">
        <v>52040.9600661</v>
      </c>
      <c r="F13" s="9">
        <v>65283.644819496585</v>
      </c>
      <c r="G13" s="9">
        <v>57549.686360486012</v>
      </c>
      <c r="H13" s="9">
        <v>67873.157644627863</v>
      </c>
      <c r="I13" s="9"/>
      <c r="J13" s="9">
        <v>74301.6703505607</v>
      </c>
      <c r="K13" s="1"/>
      <c r="L13" s="9">
        <v>76313.900625580703</v>
      </c>
      <c r="M13" s="9">
        <v>74918.152884548559</v>
      </c>
      <c r="N13" s="9">
        <v>69138.956993437547</v>
      </c>
      <c r="O13" s="9">
        <v>70127.570617367572</v>
      </c>
      <c r="P13" s="9">
        <v>72422.020567447558</v>
      </c>
      <c r="Q13" s="9">
        <v>74925.398045964292</v>
      </c>
      <c r="R13" s="9">
        <v>77286.815149724294</v>
      </c>
      <c r="S13" s="9">
        <v>77676.170972324297</v>
      </c>
      <c r="T13" s="9">
        <v>78875.745954698839</v>
      </c>
      <c r="U13" s="9">
        <v>80517.482646078832</v>
      </c>
      <c r="V13" s="9">
        <v>80607.038973588831</v>
      </c>
      <c r="W13" s="9">
        <v>76319.978898950081</v>
      </c>
      <c r="X13" s="1"/>
      <c r="Y13" s="9">
        <v>77166.164050096952</v>
      </c>
      <c r="Z13" s="9">
        <v>78065.070995616959</v>
      </c>
      <c r="AA13" s="9"/>
      <c r="AB13" s="1"/>
      <c r="AC13" s="17"/>
    </row>
    <row r="14" spans="1:29" ht="22" customHeight="1">
      <c r="A14" s="209" t="s">
        <v>1153</v>
      </c>
      <c r="B14" s="10" t="s">
        <v>117</v>
      </c>
      <c r="C14" s="10" t="s">
        <v>117</v>
      </c>
      <c r="D14" s="10" t="s">
        <v>117</v>
      </c>
      <c r="E14" s="10" t="s">
        <v>117</v>
      </c>
      <c r="F14" s="10" t="s">
        <v>117</v>
      </c>
      <c r="G14" s="10" t="s">
        <v>117</v>
      </c>
      <c r="H14" s="10" t="s">
        <v>117</v>
      </c>
      <c r="I14" s="10"/>
      <c r="J14" s="10" t="s">
        <v>117</v>
      </c>
      <c r="K14" s="10"/>
      <c r="L14" s="10" t="s">
        <v>117</v>
      </c>
      <c r="M14" s="10" t="s">
        <v>117</v>
      </c>
      <c r="N14" s="10" t="s">
        <v>117</v>
      </c>
      <c r="O14" s="10" t="s">
        <v>117</v>
      </c>
      <c r="P14" s="10" t="s">
        <v>117</v>
      </c>
      <c r="Q14" s="10" t="s">
        <v>117</v>
      </c>
      <c r="R14" s="10" t="s">
        <v>117</v>
      </c>
      <c r="S14" s="10" t="s">
        <v>117</v>
      </c>
      <c r="T14" s="10" t="s">
        <v>117</v>
      </c>
      <c r="U14" s="10" t="s">
        <v>117</v>
      </c>
      <c r="V14" s="10" t="s">
        <v>117</v>
      </c>
      <c r="W14" s="10" t="s">
        <v>117</v>
      </c>
      <c r="X14" s="10"/>
      <c r="Y14" s="10" t="s">
        <v>117</v>
      </c>
      <c r="Z14" s="10" t="s">
        <v>117</v>
      </c>
      <c r="AA14" s="10"/>
      <c r="AB14" s="1"/>
      <c r="AC14" s="10"/>
    </row>
    <row r="15" spans="1:29" ht="22" customHeight="1">
      <c r="A15" s="209" t="s">
        <v>1154</v>
      </c>
      <c r="B15" s="10" t="s">
        <v>117</v>
      </c>
      <c r="C15" s="10" t="s">
        <v>117</v>
      </c>
      <c r="D15" s="10" t="s">
        <v>117</v>
      </c>
      <c r="E15" s="10" t="s">
        <v>117</v>
      </c>
      <c r="F15" s="9">
        <v>155.76495170511322</v>
      </c>
      <c r="G15" s="9">
        <v>74.145121196197522</v>
      </c>
      <c r="H15" s="9">
        <v>52.893857572912452</v>
      </c>
      <c r="I15" s="9"/>
      <c r="J15" s="9">
        <v>115.5864650583095</v>
      </c>
      <c r="K15" s="1"/>
      <c r="L15" s="9">
        <v>115.5864650583095</v>
      </c>
      <c r="M15" s="9">
        <v>115.5864650583095</v>
      </c>
      <c r="N15" s="9">
        <v>106.89484904872248</v>
      </c>
      <c r="O15" s="9">
        <v>106.89484904872248</v>
      </c>
      <c r="P15" s="9">
        <v>106.89484904872248</v>
      </c>
      <c r="Q15" s="9">
        <v>120.63155413692539</v>
      </c>
      <c r="R15" s="9">
        <v>120.63155413692539</v>
      </c>
      <c r="S15" s="9">
        <v>120.63155413692539</v>
      </c>
      <c r="T15" s="9">
        <v>92.978011603652646</v>
      </c>
      <c r="U15" s="9">
        <v>92.978011603652646</v>
      </c>
      <c r="V15" s="9">
        <v>92.978011603652646</v>
      </c>
      <c r="W15" s="9">
        <v>90.596860832609607</v>
      </c>
      <c r="X15" s="1"/>
      <c r="Y15" s="9">
        <v>90.596860832609607</v>
      </c>
      <c r="Z15" s="9">
        <v>90.596860832609607</v>
      </c>
      <c r="AA15" s="9"/>
      <c r="AB15" s="1"/>
      <c r="AC15" s="17"/>
    </row>
    <row r="16" spans="1:29" ht="22" customHeight="1">
      <c r="A16" s="209" t="s">
        <v>366</v>
      </c>
      <c r="B16" s="10" t="s">
        <v>117</v>
      </c>
      <c r="C16" s="10" t="s">
        <v>117</v>
      </c>
      <c r="D16" s="10" t="s">
        <v>117</v>
      </c>
      <c r="E16" s="10" t="s">
        <v>117</v>
      </c>
      <c r="F16" s="10">
        <v>304.06524610987009</v>
      </c>
      <c r="G16" s="10">
        <v>1736.2956277531773</v>
      </c>
      <c r="H16" s="9">
        <v>1805.7153600700001</v>
      </c>
      <c r="I16" s="9"/>
      <c r="J16" s="9">
        <v>1651.5389206999996</v>
      </c>
      <c r="K16" s="1"/>
      <c r="L16" s="9">
        <v>1651.5389206999996</v>
      </c>
      <c r="M16" s="9">
        <v>1651.5389206999996</v>
      </c>
      <c r="N16" s="9">
        <v>1011.61366722</v>
      </c>
      <c r="O16" s="9">
        <v>1011.61366722</v>
      </c>
      <c r="P16" s="9">
        <v>1011.61366722</v>
      </c>
      <c r="Q16" s="9">
        <v>1090.4063388598129</v>
      </c>
      <c r="R16" s="9">
        <v>1090.4063388598129</v>
      </c>
      <c r="S16" s="9">
        <v>1090.4063388598129</v>
      </c>
      <c r="T16" s="9">
        <v>1136.9219533904129</v>
      </c>
      <c r="U16" s="9">
        <v>1136.9219533904129</v>
      </c>
      <c r="V16" s="9">
        <v>1136.9219533904129</v>
      </c>
      <c r="W16" s="9">
        <v>1149.17579252</v>
      </c>
      <c r="X16" s="1"/>
      <c r="Y16" s="9">
        <v>1149.17579252</v>
      </c>
      <c r="Z16" s="9">
        <v>1149.17579252</v>
      </c>
      <c r="AA16" s="9"/>
      <c r="AB16" s="1"/>
      <c r="AC16" s="17"/>
    </row>
    <row r="17" spans="1:29" ht="11.25" customHeight="1">
      <c r="A17" s="7" t="s">
        <v>317</v>
      </c>
      <c r="B17" s="9"/>
      <c r="C17" s="9"/>
      <c r="D17" s="9"/>
      <c r="E17" s="9"/>
      <c r="F17" s="7"/>
      <c r="G17" s="9"/>
      <c r="H17" s="264"/>
      <c r="I17" s="9"/>
      <c r="J17" s="48"/>
      <c r="K17" s="1"/>
      <c r="L17" s="48"/>
      <c r="M17" s="48"/>
      <c r="N17" s="1"/>
      <c r="O17" s="1"/>
      <c r="P17" s="1"/>
      <c r="Q17" s="1"/>
      <c r="R17" s="1"/>
      <c r="S17" s="1"/>
      <c r="T17" s="1"/>
      <c r="U17" s="1"/>
      <c r="V17" s="1"/>
      <c r="W17" s="1"/>
      <c r="X17" s="1"/>
      <c r="Y17" s="1"/>
      <c r="Z17" s="1"/>
      <c r="AA17" s="48"/>
      <c r="AB17" s="1"/>
      <c r="AC17" s="1"/>
    </row>
    <row r="18" spans="1:29" ht="22" customHeight="1">
      <c r="A18" s="208" t="s">
        <v>318</v>
      </c>
      <c r="B18" s="8">
        <v>8021.0525470800003</v>
      </c>
      <c r="C18" s="8">
        <v>8431.8808212799995</v>
      </c>
      <c r="D18" s="8">
        <v>8987.0929427499996</v>
      </c>
      <c r="E18" s="8">
        <v>9673.5277111899995</v>
      </c>
      <c r="F18" s="8">
        <v>551.23978975433954</v>
      </c>
      <c r="G18" s="8">
        <v>1813.5275183629681</v>
      </c>
      <c r="H18" s="8">
        <v>1166.6661628233708</v>
      </c>
      <c r="I18" s="8"/>
      <c r="J18" s="8">
        <v>1385.4478406489936</v>
      </c>
      <c r="K18" s="265"/>
      <c r="L18" s="8">
        <v>1385.4478406489936</v>
      </c>
      <c r="M18" s="8">
        <v>1385.4478406489936</v>
      </c>
      <c r="N18" s="8">
        <v>1756.1872120033197</v>
      </c>
      <c r="O18" s="8">
        <v>1756.1872120033197</v>
      </c>
      <c r="P18" s="8">
        <v>1756.1872120033197</v>
      </c>
      <c r="Q18" s="8">
        <v>2076.0125816762529</v>
      </c>
      <c r="R18" s="8">
        <v>2076.0125816762529</v>
      </c>
      <c r="S18" s="8">
        <v>2076.0125816762529</v>
      </c>
      <c r="T18" s="8">
        <v>1637.284344591824</v>
      </c>
      <c r="U18" s="8">
        <v>1637.284344591824</v>
      </c>
      <c r="V18" s="8">
        <v>1637.284344591824</v>
      </c>
      <c r="W18" s="8">
        <v>1608.6421644699124</v>
      </c>
      <c r="X18" s="1"/>
      <c r="Y18" s="8">
        <v>1608.6421644699124</v>
      </c>
      <c r="Z18" s="8">
        <v>1608.6421644699124</v>
      </c>
      <c r="AA18" s="8"/>
      <c r="AB18" s="1"/>
      <c r="AC18" s="19"/>
    </row>
    <row r="19" spans="1:29" ht="9.75" customHeight="1">
      <c r="A19" s="208"/>
      <c r="B19" s="8"/>
      <c r="C19" s="8"/>
      <c r="D19" s="8"/>
      <c r="E19" s="8"/>
      <c r="F19" s="8"/>
      <c r="G19" s="8"/>
      <c r="H19" s="9"/>
      <c r="I19" s="9"/>
      <c r="J19" s="9"/>
      <c r="K19" s="1"/>
      <c r="L19" s="9"/>
      <c r="M19" s="9"/>
      <c r="N19" s="9"/>
      <c r="O19" s="9"/>
      <c r="P19" s="9"/>
      <c r="Q19" s="9"/>
      <c r="R19" s="9"/>
      <c r="S19" s="9"/>
      <c r="T19" s="9"/>
      <c r="U19" s="9"/>
      <c r="V19" s="9"/>
      <c r="W19" s="266"/>
      <c r="X19" s="1"/>
      <c r="Y19" s="266"/>
      <c r="Z19" s="1"/>
      <c r="AA19" s="9"/>
      <c r="AB19" s="1"/>
      <c r="AC19" s="17"/>
    </row>
    <row r="20" spans="1:29" ht="22" customHeight="1">
      <c r="A20" s="42" t="s">
        <v>325</v>
      </c>
      <c r="B20" s="8"/>
      <c r="C20" s="8"/>
      <c r="D20" s="8"/>
      <c r="E20" s="8"/>
      <c r="F20" s="7"/>
      <c r="G20" s="9"/>
      <c r="H20" s="264"/>
      <c r="I20" s="9"/>
      <c r="J20" s="48"/>
      <c r="K20" s="1"/>
      <c r="L20" s="48"/>
      <c r="M20" s="48"/>
      <c r="N20" s="1"/>
      <c r="O20" s="1"/>
      <c r="P20" s="1"/>
      <c r="Q20" s="1"/>
      <c r="R20" s="1"/>
      <c r="S20" s="1"/>
      <c r="T20" s="1"/>
      <c r="U20" s="1"/>
      <c r="V20" s="1"/>
      <c r="W20" s="266"/>
      <c r="X20" s="1"/>
      <c r="Y20" s="266"/>
      <c r="Z20" s="1"/>
      <c r="AA20" s="48"/>
      <c r="AB20" s="1"/>
      <c r="AC20" s="1"/>
    </row>
    <row r="21" spans="1:29" ht="22" customHeight="1">
      <c r="A21" s="208" t="s">
        <v>326</v>
      </c>
      <c r="B21" s="11">
        <v>21382.055550270001</v>
      </c>
      <c r="C21" s="8">
        <v>23099.594094760003</v>
      </c>
      <c r="D21" s="8">
        <v>25873.295546590001</v>
      </c>
      <c r="E21" s="8">
        <v>24516.278778209999</v>
      </c>
      <c r="F21" s="8">
        <v>32003.091547630229</v>
      </c>
      <c r="G21" s="8">
        <v>37011.921406013236</v>
      </c>
      <c r="H21" s="8">
        <v>45597.797003393578</v>
      </c>
      <c r="I21" s="8"/>
      <c r="J21" s="8">
        <v>49561.059676087716</v>
      </c>
      <c r="K21" s="265"/>
      <c r="L21" s="8">
        <v>48813.859624137709</v>
      </c>
      <c r="M21" s="8">
        <v>49238.530339599478</v>
      </c>
      <c r="N21" s="8">
        <v>47458.866295812746</v>
      </c>
      <c r="O21" s="8">
        <v>49091.546792582747</v>
      </c>
      <c r="P21" s="8">
        <v>49336.351464052743</v>
      </c>
      <c r="Q21" s="8">
        <v>49006.917560676942</v>
      </c>
      <c r="R21" s="8">
        <v>48874.71195613694</v>
      </c>
      <c r="S21" s="8">
        <v>48838.355086426935</v>
      </c>
      <c r="T21" s="8">
        <v>49114.415948438727</v>
      </c>
      <c r="U21" s="8">
        <v>49865.951878078733</v>
      </c>
      <c r="V21" s="8">
        <v>49820.933601928729</v>
      </c>
      <c r="W21" s="8">
        <v>52460.851813150861</v>
      </c>
      <c r="X21" s="8"/>
      <c r="Y21" s="8">
        <v>53219.607107462645</v>
      </c>
      <c r="Z21" s="8">
        <v>52943.46255124265</v>
      </c>
      <c r="AA21" s="8"/>
      <c r="AB21" s="1"/>
      <c r="AC21" s="19"/>
    </row>
    <row r="22" spans="1:29" ht="22" customHeight="1">
      <c r="A22" s="208" t="s">
        <v>329</v>
      </c>
      <c r="B22" s="8">
        <v>8021.0525470800003</v>
      </c>
      <c r="C22" s="8">
        <v>8431.8808212799995</v>
      </c>
      <c r="D22" s="8">
        <v>8987.0929427499996</v>
      </c>
      <c r="E22" s="8">
        <v>9673.5277111899995</v>
      </c>
      <c r="F22" s="8">
        <v>12007.5963706</v>
      </c>
      <c r="G22" s="8">
        <v>12973.773277209999</v>
      </c>
      <c r="H22" s="8">
        <v>15944.576699133717</v>
      </c>
      <c r="I22" s="8"/>
      <c r="J22" s="8">
        <v>18925.212078900375</v>
      </c>
      <c r="K22" s="265"/>
      <c r="L22" s="8">
        <v>19714.229062940372</v>
      </c>
      <c r="M22" s="8">
        <v>19771.775957262143</v>
      </c>
      <c r="N22" s="8">
        <v>19592.504734770002</v>
      </c>
      <c r="O22" s="8">
        <v>19467.57218128</v>
      </c>
      <c r="P22" s="8">
        <v>19590.793295260002</v>
      </c>
      <c r="Q22" s="8">
        <v>24448.69240154</v>
      </c>
      <c r="R22" s="8">
        <v>23915.642847770003</v>
      </c>
      <c r="S22" s="8">
        <v>23991.915259230002</v>
      </c>
      <c r="T22" s="8">
        <v>24805.34050319</v>
      </c>
      <c r="U22" s="8">
        <v>23984.586192179999</v>
      </c>
      <c r="V22" s="8">
        <v>23813.594149140001</v>
      </c>
      <c r="W22" s="8">
        <v>23808.781658321725</v>
      </c>
      <c r="X22" s="8"/>
      <c r="Y22" s="8">
        <v>24707.89589779</v>
      </c>
      <c r="Z22" s="8">
        <v>24372.033033989999</v>
      </c>
      <c r="AA22" s="8"/>
      <c r="AB22" s="1"/>
      <c r="AC22" s="19"/>
    </row>
    <row r="23" spans="1:29" ht="22" customHeight="1">
      <c r="A23" s="208" t="s">
        <v>1155</v>
      </c>
      <c r="B23" s="8">
        <v>8021.0525470800003</v>
      </c>
      <c r="C23" s="8">
        <v>8431.8808212799995</v>
      </c>
      <c r="D23" s="8">
        <v>8987.0929427499996</v>
      </c>
      <c r="E23" s="8">
        <v>9673.5277111899995</v>
      </c>
      <c r="F23" s="8">
        <v>12007.5963706</v>
      </c>
      <c r="G23" s="8">
        <v>12973.773277209999</v>
      </c>
      <c r="H23" s="8">
        <v>15944.576699133717</v>
      </c>
      <c r="I23" s="8"/>
      <c r="J23" s="8">
        <v>18925.212078900375</v>
      </c>
      <c r="K23" s="265"/>
      <c r="L23" s="8">
        <v>19714.229062940372</v>
      </c>
      <c r="M23" s="8">
        <v>19771.775957262143</v>
      </c>
      <c r="N23" s="8">
        <v>19592.504734770002</v>
      </c>
      <c r="O23" s="8">
        <v>19467.57218128</v>
      </c>
      <c r="P23" s="8">
        <v>19590.793295260002</v>
      </c>
      <c r="Q23" s="8">
        <v>24448.69240154</v>
      </c>
      <c r="R23" s="8">
        <v>23915.642847770003</v>
      </c>
      <c r="S23" s="8">
        <v>23991.915259230002</v>
      </c>
      <c r="T23" s="8">
        <v>24805.34050319</v>
      </c>
      <c r="U23" s="8">
        <v>23984.586192179999</v>
      </c>
      <c r="V23" s="8">
        <v>23813.594149140001</v>
      </c>
      <c r="W23" s="8">
        <v>23808.781658321725</v>
      </c>
      <c r="X23" s="8"/>
      <c r="Y23" s="8">
        <v>24707.89589779</v>
      </c>
      <c r="Z23" s="8">
        <v>24372.033033989999</v>
      </c>
      <c r="AA23" s="8"/>
      <c r="AB23" s="1"/>
      <c r="AC23" s="19"/>
    </row>
    <row r="24" spans="1:29" ht="22" customHeight="1">
      <c r="A24" s="209" t="s">
        <v>1156</v>
      </c>
      <c r="B24" s="10">
        <v>8021.0525470800003</v>
      </c>
      <c r="C24" s="10">
        <v>8431.8808212799995</v>
      </c>
      <c r="D24" s="10">
        <v>8987.0929427499996</v>
      </c>
      <c r="E24" s="10">
        <v>9673.5277111899995</v>
      </c>
      <c r="F24" s="9">
        <v>12007.5963706</v>
      </c>
      <c r="G24" s="9">
        <v>12973.773277209999</v>
      </c>
      <c r="H24" s="9">
        <v>15944.576699133717</v>
      </c>
      <c r="I24" s="9"/>
      <c r="J24" s="9">
        <v>18925.212078900375</v>
      </c>
      <c r="K24" s="265"/>
      <c r="L24" s="9">
        <v>19714.229062940372</v>
      </c>
      <c r="M24" s="9">
        <v>19771.775957262143</v>
      </c>
      <c r="N24" s="9">
        <v>19592.504734770002</v>
      </c>
      <c r="O24" s="9">
        <v>19467.57218128</v>
      </c>
      <c r="P24" s="9">
        <v>19590.793295260002</v>
      </c>
      <c r="Q24" s="9">
        <v>24448.69240154</v>
      </c>
      <c r="R24" s="9">
        <v>19494.542847770001</v>
      </c>
      <c r="S24" s="9">
        <v>19341.953947630001</v>
      </c>
      <c r="T24" s="9">
        <v>19943.19788733</v>
      </c>
      <c r="U24" s="9">
        <v>19084.751043119999</v>
      </c>
      <c r="V24" s="9">
        <v>18877.282257679999</v>
      </c>
      <c r="W24" s="9">
        <v>18754.225796141724</v>
      </c>
      <c r="X24" s="1"/>
      <c r="Y24" s="9">
        <v>19295.277599429999</v>
      </c>
      <c r="Z24" s="9">
        <v>19217.760357579999</v>
      </c>
      <c r="AA24" s="9"/>
      <c r="AB24" s="1"/>
      <c r="AC24" s="17"/>
    </row>
    <row r="25" spans="1:29" ht="22" customHeight="1">
      <c r="A25" s="209" t="s">
        <v>1157</v>
      </c>
      <c r="B25" s="10" t="s">
        <v>117</v>
      </c>
      <c r="C25" s="10" t="s">
        <v>117</v>
      </c>
      <c r="D25" s="10" t="s">
        <v>117</v>
      </c>
      <c r="E25" s="10" t="s">
        <v>117</v>
      </c>
      <c r="F25" s="10" t="s">
        <v>117</v>
      </c>
      <c r="G25" s="10" t="s">
        <v>117</v>
      </c>
      <c r="H25" s="10" t="s">
        <v>117</v>
      </c>
      <c r="I25" s="10"/>
      <c r="J25" s="10" t="s">
        <v>117</v>
      </c>
      <c r="K25" s="10"/>
      <c r="L25" s="10" t="s">
        <v>117</v>
      </c>
      <c r="M25" s="10" t="s">
        <v>117</v>
      </c>
      <c r="N25" s="10" t="s">
        <v>117</v>
      </c>
      <c r="O25" s="10" t="s">
        <v>117</v>
      </c>
      <c r="P25" s="10" t="s">
        <v>117</v>
      </c>
      <c r="Q25" s="10" t="s">
        <v>117</v>
      </c>
      <c r="R25" s="10">
        <v>4421.1000000000004</v>
      </c>
      <c r="S25" s="10">
        <v>4649.9613116</v>
      </c>
      <c r="T25" s="10">
        <v>4862.1426158599998</v>
      </c>
      <c r="U25" s="10">
        <v>4899.8351490599998</v>
      </c>
      <c r="V25" s="10">
        <v>4936.31189146</v>
      </c>
      <c r="W25" s="9">
        <v>5054.5558621800001</v>
      </c>
      <c r="X25" s="1"/>
      <c r="Y25" s="9">
        <v>5412.6182983600002</v>
      </c>
      <c r="Z25" s="9">
        <v>5154.2726764100007</v>
      </c>
      <c r="AA25" s="10"/>
      <c r="AB25" s="1"/>
      <c r="AC25" s="10"/>
    </row>
    <row r="26" spans="1:29" ht="22" customHeight="1">
      <c r="A26" s="208" t="s">
        <v>1158</v>
      </c>
      <c r="B26" s="10" t="s">
        <v>117</v>
      </c>
      <c r="C26" s="10" t="s">
        <v>117</v>
      </c>
      <c r="D26" s="10" t="s">
        <v>117</v>
      </c>
      <c r="E26" s="10" t="s">
        <v>117</v>
      </c>
      <c r="F26" s="10" t="s">
        <v>117</v>
      </c>
      <c r="G26" s="10" t="s">
        <v>117</v>
      </c>
      <c r="H26" s="10" t="s">
        <v>117</v>
      </c>
      <c r="I26" s="10"/>
      <c r="J26" s="10" t="s">
        <v>117</v>
      </c>
      <c r="K26" s="10"/>
      <c r="L26" s="10" t="s">
        <v>117</v>
      </c>
      <c r="M26" s="10" t="s">
        <v>117</v>
      </c>
      <c r="N26" s="10" t="s">
        <v>117</v>
      </c>
      <c r="O26" s="10" t="s">
        <v>117</v>
      </c>
      <c r="P26" s="10" t="s">
        <v>117</v>
      </c>
      <c r="Q26" s="10" t="s">
        <v>117</v>
      </c>
      <c r="R26" s="10" t="s">
        <v>117</v>
      </c>
      <c r="S26" s="10" t="s">
        <v>117</v>
      </c>
      <c r="T26" s="10" t="s">
        <v>117</v>
      </c>
      <c r="U26" s="10" t="s">
        <v>117</v>
      </c>
      <c r="V26" s="10" t="s">
        <v>117</v>
      </c>
      <c r="W26" s="10" t="s">
        <v>117</v>
      </c>
      <c r="X26" s="10"/>
      <c r="Y26" s="10" t="s">
        <v>117</v>
      </c>
      <c r="Z26" s="10" t="s">
        <v>117</v>
      </c>
      <c r="AA26" s="10"/>
      <c r="AB26" s="1"/>
      <c r="AC26" s="10"/>
    </row>
    <row r="27" spans="1:29" ht="9.75" customHeight="1">
      <c r="A27" s="7" t="s">
        <v>317</v>
      </c>
      <c r="B27" s="9"/>
      <c r="C27" s="9"/>
      <c r="D27" s="9"/>
      <c r="E27" s="9"/>
      <c r="F27" s="7"/>
      <c r="G27" s="9"/>
      <c r="H27" s="48"/>
      <c r="I27" s="9"/>
      <c r="J27" s="48"/>
      <c r="K27" s="1"/>
      <c r="L27" s="48"/>
      <c r="M27" s="48"/>
      <c r="N27" s="48"/>
      <c r="O27" s="48"/>
      <c r="P27" s="48"/>
      <c r="Q27" s="48"/>
      <c r="R27" s="48"/>
      <c r="S27" s="48"/>
      <c r="T27" s="48"/>
      <c r="U27" s="48"/>
      <c r="V27" s="48"/>
      <c r="W27" s="266"/>
      <c r="X27" s="1"/>
      <c r="Y27" s="266"/>
      <c r="Z27" s="1"/>
      <c r="AA27" s="48"/>
      <c r="AB27" s="1"/>
      <c r="AC27" s="1"/>
    </row>
    <row r="28" spans="1:29" ht="22" customHeight="1">
      <c r="A28" s="208" t="s">
        <v>333</v>
      </c>
      <c r="B28" s="8"/>
      <c r="C28" s="8"/>
      <c r="D28" s="8"/>
      <c r="E28" s="8"/>
      <c r="F28" s="11">
        <v>2196.2474975183604</v>
      </c>
      <c r="G28" s="8">
        <v>9345.9983476470461</v>
      </c>
      <c r="H28" s="11">
        <v>10480.449185499949</v>
      </c>
      <c r="I28" s="8"/>
      <c r="J28" s="8">
        <v>11903.045086770453</v>
      </c>
      <c r="K28" s="18"/>
      <c r="L28" s="8">
        <v>11903.045086770453</v>
      </c>
      <c r="M28" s="8">
        <v>11903.045086770453</v>
      </c>
      <c r="N28" s="8">
        <v>10800.435378344095</v>
      </c>
      <c r="O28" s="8">
        <v>10800.435378344095</v>
      </c>
      <c r="P28" s="8">
        <v>10800.435378344095</v>
      </c>
      <c r="Q28" s="8">
        <v>11011.91888399333</v>
      </c>
      <c r="R28" s="8">
        <v>11011.91888399333</v>
      </c>
      <c r="S28" s="8">
        <v>11011.91888399333</v>
      </c>
      <c r="T28" s="8">
        <v>11630.781443941913</v>
      </c>
      <c r="U28" s="8">
        <v>11630.781443941913</v>
      </c>
      <c r="V28" s="8">
        <v>11630.781443941913</v>
      </c>
      <c r="W28" s="8">
        <v>12056.067780040108</v>
      </c>
      <c r="X28" s="1"/>
      <c r="Y28" s="8">
        <v>12056.067780040108</v>
      </c>
      <c r="Z28" s="8">
        <v>12056.067780040108</v>
      </c>
      <c r="AA28" s="9"/>
      <c r="AB28" s="1"/>
      <c r="AC28" s="17"/>
    </row>
    <row r="29" spans="1:29" ht="22" customHeight="1">
      <c r="A29" s="209" t="s">
        <v>335</v>
      </c>
      <c r="B29" s="10" t="s">
        <v>117</v>
      </c>
      <c r="C29" s="10" t="s">
        <v>117</v>
      </c>
      <c r="D29" s="10" t="s">
        <v>117</v>
      </c>
      <c r="E29" s="10" t="s">
        <v>117</v>
      </c>
      <c r="F29" s="9">
        <v>114.98884274</v>
      </c>
      <c r="G29" s="9">
        <v>95.028533019999998</v>
      </c>
      <c r="H29" s="9">
        <v>75.456190590000006</v>
      </c>
      <c r="I29" s="9"/>
      <c r="J29" s="9">
        <v>55.514358100000003</v>
      </c>
      <c r="K29" s="1"/>
      <c r="L29" s="9">
        <v>55.514358100000003</v>
      </c>
      <c r="M29" s="9">
        <v>55.514358100000003</v>
      </c>
      <c r="N29" s="9">
        <v>55.188294040000002</v>
      </c>
      <c r="O29" s="9">
        <v>55.188294040000002</v>
      </c>
      <c r="P29" s="9">
        <v>55.188294040000002</v>
      </c>
      <c r="Q29" s="9">
        <v>53.088947159999996</v>
      </c>
      <c r="R29" s="9">
        <v>53.088947159999996</v>
      </c>
      <c r="S29" s="9">
        <v>53.088947159999996</v>
      </c>
      <c r="T29" s="9">
        <v>45.933947429999996</v>
      </c>
      <c r="U29" s="9">
        <v>45.933947429999996</v>
      </c>
      <c r="V29" s="9">
        <v>45.933947429999996</v>
      </c>
      <c r="W29" s="10" t="s">
        <v>117</v>
      </c>
      <c r="X29" s="10"/>
      <c r="Y29" s="10" t="s">
        <v>117</v>
      </c>
      <c r="Z29" s="10" t="s">
        <v>117</v>
      </c>
      <c r="AA29" s="9"/>
      <c r="AB29" s="1"/>
      <c r="AC29" s="17"/>
    </row>
    <row r="30" spans="1:29" ht="22" customHeight="1">
      <c r="A30" s="209" t="s">
        <v>336</v>
      </c>
      <c r="B30" s="10" t="s">
        <v>117</v>
      </c>
      <c r="C30" s="10" t="s">
        <v>117</v>
      </c>
      <c r="D30" s="10" t="s">
        <v>117</v>
      </c>
      <c r="E30" s="10" t="s">
        <v>117</v>
      </c>
      <c r="F30" s="9">
        <v>49.961699269999997</v>
      </c>
      <c r="G30" s="9">
        <v>620.83418571999994</v>
      </c>
      <c r="H30" s="9">
        <v>75.073401099999998</v>
      </c>
      <c r="I30" s="9"/>
      <c r="J30" s="9">
        <v>39.697697989999995</v>
      </c>
      <c r="K30" s="1"/>
      <c r="L30" s="9">
        <v>39.697697989999995</v>
      </c>
      <c r="M30" s="9">
        <v>39.697697989999995</v>
      </c>
      <c r="N30" s="9">
        <v>17.554086850000001</v>
      </c>
      <c r="O30" s="9">
        <v>17.554086850000001</v>
      </c>
      <c r="P30" s="9">
        <v>17.554086850000001</v>
      </c>
      <c r="Q30" s="9">
        <v>17.254302439999996</v>
      </c>
      <c r="R30" s="9">
        <v>17.254302439999996</v>
      </c>
      <c r="S30" s="9">
        <v>17.254302439999996</v>
      </c>
      <c r="T30" s="9">
        <v>15.287921520000001</v>
      </c>
      <c r="U30" s="9">
        <v>15.287921520000001</v>
      </c>
      <c r="V30" s="9">
        <v>15.287921520000001</v>
      </c>
      <c r="W30" s="9">
        <v>183.58683257999999</v>
      </c>
      <c r="X30" s="1"/>
      <c r="Y30" s="9">
        <v>183.58683257999999</v>
      </c>
      <c r="Z30" s="9">
        <v>183.58683257999999</v>
      </c>
      <c r="AA30" s="9"/>
      <c r="AB30" s="1"/>
      <c r="AC30" s="17"/>
    </row>
    <row r="31" spans="1:29" ht="22" customHeight="1">
      <c r="A31" s="209" t="s">
        <v>1159</v>
      </c>
      <c r="B31" s="10" t="s">
        <v>117</v>
      </c>
      <c r="C31" s="10" t="s">
        <v>117</v>
      </c>
      <c r="D31" s="10" t="s">
        <v>117</v>
      </c>
      <c r="E31" s="10" t="s">
        <v>117</v>
      </c>
      <c r="F31" s="10">
        <v>2031.2969555083605</v>
      </c>
      <c r="G31" s="10">
        <v>8630.1356289070463</v>
      </c>
      <c r="H31" s="9">
        <v>10329.919593809949</v>
      </c>
      <c r="I31" s="9"/>
      <c r="J31" s="9">
        <v>11807.833030680453</v>
      </c>
      <c r="K31" s="265"/>
      <c r="L31" s="9">
        <v>11807.833030680453</v>
      </c>
      <c r="M31" s="9">
        <v>11807.833030680453</v>
      </c>
      <c r="N31" s="9">
        <v>10727.692997454094</v>
      </c>
      <c r="O31" s="9">
        <v>10727.692997454094</v>
      </c>
      <c r="P31" s="9">
        <v>10727.692997454094</v>
      </c>
      <c r="Q31" s="9">
        <v>10941.57563439333</v>
      </c>
      <c r="R31" s="9">
        <v>10941.57563439333</v>
      </c>
      <c r="S31" s="9">
        <v>10941.57563439333</v>
      </c>
      <c r="T31" s="9">
        <v>11569.559574991912</v>
      </c>
      <c r="U31" s="9">
        <v>11569.559574991912</v>
      </c>
      <c r="V31" s="9">
        <v>11569.559574991912</v>
      </c>
      <c r="W31" s="9">
        <v>11872.480947460108</v>
      </c>
      <c r="X31" s="1"/>
      <c r="Y31" s="9">
        <v>11872.480947460108</v>
      </c>
      <c r="Z31" s="9">
        <v>11872.480947460108</v>
      </c>
      <c r="AA31" s="9"/>
      <c r="AB31" s="1"/>
      <c r="AC31" s="17"/>
    </row>
    <row r="32" spans="1:29" ht="22" customHeight="1">
      <c r="A32" s="209" t="s">
        <v>1160</v>
      </c>
      <c r="B32" s="9"/>
      <c r="C32" s="9"/>
      <c r="D32" s="9"/>
      <c r="E32" s="9"/>
      <c r="F32" s="10">
        <v>1305.6190026583602</v>
      </c>
      <c r="G32" s="10">
        <v>7503.4693051102604</v>
      </c>
      <c r="H32" s="9">
        <v>9148.0247717599505</v>
      </c>
      <c r="I32" s="9"/>
      <c r="J32" s="9">
        <v>10115.840592400451</v>
      </c>
      <c r="K32" s="265"/>
      <c r="L32" s="9">
        <v>10115.840592400451</v>
      </c>
      <c r="M32" s="9">
        <v>10115.840592400451</v>
      </c>
      <c r="N32" s="9">
        <v>9014.9551207340955</v>
      </c>
      <c r="O32" s="9">
        <v>9014.9551207340955</v>
      </c>
      <c r="P32" s="9">
        <v>9014.9551207340955</v>
      </c>
      <c r="Q32" s="9">
        <v>9168.2033914633921</v>
      </c>
      <c r="R32" s="9">
        <v>9168.2033914633921</v>
      </c>
      <c r="S32" s="9">
        <v>9168.2033914633921</v>
      </c>
      <c r="T32" s="9">
        <v>9802.6243837869133</v>
      </c>
      <c r="U32" s="9">
        <v>9802.6243837869133</v>
      </c>
      <c r="V32" s="9">
        <v>9802.6243837869133</v>
      </c>
      <c r="W32" s="9">
        <v>10072.591189315108</v>
      </c>
      <c r="X32" s="1"/>
      <c r="Y32" s="9">
        <v>10072.591189315108</v>
      </c>
      <c r="Z32" s="9">
        <v>10072.591189315108</v>
      </c>
      <c r="AA32" s="9"/>
      <c r="AB32" s="1"/>
      <c r="AC32" s="17"/>
    </row>
    <row r="33" spans="1:29" ht="10.5" customHeight="1">
      <c r="A33" s="7" t="s">
        <v>317</v>
      </c>
      <c r="B33" s="9"/>
      <c r="C33" s="9"/>
      <c r="D33" s="9"/>
      <c r="E33" s="9"/>
      <c r="F33" s="9"/>
      <c r="G33" s="9"/>
      <c r="H33" s="48"/>
      <c r="I33" s="9"/>
      <c r="J33" s="48"/>
      <c r="K33" s="1"/>
      <c r="L33" s="48"/>
      <c r="M33" s="48"/>
      <c r="N33" s="48"/>
      <c r="O33" s="48"/>
      <c r="P33" s="48"/>
      <c r="Q33" s="48"/>
      <c r="R33" s="48"/>
      <c r="S33" s="48"/>
      <c r="T33" s="48"/>
      <c r="U33" s="48"/>
      <c r="V33" s="48"/>
      <c r="W33" s="266"/>
      <c r="X33" s="1"/>
      <c r="Y33" s="266"/>
      <c r="Z33" s="1"/>
      <c r="AA33" s="48"/>
      <c r="AB33" s="1"/>
      <c r="AC33" s="1"/>
    </row>
    <row r="34" spans="1:29" ht="22" customHeight="1">
      <c r="A34" s="42" t="s">
        <v>560</v>
      </c>
      <c r="B34" s="10" t="s">
        <v>117</v>
      </c>
      <c r="C34" s="10" t="s">
        <v>117</v>
      </c>
      <c r="D34" s="10" t="s">
        <v>117</v>
      </c>
      <c r="E34" s="10" t="s">
        <v>117</v>
      </c>
      <c r="F34" s="10" t="s">
        <v>117</v>
      </c>
      <c r="G34" s="10" t="s">
        <v>117</v>
      </c>
      <c r="H34" s="10" t="s">
        <v>117</v>
      </c>
      <c r="I34" s="10"/>
      <c r="J34" s="10" t="s">
        <v>117</v>
      </c>
      <c r="K34" s="10"/>
      <c r="L34" s="10" t="s">
        <v>117</v>
      </c>
      <c r="M34" s="10" t="s">
        <v>117</v>
      </c>
      <c r="N34" s="10" t="s">
        <v>117</v>
      </c>
      <c r="O34" s="10" t="s">
        <v>117</v>
      </c>
      <c r="P34" s="10" t="s">
        <v>117</v>
      </c>
      <c r="Q34" s="10" t="s">
        <v>117</v>
      </c>
      <c r="R34" s="10" t="s">
        <v>117</v>
      </c>
      <c r="S34" s="10" t="s">
        <v>117</v>
      </c>
      <c r="T34" s="10" t="s">
        <v>117</v>
      </c>
      <c r="U34" s="10" t="s">
        <v>117</v>
      </c>
      <c r="V34" s="10" t="s">
        <v>117</v>
      </c>
      <c r="W34" s="10" t="s">
        <v>117</v>
      </c>
      <c r="X34" s="10"/>
      <c r="Y34" s="10" t="s">
        <v>117</v>
      </c>
      <c r="Z34" s="10" t="s">
        <v>117</v>
      </c>
      <c r="AA34" s="10"/>
      <c r="AB34" s="1"/>
      <c r="AC34" s="10"/>
    </row>
    <row r="35" spans="1:29" ht="9.75" customHeight="1">
      <c r="A35" s="42"/>
      <c r="B35" s="8"/>
      <c r="C35" s="8"/>
      <c r="D35" s="8"/>
      <c r="E35" s="8"/>
      <c r="F35" s="8"/>
      <c r="G35" s="8"/>
      <c r="H35" s="48"/>
      <c r="I35" s="9"/>
      <c r="J35" s="10"/>
      <c r="K35" s="10"/>
      <c r="L35" s="10"/>
      <c r="M35" s="10"/>
      <c r="N35" s="10"/>
      <c r="O35" s="10"/>
      <c r="P35" s="10"/>
      <c r="Q35" s="10"/>
      <c r="R35" s="10"/>
      <c r="S35" s="10"/>
      <c r="T35" s="10"/>
      <c r="U35" s="10"/>
      <c r="V35" s="10"/>
      <c r="W35" s="266"/>
      <c r="X35" s="1"/>
      <c r="Y35" s="266"/>
      <c r="Z35" s="1"/>
      <c r="AA35" s="9"/>
      <c r="AB35" s="1"/>
      <c r="AC35" s="17"/>
    </row>
    <row r="36" spans="1:29" ht="22" customHeight="1">
      <c r="A36" s="42" t="s">
        <v>1161</v>
      </c>
      <c r="B36" s="10" t="s">
        <v>117</v>
      </c>
      <c r="C36" s="10" t="s">
        <v>117</v>
      </c>
      <c r="D36" s="10" t="s">
        <v>117</v>
      </c>
      <c r="E36" s="10" t="s">
        <v>117</v>
      </c>
      <c r="F36" s="10" t="s">
        <v>117</v>
      </c>
      <c r="G36" s="10">
        <v>1221.8349501629543</v>
      </c>
      <c r="H36" s="9">
        <v>1795.2649439677498</v>
      </c>
      <c r="I36" s="189"/>
      <c r="J36" s="10" t="s">
        <v>117</v>
      </c>
      <c r="K36" s="10"/>
      <c r="L36" s="10" t="s">
        <v>117</v>
      </c>
      <c r="M36" s="10" t="s">
        <v>117</v>
      </c>
      <c r="N36" s="10">
        <v>1.22266707</v>
      </c>
      <c r="O36" s="10">
        <v>1.22266707</v>
      </c>
      <c r="P36" s="10">
        <v>1.22266707</v>
      </c>
      <c r="Q36" s="10">
        <v>1.2213898599999879</v>
      </c>
      <c r="R36" s="10">
        <v>1.2213898599999879</v>
      </c>
      <c r="S36" s="10">
        <v>1.2213898599999879</v>
      </c>
      <c r="T36" s="10">
        <v>0.93659747999998899</v>
      </c>
      <c r="U36" s="10">
        <v>0.93659747999998899</v>
      </c>
      <c r="V36" s="10">
        <v>0.93659747999998899</v>
      </c>
      <c r="W36" s="10">
        <v>0.91354297000000884</v>
      </c>
      <c r="X36" s="1"/>
      <c r="Y36" s="10">
        <v>0.91354297000000884</v>
      </c>
      <c r="Z36" s="10">
        <v>0.91354297000000884</v>
      </c>
      <c r="AA36" s="9"/>
      <c r="AB36" s="1"/>
      <c r="AC36" s="17"/>
    </row>
    <row r="37" spans="1:29" ht="9.75" customHeight="1">
      <c r="A37" s="42"/>
      <c r="B37" s="8"/>
      <c r="C37" s="8"/>
      <c r="D37" s="8"/>
      <c r="E37" s="8"/>
      <c r="F37" s="7"/>
      <c r="G37" s="9"/>
      <c r="H37" s="8"/>
      <c r="I37" s="9"/>
      <c r="J37" s="48"/>
      <c r="K37" s="1"/>
      <c r="L37" s="48"/>
      <c r="M37" s="48"/>
      <c r="N37" s="48"/>
      <c r="O37" s="48"/>
      <c r="P37" s="48"/>
      <c r="Q37" s="48"/>
      <c r="R37" s="48"/>
      <c r="S37" s="48"/>
      <c r="T37" s="48"/>
      <c r="U37" s="48"/>
      <c r="V37" s="48"/>
      <c r="W37" s="266"/>
      <c r="X37" s="1"/>
      <c r="Y37" s="266"/>
      <c r="Z37" s="1"/>
      <c r="AA37" s="48"/>
      <c r="AB37" s="1"/>
      <c r="AC37" s="1"/>
    </row>
    <row r="38" spans="1:29" ht="22" customHeight="1">
      <c r="A38" s="42" t="s">
        <v>320</v>
      </c>
      <c r="B38" s="10" t="s">
        <v>117</v>
      </c>
      <c r="C38" s="10" t="s">
        <v>117</v>
      </c>
      <c r="D38" s="10" t="s">
        <v>117</v>
      </c>
      <c r="E38" s="10" t="s">
        <v>117</v>
      </c>
      <c r="F38" s="8">
        <v>80.630201530000022</v>
      </c>
      <c r="G38" s="8">
        <v>1278.8714966612006</v>
      </c>
      <c r="H38" s="8">
        <v>1238.9083128648972</v>
      </c>
      <c r="I38" s="189"/>
      <c r="J38" s="8">
        <v>2702.4315466697508</v>
      </c>
      <c r="K38" s="265"/>
      <c r="L38" s="8">
        <v>2702.4315466697508</v>
      </c>
      <c r="M38" s="8">
        <v>2702.4315466697508</v>
      </c>
      <c r="N38" s="8">
        <v>2342.580173836679</v>
      </c>
      <c r="O38" s="8">
        <v>2342.580173836679</v>
      </c>
      <c r="P38" s="8">
        <v>2342.580173836679</v>
      </c>
      <c r="Q38" s="8">
        <v>2289.5861325490059</v>
      </c>
      <c r="R38" s="8">
        <v>2289.5861325490059</v>
      </c>
      <c r="S38" s="8">
        <v>2289.5861325490059</v>
      </c>
      <c r="T38" s="8">
        <v>2437.9750657056484</v>
      </c>
      <c r="U38" s="8">
        <v>2437.9750657056484</v>
      </c>
      <c r="V38" s="8">
        <v>2437.9750657056484</v>
      </c>
      <c r="W38" s="8">
        <v>2342.7550097311587</v>
      </c>
      <c r="X38" s="1"/>
      <c r="Y38" s="8">
        <v>2342.7550097311587</v>
      </c>
      <c r="Z38" s="8">
        <v>2342.7550097311587</v>
      </c>
      <c r="AA38" s="8"/>
      <c r="AB38" s="1"/>
      <c r="AC38" s="19"/>
    </row>
    <row r="39" spans="1:29" ht="11.25" customHeight="1">
      <c r="A39" s="42"/>
      <c r="B39" s="8"/>
      <c r="C39" s="8"/>
      <c r="D39" s="8"/>
      <c r="E39" s="8"/>
      <c r="F39" s="7"/>
      <c r="G39" s="8"/>
      <c r="H39" s="8"/>
      <c r="I39" s="8"/>
      <c r="J39" s="48"/>
      <c r="K39" s="1"/>
      <c r="L39" s="48"/>
      <c r="M39" s="48"/>
      <c r="N39" s="48"/>
      <c r="O39" s="48"/>
      <c r="P39" s="48"/>
      <c r="Q39" s="48"/>
      <c r="R39" s="48"/>
      <c r="S39" s="48"/>
      <c r="T39" s="48"/>
      <c r="U39" s="48"/>
      <c r="V39" s="48"/>
      <c r="W39" s="266"/>
      <c r="X39" s="1"/>
      <c r="Y39" s="266"/>
      <c r="Z39" s="1"/>
      <c r="AA39" s="48"/>
      <c r="AB39" s="1"/>
      <c r="AC39" s="1"/>
    </row>
    <row r="40" spans="1:29" ht="22" customHeight="1">
      <c r="A40" s="42" t="s">
        <v>1162</v>
      </c>
      <c r="B40" s="10" t="s">
        <v>117</v>
      </c>
      <c r="C40" s="10" t="s">
        <v>117</v>
      </c>
      <c r="D40" s="10" t="s">
        <v>117</v>
      </c>
      <c r="E40" s="10" t="s">
        <v>117</v>
      </c>
      <c r="F40" s="8">
        <v>42.366323189999996</v>
      </c>
      <c r="G40" s="8">
        <v>40.97173854470001</v>
      </c>
      <c r="H40" s="8">
        <v>25.428804190000005</v>
      </c>
      <c r="I40" s="8"/>
      <c r="J40" s="8">
        <v>44.284108200000013</v>
      </c>
      <c r="K40" s="1"/>
      <c r="L40" s="8">
        <v>44.284108200000013</v>
      </c>
      <c r="M40" s="8">
        <v>44.284108200000013</v>
      </c>
      <c r="N40" s="8">
        <v>40.327952659999994</v>
      </c>
      <c r="O40" s="8">
        <v>40.327952659999994</v>
      </c>
      <c r="P40" s="8">
        <v>40.327952659999994</v>
      </c>
      <c r="Q40" s="8">
        <v>63.3173016</v>
      </c>
      <c r="R40" s="8">
        <v>63.3173016</v>
      </c>
      <c r="S40" s="8">
        <v>63.3173016</v>
      </c>
      <c r="T40" s="8">
        <v>80.333536480000006</v>
      </c>
      <c r="U40" s="8">
        <v>80.333536480000006</v>
      </c>
      <c r="V40" s="8">
        <v>80.333536480000006</v>
      </c>
      <c r="W40" s="8">
        <v>100.29826374</v>
      </c>
      <c r="X40" s="1"/>
      <c r="Y40" s="8">
        <v>100.29826374</v>
      </c>
      <c r="Z40" s="8">
        <v>100.29826374</v>
      </c>
      <c r="AA40" s="8"/>
      <c r="AB40" s="1"/>
      <c r="AC40" s="19"/>
    </row>
    <row r="41" spans="1:29" ht="11.25" customHeight="1">
      <c r="A41" s="42"/>
      <c r="B41" s="9"/>
      <c r="C41" s="9"/>
      <c r="D41" s="9"/>
      <c r="E41" s="9"/>
      <c r="F41" s="7"/>
      <c r="G41" s="9"/>
      <c r="H41" s="48"/>
      <c r="I41" s="8"/>
      <c r="J41" s="66"/>
      <c r="K41" s="1"/>
      <c r="L41" s="66"/>
      <c r="M41" s="66"/>
      <c r="N41" s="66"/>
      <c r="O41" s="66"/>
      <c r="P41" s="66"/>
      <c r="Q41" s="66"/>
      <c r="R41" s="66"/>
      <c r="S41" s="66"/>
      <c r="T41" s="66"/>
      <c r="U41" s="66"/>
      <c r="V41" s="66"/>
      <c r="W41" s="266"/>
      <c r="X41" s="1"/>
      <c r="Y41" s="266"/>
      <c r="Z41" s="1"/>
      <c r="AA41" s="66"/>
      <c r="AB41" s="1"/>
      <c r="AC41" s="18"/>
    </row>
    <row r="42" spans="1:29" ht="22" customHeight="1">
      <c r="A42" s="7" t="s">
        <v>1154</v>
      </c>
      <c r="B42" s="8">
        <v>81772.786298699939</v>
      </c>
      <c r="C42" s="8">
        <v>78749.28440559248</v>
      </c>
      <c r="D42" s="8">
        <v>92870.680443677207</v>
      </c>
      <c r="E42" s="8">
        <v>104878.18563291116</v>
      </c>
      <c r="F42" s="8">
        <v>134553.84769603537</v>
      </c>
      <c r="G42" s="8">
        <v>132711.47932309459</v>
      </c>
      <c r="H42" s="8">
        <v>155256.80132681748</v>
      </c>
      <c r="I42" s="8"/>
      <c r="J42" s="8">
        <v>169405.49490815605</v>
      </c>
      <c r="K42" s="265"/>
      <c r="L42" s="8">
        <v>171684.62783216449</v>
      </c>
      <c r="M42" s="8">
        <v>169782.68773878051</v>
      </c>
      <c r="N42" s="8">
        <v>163013.18436071693</v>
      </c>
      <c r="O42" s="8">
        <v>165778.50107026729</v>
      </c>
      <c r="P42" s="8">
        <v>168327.87487379473</v>
      </c>
      <c r="Q42" s="8">
        <v>175574.77212943585</v>
      </c>
      <c r="R42" s="8">
        <v>178288.45979886421</v>
      </c>
      <c r="S42" s="8">
        <v>179148.10460472252</v>
      </c>
      <c r="T42" s="8">
        <v>182499.84605994052</v>
      </c>
      <c r="U42" s="8">
        <v>184225.29329952161</v>
      </c>
      <c r="V42" s="8">
        <v>184115.3515247083</v>
      </c>
      <c r="W42" s="8">
        <v>184713.33163762695</v>
      </c>
      <c r="X42" s="1"/>
      <c r="Y42" s="8">
        <v>188281.58850211598</v>
      </c>
      <c r="Z42" s="8">
        <v>187654.79401407368</v>
      </c>
      <c r="AA42" s="8"/>
      <c r="AB42" s="1"/>
      <c r="AC42" s="19"/>
    </row>
    <row r="43" spans="1:29" ht="22" customHeight="1">
      <c r="A43" s="210" t="s">
        <v>1163</v>
      </c>
      <c r="B43" s="9">
        <v>81772.786298699939</v>
      </c>
      <c r="C43" s="9">
        <v>78749.28440559248</v>
      </c>
      <c r="D43" s="9">
        <v>92870.680443677207</v>
      </c>
      <c r="E43" s="9">
        <v>104878.18563291116</v>
      </c>
      <c r="F43" s="9">
        <v>119803.53826846412</v>
      </c>
      <c r="G43" s="9">
        <v>117622.28780543589</v>
      </c>
      <c r="H43" s="9">
        <v>138646.46373319183</v>
      </c>
      <c r="I43" s="9"/>
      <c r="J43" s="9">
        <v>151909.36670925844</v>
      </c>
      <c r="K43" s="1"/>
      <c r="L43" s="9">
        <v>154188.49963326688</v>
      </c>
      <c r="M43" s="9">
        <v>152286.5595398829</v>
      </c>
      <c r="N43" s="9">
        <v>145526.06241232209</v>
      </c>
      <c r="O43" s="9">
        <v>148291.37912187245</v>
      </c>
      <c r="P43" s="9">
        <v>150840.75292539989</v>
      </c>
      <c r="Q43" s="9">
        <v>157732.63724484542</v>
      </c>
      <c r="R43" s="9">
        <v>160446.32491427378</v>
      </c>
      <c r="S43" s="9">
        <v>161305.9697201321</v>
      </c>
      <c r="T43" s="9">
        <v>164013.1115085395</v>
      </c>
      <c r="U43" s="9">
        <v>165738.55874812059</v>
      </c>
      <c r="V43" s="9">
        <v>165628.61697330727</v>
      </c>
      <c r="W43" s="9">
        <v>166754.2233593688</v>
      </c>
      <c r="X43" s="1"/>
      <c r="Y43" s="9">
        <v>170322.48022385783</v>
      </c>
      <c r="Z43" s="9">
        <v>169695.68573581552</v>
      </c>
      <c r="AA43" s="9"/>
      <c r="AB43" s="1"/>
      <c r="AC43" s="17"/>
    </row>
    <row r="44" spans="1:29" ht="22" customHeight="1">
      <c r="A44" s="210" t="s">
        <v>1164</v>
      </c>
      <c r="B44" s="10" t="s">
        <v>117</v>
      </c>
      <c r="C44" s="10" t="s">
        <v>117</v>
      </c>
      <c r="D44" s="10" t="s">
        <v>117</v>
      </c>
      <c r="E44" s="10" t="s">
        <v>117</v>
      </c>
      <c r="F44" s="9">
        <v>14459.455547391261</v>
      </c>
      <c r="G44" s="9">
        <v>14945.16427867868</v>
      </c>
      <c r="H44" s="9">
        <v>16432.242970965661</v>
      </c>
      <c r="I44" s="9"/>
      <c r="J44" s="9">
        <v>17311.512239417614</v>
      </c>
      <c r="K44" s="265"/>
      <c r="L44" s="9">
        <v>17311.512239417614</v>
      </c>
      <c r="M44" s="9">
        <v>17311.512239417614</v>
      </c>
      <c r="N44" s="9">
        <v>17278.502185414807</v>
      </c>
      <c r="O44" s="9">
        <v>17278.502185414807</v>
      </c>
      <c r="P44" s="9">
        <v>17278.502185414807</v>
      </c>
      <c r="Q44" s="9">
        <v>17568.57175665359</v>
      </c>
      <c r="R44" s="9">
        <v>17568.57175665359</v>
      </c>
      <c r="S44" s="9">
        <v>17568.57175665359</v>
      </c>
      <c r="T44" s="9">
        <v>18210.015752181098</v>
      </c>
      <c r="U44" s="9">
        <v>18210.015752181098</v>
      </c>
      <c r="V44" s="9">
        <v>18210.015752181098</v>
      </c>
      <c r="W44" s="9">
        <v>17732.174443808148</v>
      </c>
      <c r="X44" s="1"/>
      <c r="Y44" s="9">
        <v>17732.174443808148</v>
      </c>
      <c r="Z44" s="9">
        <v>17732.174443808148</v>
      </c>
      <c r="AA44" s="9"/>
      <c r="AB44" s="1"/>
      <c r="AC44" s="17"/>
    </row>
    <row r="45" spans="1:29" ht="9.75" customHeight="1">
      <c r="A45" s="210"/>
      <c r="B45" s="10"/>
      <c r="C45" s="9"/>
      <c r="D45" s="9"/>
      <c r="E45" s="9"/>
      <c r="F45" s="9"/>
      <c r="G45" s="9"/>
      <c r="H45" s="189"/>
      <c r="I45" s="9"/>
      <c r="J45" s="48"/>
      <c r="K45" s="1"/>
      <c r="L45" s="48"/>
      <c r="M45" s="48"/>
      <c r="N45" s="1"/>
      <c r="O45" s="1"/>
      <c r="P45" s="1"/>
      <c r="Q45" s="1"/>
      <c r="R45" s="1"/>
      <c r="S45" s="1"/>
      <c r="T45" s="1"/>
      <c r="U45" s="1"/>
      <c r="V45" s="1"/>
      <c r="W45" s="1"/>
      <c r="X45" s="1"/>
      <c r="Y45" s="1"/>
      <c r="Z45" s="1"/>
      <c r="AA45" s="48"/>
      <c r="AB45" s="1"/>
      <c r="AC45" s="1"/>
    </row>
    <row r="46" spans="1:29" ht="22" customHeight="1">
      <c r="A46" s="42" t="s">
        <v>346</v>
      </c>
      <c r="B46" s="10" t="s">
        <v>117</v>
      </c>
      <c r="C46" s="10" t="s">
        <v>117</v>
      </c>
      <c r="D46" s="10" t="s">
        <v>117</v>
      </c>
      <c r="E46" s="10" t="s">
        <v>117</v>
      </c>
      <c r="F46" s="8">
        <v>11264.382560624155</v>
      </c>
      <c r="G46" s="8">
        <v>15046.958055701238</v>
      </c>
      <c r="H46" s="8">
        <v>16358.670326536085</v>
      </c>
      <c r="I46" s="8"/>
      <c r="J46" s="8">
        <v>17371.022454347018</v>
      </c>
      <c r="K46" s="265"/>
      <c r="L46" s="8">
        <v>17371.022454347018</v>
      </c>
      <c r="M46" s="8">
        <v>17371.022454347018</v>
      </c>
      <c r="N46" s="8">
        <v>17273.943278546845</v>
      </c>
      <c r="O46" s="8">
        <v>17273.943278546845</v>
      </c>
      <c r="P46" s="8">
        <v>17273.943278546845</v>
      </c>
      <c r="Q46" s="8">
        <v>17108.538669824738</v>
      </c>
      <c r="R46" s="8">
        <v>17108.538669824738</v>
      </c>
      <c r="S46" s="8">
        <v>17108.538669824738</v>
      </c>
      <c r="T46" s="8">
        <v>18145.905688397786</v>
      </c>
      <c r="U46" s="8">
        <v>18145.905688397786</v>
      </c>
      <c r="V46" s="8">
        <v>18145.905688397786</v>
      </c>
      <c r="W46" s="8">
        <v>18673.575281312886</v>
      </c>
      <c r="X46" s="1"/>
      <c r="Y46" s="8">
        <v>18673.575281312886</v>
      </c>
      <c r="Z46" s="8">
        <v>18673.575281312886</v>
      </c>
      <c r="AA46" s="8"/>
      <c r="AB46" s="1"/>
      <c r="AC46" s="19"/>
    </row>
    <row r="47" spans="1:29" ht="30.75" customHeight="1">
      <c r="A47" s="42"/>
      <c r="B47" s="10"/>
      <c r="C47" s="10"/>
      <c r="D47" s="10"/>
      <c r="E47" s="10"/>
      <c r="F47" s="8"/>
      <c r="G47" s="8"/>
      <c r="H47" s="8"/>
      <c r="I47" s="8"/>
      <c r="J47" s="8"/>
      <c r="K47" s="265"/>
      <c r="L47" s="8"/>
      <c r="M47" s="8"/>
      <c r="N47" s="8"/>
      <c r="O47" s="8"/>
      <c r="P47" s="8"/>
      <c r="Q47" s="8"/>
      <c r="R47" s="8"/>
      <c r="S47" s="8"/>
      <c r="T47" s="8"/>
      <c r="U47" s="8"/>
      <c r="V47" s="8"/>
      <c r="W47" s="266"/>
      <c r="X47" s="1"/>
      <c r="Y47" s="266"/>
      <c r="Z47" s="1"/>
      <c r="AA47" s="8"/>
      <c r="AB47" s="1"/>
      <c r="AC47" s="19"/>
    </row>
    <row r="48" spans="1:29" ht="22" customHeight="1">
      <c r="A48" s="42" t="s">
        <v>1165</v>
      </c>
      <c r="B48" s="8">
        <v>-727.24738599994942</v>
      </c>
      <c r="C48" s="8">
        <v>-3624.8659101893868</v>
      </c>
      <c r="D48" s="8">
        <v>-7901.7285350871907</v>
      </c>
      <c r="E48" s="8">
        <v>-11190.340078891169</v>
      </c>
      <c r="F48" s="8">
        <v>-25934.487881080819</v>
      </c>
      <c r="G48" s="8">
        <v>-24187.82631867686</v>
      </c>
      <c r="H48" s="8">
        <v>-22268.818369653283</v>
      </c>
      <c r="I48" s="8"/>
      <c r="J48" s="8">
        <v>-21934.310127799574</v>
      </c>
      <c r="K48" s="265"/>
      <c r="L48" s="8">
        <v>-22169.757159368015</v>
      </c>
      <c r="M48" s="8">
        <v>-22343.307236350465</v>
      </c>
      <c r="N48" s="8">
        <v>-24934.525164528161</v>
      </c>
      <c r="O48" s="8">
        <v>-25104.415331608441</v>
      </c>
      <c r="P48" s="8">
        <v>-25073.802798315966</v>
      </c>
      <c r="Q48" s="8">
        <v>-25284.77524096549</v>
      </c>
      <c r="R48" s="8">
        <v>-26073.437827083846</v>
      </c>
      <c r="S48" s="8">
        <v>-26396.20403132213</v>
      </c>
      <c r="T48" s="8">
        <v>-26842.487047693525</v>
      </c>
      <c r="U48" s="8">
        <v>-27059.359287474654</v>
      </c>
      <c r="V48" s="8">
        <v>-27080.928167131344</v>
      </c>
      <c r="W48" s="8">
        <v>-26646.88353225794</v>
      </c>
      <c r="X48" s="1"/>
      <c r="Y48" s="8">
        <v>-26993.883506283608</v>
      </c>
      <c r="Z48" s="8">
        <v>-27382.822104661293</v>
      </c>
      <c r="AA48" s="9"/>
      <c r="AB48" s="1"/>
      <c r="AC48" s="17"/>
    </row>
    <row r="49" spans="1:29" ht="22" customHeight="1">
      <c r="A49" s="210" t="s">
        <v>1166</v>
      </c>
      <c r="B49" s="9">
        <v>958.37312376</v>
      </c>
      <c r="C49" s="9">
        <v>3847.4459062999995</v>
      </c>
      <c r="D49" s="9">
        <v>8164.2217862699999</v>
      </c>
      <c r="E49" s="9">
        <v>11486.771803020001</v>
      </c>
      <c r="F49" s="9">
        <v>29849.254663300762</v>
      </c>
      <c r="G49" s="9">
        <v>29303.45192862142</v>
      </c>
      <c r="H49" s="9">
        <v>28157.757356387876</v>
      </c>
      <c r="I49" s="9"/>
      <c r="J49" s="9">
        <v>29512.912436439339</v>
      </c>
      <c r="K49" s="265"/>
      <c r="L49" s="9">
        <v>29754.801296669342</v>
      </c>
      <c r="M49" s="9">
        <v>29922.975657265499</v>
      </c>
      <c r="N49" s="9">
        <v>31465.696150795091</v>
      </c>
      <c r="O49" s="9">
        <v>31643.402315025091</v>
      </c>
      <c r="P49" s="9">
        <v>31619.99542957509</v>
      </c>
      <c r="Q49" s="9">
        <v>32295.741784681293</v>
      </c>
      <c r="R49" s="9">
        <v>33092.07444165129</v>
      </c>
      <c r="S49" s="9">
        <v>33417.27037892129</v>
      </c>
      <c r="T49" s="9">
        <v>34080.735177097551</v>
      </c>
      <c r="U49" s="9">
        <v>34302.484287097548</v>
      </c>
      <c r="V49" s="9">
        <v>34323.742423107549</v>
      </c>
      <c r="W49" s="9">
        <v>33490.946913023959</v>
      </c>
      <c r="X49" s="1"/>
      <c r="Y49" s="9">
        <v>33848.032345032065</v>
      </c>
      <c r="Z49" s="9">
        <v>34235.199347442067</v>
      </c>
      <c r="AA49" s="9"/>
      <c r="AB49" s="1"/>
      <c r="AC49" s="17"/>
    </row>
    <row r="50" spans="1:29" ht="22" customHeight="1">
      <c r="A50" s="210" t="s">
        <v>1167</v>
      </c>
      <c r="B50" s="9">
        <v>231.12573776005055</v>
      </c>
      <c r="C50" s="9">
        <v>222.57999611061285</v>
      </c>
      <c r="D50" s="9">
        <v>262.49325118280893</v>
      </c>
      <c r="E50" s="9">
        <v>296.43172412883172</v>
      </c>
      <c r="F50" s="9">
        <v>3914.7667822199446</v>
      </c>
      <c r="G50" s="9">
        <v>5115.62560994456</v>
      </c>
      <c r="H50" s="409">
        <v>5888.9389867345917</v>
      </c>
      <c r="I50" s="409"/>
      <c r="J50" s="409">
        <v>7578.6023086397645</v>
      </c>
      <c r="K50" s="673"/>
      <c r="L50" s="409">
        <v>7585.0441373013264</v>
      </c>
      <c r="M50" s="409">
        <v>7579.6684209150326</v>
      </c>
      <c r="N50" s="409">
        <v>6531.1709862669322</v>
      </c>
      <c r="O50" s="409">
        <v>6538.9869834166484</v>
      </c>
      <c r="P50" s="409">
        <v>6546.192631259124</v>
      </c>
      <c r="Q50" s="409">
        <v>7010.9665437158046</v>
      </c>
      <c r="R50" s="409">
        <v>7018.6366145674447</v>
      </c>
      <c r="S50" s="409">
        <v>7021.0663475991623</v>
      </c>
      <c r="T50" s="409">
        <v>7238.2481294040244</v>
      </c>
      <c r="U50" s="409">
        <v>7243.1249996228953</v>
      </c>
      <c r="V50" s="409">
        <v>7242.8142559762055</v>
      </c>
      <c r="W50" s="409">
        <v>6844.0633807660179</v>
      </c>
      <c r="X50" s="40"/>
      <c r="Y50" s="409">
        <v>6854.1488387484551</v>
      </c>
      <c r="Z50" s="409">
        <v>6852.3772427807744</v>
      </c>
      <c r="AA50" s="1"/>
      <c r="AB50" s="1"/>
      <c r="AC50" s="1"/>
    </row>
    <row r="51" spans="1:29" ht="22" customHeight="1">
      <c r="A51" s="412" t="s">
        <v>1168</v>
      </c>
      <c r="B51" s="412"/>
      <c r="C51" s="412"/>
      <c r="D51" s="412"/>
      <c r="E51" s="412"/>
      <c r="F51" s="412"/>
      <c r="G51" s="412"/>
      <c r="H51" s="7"/>
      <c r="I51" s="7"/>
      <c r="J51" s="7"/>
      <c r="K51" s="7"/>
      <c r="L51" s="7"/>
      <c r="M51" s="7"/>
      <c r="N51" s="672"/>
      <c r="O51" s="672"/>
      <c r="P51" s="672"/>
      <c r="Q51" s="672"/>
      <c r="R51" s="672"/>
      <c r="S51" s="672"/>
      <c r="T51" s="672"/>
      <c r="U51" s="672"/>
      <c r="V51" s="672"/>
      <c r="W51" s="1"/>
      <c r="X51" s="1"/>
      <c r="Y51" s="1"/>
      <c r="Z51" s="1"/>
      <c r="AA51" s="1"/>
      <c r="AB51" s="1"/>
      <c r="AC51" s="1"/>
    </row>
    <row r="52" spans="1:29" ht="22" customHeight="1">
      <c r="A52" s="7" t="s">
        <v>1169</v>
      </c>
      <c r="B52" s="7"/>
      <c r="C52" s="7"/>
      <c r="D52" s="7"/>
      <c r="E52" s="7"/>
      <c r="F52" s="7"/>
      <c r="G52" s="7"/>
      <c r="H52" s="7"/>
      <c r="I52" s="7"/>
      <c r="J52" s="7"/>
      <c r="K52" s="7"/>
      <c r="L52" s="7"/>
      <c r="M52" s="7"/>
      <c r="N52" s="7"/>
      <c r="O52" s="7"/>
      <c r="P52" s="7"/>
      <c r="Q52" s="1"/>
      <c r="R52" s="1"/>
      <c r="S52" s="1"/>
      <c r="T52" s="1"/>
      <c r="U52" s="1"/>
      <c r="V52" s="1"/>
      <c r="W52" s="1"/>
      <c r="X52" s="1"/>
      <c r="Y52" s="1"/>
      <c r="Z52" s="1"/>
      <c r="AA52" s="1"/>
      <c r="AB52" s="1"/>
      <c r="AC52" s="1"/>
    </row>
    <row r="53" spans="1:29" ht="22" customHeight="1">
      <c r="A53" s="211" t="s">
        <v>1775</v>
      </c>
      <c r="B53" s="7"/>
      <c r="C53" s="7"/>
      <c r="D53" s="7"/>
      <c r="E53" s="7"/>
      <c r="F53" s="7"/>
      <c r="G53" s="7"/>
      <c r="H53" s="7"/>
      <c r="I53" s="7"/>
      <c r="J53" s="7"/>
      <c r="K53" s="7"/>
      <c r="L53" s="7"/>
      <c r="M53" s="7"/>
      <c r="N53" s="7"/>
      <c r="O53" s="7"/>
      <c r="P53" s="7"/>
      <c r="Q53" s="1"/>
      <c r="R53" s="1"/>
      <c r="S53" s="1"/>
      <c r="T53" s="1"/>
      <c r="U53" s="1"/>
      <c r="V53" s="1"/>
      <c r="W53" s="1"/>
      <c r="X53" s="1"/>
      <c r="Y53" s="1"/>
      <c r="Z53" s="1"/>
      <c r="AA53" s="4"/>
      <c r="AB53" s="4"/>
      <c r="AC53" s="4"/>
    </row>
  </sheetData>
  <hyperlinks>
    <hyperlink ref="H1" location="'Contents Page'!A1" display="BACK TO CONTENTS" xr:uid="{0E94C587-393D-45E5-AD6B-3F537F21FBC9}"/>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Y37"/>
  <sheetViews>
    <sheetView topLeftCell="F9" zoomScaleNormal="100" workbookViewId="0"/>
  </sheetViews>
  <sheetFormatPr baseColWidth="10" defaultColWidth="8.83203125" defaultRowHeight="15"/>
  <cols>
    <col min="1" max="1" width="66.6640625" customWidth="1"/>
    <col min="2" max="7" width="18.6640625" customWidth="1"/>
    <col min="8" max="8" width="17.33203125" customWidth="1"/>
    <col min="9" max="9" width="3.1640625" customWidth="1"/>
    <col min="10" max="10" width="16" customWidth="1"/>
    <col min="11" max="11" width="1.5" customWidth="1"/>
    <col min="12" max="12" width="14.6640625" customWidth="1"/>
    <col min="13" max="13" width="14.33203125" customWidth="1"/>
    <col min="14" max="14" width="14.1640625" customWidth="1"/>
    <col min="15" max="15" width="12.6640625" customWidth="1"/>
    <col min="16" max="16" width="12.83203125" customWidth="1"/>
    <col min="17" max="17" width="13" customWidth="1"/>
    <col min="18" max="18" width="13.6640625" customWidth="1"/>
    <col min="19" max="19" width="12.33203125" customWidth="1"/>
    <col min="20" max="20" width="13.83203125" customWidth="1"/>
    <col min="21" max="21" width="15.6640625" customWidth="1"/>
    <col min="22" max="22" width="14.33203125" customWidth="1"/>
    <col min="23" max="23" width="1.6640625" customWidth="1"/>
    <col min="24" max="24" width="13.5" customWidth="1"/>
    <col min="25" max="25" width="13" customWidth="1"/>
  </cols>
  <sheetData>
    <row r="1" spans="1:25" ht="22" customHeight="1">
      <c r="A1" s="42" t="s">
        <v>1170</v>
      </c>
      <c r="B1" s="103"/>
      <c r="C1" s="103"/>
      <c r="D1" s="103"/>
      <c r="E1" s="103"/>
      <c r="F1" s="103"/>
      <c r="G1" s="103"/>
      <c r="H1" s="6" t="s">
        <v>85</v>
      </c>
      <c r="I1" s="103"/>
      <c r="J1" s="1"/>
      <c r="K1" s="1"/>
      <c r="L1" s="1"/>
      <c r="M1" s="1"/>
      <c r="N1" s="267"/>
      <c r="O1" s="1"/>
      <c r="P1" s="1"/>
      <c r="Q1" s="1"/>
      <c r="R1" s="1"/>
      <c r="S1" s="1"/>
      <c r="T1" s="1"/>
      <c r="U1" s="1"/>
      <c r="V1" s="1"/>
      <c r="W1" s="1"/>
      <c r="X1" s="1"/>
      <c r="Y1" s="1"/>
    </row>
    <row r="2" spans="1:25" ht="12.75" customHeight="1">
      <c r="A2" s="7"/>
      <c r="B2" s="103"/>
      <c r="C2" s="103"/>
      <c r="D2" s="103"/>
      <c r="E2" s="103"/>
      <c r="F2" s="103"/>
      <c r="G2" s="103"/>
      <c r="H2" s="103"/>
      <c r="I2" s="103"/>
      <c r="J2" s="1"/>
      <c r="K2" s="1"/>
      <c r="L2" s="1"/>
      <c r="M2" s="1"/>
      <c r="N2" s="267"/>
      <c r="O2" s="1"/>
      <c r="P2" s="1"/>
      <c r="Q2" s="1"/>
      <c r="R2" s="1"/>
      <c r="S2" s="1"/>
      <c r="T2" s="1"/>
      <c r="U2" s="1"/>
      <c r="V2" s="1"/>
      <c r="W2" s="1"/>
      <c r="X2" s="1"/>
      <c r="Y2" s="1"/>
    </row>
    <row r="3" spans="1:25" ht="22" customHeight="1">
      <c r="A3" s="42" t="s">
        <v>1171</v>
      </c>
      <c r="B3" s="103"/>
      <c r="C3" s="103"/>
      <c r="D3" s="103"/>
      <c r="E3" s="103"/>
      <c r="F3" s="103"/>
      <c r="G3" s="103"/>
      <c r="H3" s="103"/>
      <c r="I3" s="103"/>
      <c r="J3" s="1"/>
      <c r="K3" s="1"/>
      <c r="L3" s="1"/>
      <c r="M3" s="1"/>
      <c r="N3" s="267"/>
      <c r="O3" s="1"/>
      <c r="P3" s="1"/>
      <c r="Q3" s="1"/>
      <c r="R3" s="1"/>
      <c r="S3" s="1"/>
      <c r="T3" s="1"/>
      <c r="U3" s="1"/>
      <c r="V3" s="1"/>
      <c r="W3" s="1"/>
      <c r="X3" s="1"/>
      <c r="Y3" s="1"/>
    </row>
    <row r="4" spans="1:25" ht="22" customHeight="1">
      <c r="A4" s="206" t="s">
        <v>88</v>
      </c>
      <c r="B4" s="654"/>
      <c r="C4" s="654"/>
      <c r="D4" s="654"/>
      <c r="E4" s="654"/>
      <c r="F4" s="654"/>
      <c r="G4" s="654"/>
      <c r="H4" s="654"/>
      <c r="I4" s="654"/>
      <c r="J4" s="40"/>
      <c r="K4" s="40"/>
      <c r="L4" s="40"/>
      <c r="M4" s="40"/>
      <c r="N4" s="655"/>
      <c r="O4" s="40"/>
      <c r="P4" s="40"/>
      <c r="Q4" s="40"/>
      <c r="R4" s="40"/>
      <c r="S4" s="40"/>
      <c r="T4" s="40"/>
      <c r="U4" s="40"/>
      <c r="V4" s="1"/>
      <c r="W4" s="1"/>
      <c r="X4" s="1"/>
      <c r="Y4" s="40"/>
    </row>
    <row r="5" spans="1:25" ht="22" customHeight="1">
      <c r="A5" s="412"/>
      <c r="B5" s="421">
        <v>2017</v>
      </c>
      <c r="C5" s="421">
        <v>2018</v>
      </c>
      <c r="D5" s="421">
        <v>2019</v>
      </c>
      <c r="E5" s="421">
        <v>2020</v>
      </c>
      <c r="F5" s="421">
        <v>2021</v>
      </c>
      <c r="G5" s="421">
        <v>2022</v>
      </c>
      <c r="H5" s="421">
        <v>2023</v>
      </c>
      <c r="I5" s="656"/>
      <c r="J5" s="207">
        <v>2024</v>
      </c>
      <c r="K5" s="1"/>
      <c r="L5" s="1"/>
      <c r="M5" s="1"/>
      <c r="N5" s="1"/>
      <c r="O5" s="422">
        <v>2025</v>
      </c>
      <c r="P5" s="1"/>
      <c r="Q5" s="1"/>
      <c r="R5" s="1"/>
      <c r="S5" s="1"/>
      <c r="T5" s="1"/>
      <c r="U5" s="1"/>
      <c r="V5" s="657"/>
      <c r="W5" s="658"/>
      <c r="X5" s="659">
        <v>2026</v>
      </c>
      <c r="Y5" s="1"/>
    </row>
    <row r="6" spans="1:25" ht="22" customHeight="1">
      <c r="A6" s="405" t="s">
        <v>305</v>
      </c>
      <c r="B6" s="423" t="s">
        <v>200</v>
      </c>
      <c r="C6" s="423" t="s">
        <v>200</v>
      </c>
      <c r="D6" s="423" t="s">
        <v>200</v>
      </c>
      <c r="E6" s="423" t="s">
        <v>200</v>
      </c>
      <c r="F6" s="423" t="s">
        <v>200</v>
      </c>
      <c r="G6" s="423" t="s">
        <v>200</v>
      </c>
      <c r="H6" s="423" t="s">
        <v>200</v>
      </c>
      <c r="I6" s="423"/>
      <c r="J6" s="423" t="s">
        <v>200</v>
      </c>
      <c r="K6" s="40"/>
      <c r="L6" s="424" t="s">
        <v>210</v>
      </c>
      <c r="M6" s="424" t="s">
        <v>206</v>
      </c>
      <c r="N6" s="424" t="s">
        <v>211</v>
      </c>
      <c r="O6" s="424" t="s">
        <v>212</v>
      </c>
      <c r="P6" s="424" t="s">
        <v>207</v>
      </c>
      <c r="Q6" s="424" t="s">
        <v>213</v>
      </c>
      <c r="R6" s="424" t="s">
        <v>214</v>
      </c>
      <c r="S6" s="424" t="s">
        <v>208</v>
      </c>
      <c r="T6" s="424" t="s">
        <v>215</v>
      </c>
      <c r="U6" s="424" t="s">
        <v>216</v>
      </c>
      <c r="V6" s="424" t="s">
        <v>200</v>
      </c>
      <c r="W6" s="1"/>
      <c r="X6" s="424" t="s">
        <v>209</v>
      </c>
      <c r="Y6" s="424" t="s">
        <v>210</v>
      </c>
    </row>
    <row r="7" spans="1:25" ht="22" customHeight="1">
      <c r="A7" s="42" t="s">
        <v>306</v>
      </c>
      <c r="B7" s="8">
        <v>131774.64036912384</v>
      </c>
      <c r="C7" s="8">
        <v>122944.26415351103</v>
      </c>
      <c r="D7" s="8">
        <v>122974.29073301353</v>
      </c>
      <c r="E7" s="8">
        <v>121498.39693257742</v>
      </c>
      <c r="F7" s="8">
        <v>138183.42129766062</v>
      </c>
      <c r="G7" s="660">
        <v>131765.33423577319</v>
      </c>
      <c r="H7" s="661">
        <v>150347.29138431771</v>
      </c>
      <c r="I7" s="662"/>
      <c r="J7" s="661">
        <v>146718.91204583645</v>
      </c>
      <c r="K7" s="266"/>
      <c r="L7" s="661">
        <v>144164.31093175345</v>
      </c>
      <c r="M7" s="660">
        <v>135372.5436860208</v>
      </c>
      <c r="N7" s="660">
        <v>140680.19222622822</v>
      </c>
      <c r="O7" s="660">
        <v>140507.87590430467</v>
      </c>
      <c r="P7" s="660">
        <v>139998.52701373352</v>
      </c>
      <c r="Q7" s="660">
        <v>144747.50688492079</v>
      </c>
      <c r="R7" s="660">
        <v>147382.82965865714</v>
      </c>
      <c r="S7" s="660">
        <v>148634.8010858722</v>
      </c>
      <c r="T7" s="663">
        <v>156337.98548060979</v>
      </c>
      <c r="U7" s="663">
        <v>157075.09460059085</v>
      </c>
      <c r="V7" s="663">
        <v>149718.75651431977</v>
      </c>
      <c r="W7" s="274"/>
      <c r="X7" s="663">
        <v>153775.76428416104</v>
      </c>
      <c r="Y7" s="663">
        <v>152777.94803401115</v>
      </c>
    </row>
    <row r="8" spans="1:25" ht="22" customHeight="1">
      <c r="A8" s="210" t="s">
        <v>307</v>
      </c>
      <c r="B8" s="9">
        <v>136821.51448653699</v>
      </c>
      <c r="C8" s="9">
        <v>128326.23695041097</v>
      </c>
      <c r="D8" s="9">
        <v>128395.75985211118</v>
      </c>
      <c r="E8" s="9">
        <v>127158.36507772148</v>
      </c>
      <c r="F8" s="9">
        <v>147991.22137640277</v>
      </c>
      <c r="G8" s="9">
        <v>143681.2386464983</v>
      </c>
      <c r="H8" s="269">
        <v>164373.29085751675</v>
      </c>
      <c r="I8" s="269"/>
      <c r="J8" s="269">
        <v>160724.21886062302</v>
      </c>
      <c r="K8" s="266"/>
      <c r="L8" s="269">
        <v>157932.14360555453</v>
      </c>
      <c r="M8" s="9">
        <v>150237.65645006375</v>
      </c>
      <c r="N8" s="9">
        <v>153251.79664842456</v>
      </c>
      <c r="O8" s="9">
        <v>153091.42874016956</v>
      </c>
      <c r="P8" s="9">
        <v>153645.81885709523</v>
      </c>
      <c r="Q8" s="9">
        <v>157817.35185003854</v>
      </c>
      <c r="R8" s="9">
        <v>160748.67025868327</v>
      </c>
      <c r="S8" s="9">
        <v>162383.13391939743</v>
      </c>
      <c r="T8" s="272">
        <v>169297.11322202592</v>
      </c>
      <c r="U8" s="272">
        <v>169191.1677443537</v>
      </c>
      <c r="V8" s="272">
        <v>161565.06671434379</v>
      </c>
      <c r="W8" s="274"/>
      <c r="X8" s="272">
        <v>166290.89267021744</v>
      </c>
      <c r="Y8" s="272">
        <v>165824.69343668292</v>
      </c>
    </row>
    <row r="9" spans="1:25" ht="22" customHeight="1">
      <c r="A9" s="210" t="s">
        <v>318</v>
      </c>
      <c r="B9" s="9">
        <v>5046.8741174131719</v>
      </c>
      <c r="C9" s="9">
        <v>5381.9727968999287</v>
      </c>
      <c r="D9" s="9">
        <v>5421.4691190976464</v>
      </c>
      <c r="E9" s="9">
        <v>5659.9681451440611</v>
      </c>
      <c r="F9" s="9">
        <v>9807.8000787421352</v>
      </c>
      <c r="G9" s="9">
        <v>11915.904410725097</v>
      </c>
      <c r="H9" s="269">
        <v>14025.999473199054</v>
      </c>
      <c r="I9" s="269"/>
      <c r="J9" s="269">
        <v>14005.306814786567</v>
      </c>
      <c r="K9" s="266"/>
      <c r="L9" s="269">
        <v>13767.832673801084</v>
      </c>
      <c r="M9" s="269">
        <v>14865.112764042946</v>
      </c>
      <c r="N9" s="269">
        <v>12571.604422196333</v>
      </c>
      <c r="O9" s="269">
        <v>12583.552835864901</v>
      </c>
      <c r="P9" s="269">
        <v>13647.291843361716</v>
      </c>
      <c r="Q9" s="269">
        <v>13069.84496511774</v>
      </c>
      <c r="R9" s="269">
        <v>13365.840600026117</v>
      </c>
      <c r="S9" s="269">
        <v>13748.332833525228</v>
      </c>
      <c r="T9" s="272">
        <v>12959.127741416127</v>
      </c>
      <c r="U9" s="272">
        <v>12116.073143762869</v>
      </c>
      <c r="V9" s="272">
        <v>11846.310200024023</v>
      </c>
      <c r="W9" s="274"/>
      <c r="X9" s="272">
        <v>12515.128386056413</v>
      </c>
      <c r="Y9" s="272">
        <v>13046.745402671764</v>
      </c>
    </row>
    <row r="10" spans="1:25" ht="10.5" customHeight="1">
      <c r="A10" s="208"/>
      <c r="B10" s="8"/>
      <c r="C10" s="8"/>
      <c r="D10" s="8"/>
      <c r="E10" s="8"/>
      <c r="F10" s="8"/>
      <c r="G10" s="19"/>
      <c r="H10" s="273"/>
      <c r="I10" s="269"/>
      <c r="J10" s="273"/>
      <c r="K10" s="266"/>
      <c r="L10" s="268"/>
      <c r="M10" s="268"/>
      <c r="N10" s="268"/>
      <c r="O10" s="268"/>
      <c r="P10" s="268"/>
      <c r="Q10" s="268"/>
      <c r="R10" s="268"/>
      <c r="S10" s="268"/>
      <c r="T10" s="272"/>
      <c r="U10" s="272"/>
      <c r="V10" s="274"/>
      <c r="W10" s="274"/>
      <c r="X10" s="274"/>
      <c r="Y10" s="272"/>
    </row>
    <row r="11" spans="1:25" ht="22" customHeight="1">
      <c r="A11" s="42" t="s">
        <v>325</v>
      </c>
      <c r="B11" s="8">
        <v>36368.585424552301</v>
      </c>
      <c r="C11" s="8">
        <v>42979.903135690598</v>
      </c>
      <c r="D11" s="8">
        <v>55822.624552201742</v>
      </c>
      <c r="E11" s="8">
        <v>78026.664264584339</v>
      </c>
      <c r="F11" s="8">
        <v>86237.758409889997</v>
      </c>
      <c r="G11" s="8">
        <v>93047.436218541421</v>
      </c>
      <c r="H11" s="268">
        <v>111369.5264711856</v>
      </c>
      <c r="I11" s="269"/>
      <c r="J11" s="268">
        <v>134295.12027772734</v>
      </c>
      <c r="K11" s="266"/>
      <c r="L11" s="268">
        <v>135229.51034638894</v>
      </c>
      <c r="M11" s="8">
        <v>135403.14750154689</v>
      </c>
      <c r="N11" s="8">
        <v>137554.06956298283</v>
      </c>
      <c r="O11" s="8">
        <v>141647.8492995243</v>
      </c>
      <c r="P11" s="8">
        <v>149846.70352550183</v>
      </c>
      <c r="Q11" s="8">
        <v>147503.77462477839</v>
      </c>
      <c r="R11" s="8">
        <v>146219.55859759462</v>
      </c>
      <c r="S11" s="8">
        <v>149103.72428729062</v>
      </c>
      <c r="T11" s="271">
        <v>146073.13417477775</v>
      </c>
      <c r="U11" s="271">
        <v>146953.17173699284</v>
      </c>
      <c r="V11" s="271">
        <v>143208.0098455383</v>
      </c>
      <c r="W11" s="274"/>
      <c r="X11" s="271">
        <v>143055.05444227008</v>
      </c>
      <c r="Y11" s="271">
        <v>143895.95657456649</v>
      </c>
    </row>
    <row r="12" spans="1:25" ht="22" customHeight="1">
      <c r="A12" s="208" t="s">
        <v>1172</v>
      </c>
      <c r="B12" s="11">
        <v>-20911.413512282765</v>
      </c>
      <c r="C12" s="8">
        <v>-18110.098477954038</v>
      </c>
      <c r="D12" s="8">
        <v>-9738.4347601830777</v>
      </c>
      <c r="E12" s="8">
        <v>8985.7976122358705</v>
      </c>
      <c r="F12" s="8">
        <v>11898.114194130809</v>
      </c>
      <c r="G12" s="8">
        <v>8043.1105763707128</v>
      </c>
      <c r="H12" s="268">
        <v>19313.609537167828</v>
      </c>
      <c r="I12" s="269"/>
      <c r="J12" s="268">
        <v>34048.208895280281</v>
      </c>
      <c r="K12" s="266"/>
      <c r="L12" s="268">
        <v>34560.767843342961</v>
      </c>
      <c r="M12" s="268">
        <v>34095.167114078416</v>
      </c>
      <c r="N12" s="268">
        <v>35842.124641254632</v>
      </c>
      <c r="O12" s="268">
        <v>38964.33645007322</v>
      </c>
      <c r="P12" s="268">
        <v>46726.580545358265</v>
      </c>
      <c r="Q12" s="268">
        <v>45140.24124943326</v>
      </c>
      <c r="R12" s="268">
        <v>43841.80820026029</v>
      </c>
      <c r="S12" s="268">
        <v>44689.330758529017</v>
      </c>
      <c r="T12" s="271">
        <v>42500.449136005533</v>
      </c>
      <c r="U12" s="271">
        <v>43341.000968106491</v>
      </c>
      <c r="V12" s="271">
        <v>39713.856071856986</v>
      </c>
      <c r="W12" s="274"/>
      <c r="X12" s="271">
        <v>39939.240448610086</v>
      </c>
      <c r="Y12" s="271">
        <v>41453.409058337129</v>
      </c>
    </row>
    <row r="13" spans="1:25" ht="22" customHeight="1">
      <c r="A13" s="210" t="s">
        <v>1173</v>
      </c>
      <c r="B13" s="9">
        <v>12297.139321417237</v>
      </c>
      <c r="C13" s="9">
        <v>11841.726146326684</v>
      </c>
      <c r="D13" s="9">
        <v>13550.795180506921</v>
      </c>
      <c r="E13" s="9">
        <v>16107.963586755868</v>
      </c>
      <c r="F13" s="9">
        <v>22851.68435696081</v>
      </c>
      <c r="G13" s="9">
        <v>24983.345816447742</v>
      </c>
      <c r="H13" s="269">
        <v>30019.496063577826</v>
      </c>
      <c r="I13" s="269"/>
      <c r="J13" s="269">
        <v>39628.466831640282</v>
      </c>
      <c r="K13" s="266"/>
      <c r="L13" s="269">
        <v>42773.375500082962</v>
      </c>
      <c r="M13" s="269">
        <v>42516.296457858421</v>
      </c>
      <c r="N13" s="269">
        <v>42533.175184864842</v>
      </c>
      <c r="O13" s="269">
        <v>41474.763780028457</v>
      </c>
      <c r="P13" s="269">
        <v>49312.255922455202</v>
      </c>
      <c r="Q13" s="269">
        <v>49019.949868612268</v>
      </c>
      <c r="R13" s="269">
        <v>49078.071356353852</v>
      </c>
      <c r="S13" s="269">
        <v>46953.158670139019</v>
      </c>
      <c r="T13" s="272">
        <v>46544.35632522151</v>
      </c>
      <c r="U13" s="272">
        <v>48130.701887412622</v>
      </c>
      <c r="V13" s="272">
        <v>49488.640037592137</v>
      </c>
      <c r="W13" s="274"/>
      <c r="X13" s="272">
        <v>50630.121540690081</v>
      </c>
      <c r="Y13" s="272">
        <v>51169.158243727128</v>
      </c>
    </row>
    <row r="14" spans="1:25" ht="22" customHeight="1">
      <c r="A14" s="210" t="s">
        <v>1174</v>
      </c>
      <c r="B14" s="9">
        <v>33208.5528337</v>
      </c>
      <c r="C14" s="9">
        <v>29951.824624280722</v>
      </c>
      <c r="D14" s="9">
        <v>23289.229940689998</v>
      </c>
      <c r="E14" s="9">
        <v>7122.1659745199977</v>
      </c>
      <c r="F14" s="9">
        <v>10953.570162830001</v>
      </c>
      <c r="G14" s="9">
        <v>16940.235240077029</v>
      </c>
      <c r="H14" s="269">
        <v>10705.886526409999</v>
      </c>
      <c r="I14" s="269"/>
      <c r="J14" s="269">
        <v>5580.2579363599998</v>
      </c>
      <c r="K14" s="266"/>
      <c r="L14" s="269">
        <v>8212.6076567399996</v>
      </c>
      <c r="M14" s="269">
        <v>8421.1293437800014</v>
      </c>
      <c r="N14" s="269">
        <v>6691.0505436102103</v>
      </c>
      <c r="O14" s="269">
        <v>2510.4273299552401</v>
      </c>
      <c r="P14" s="269">
        <v>2585.6753770969399</v>
      </c>
      <c r="Q14" s="269">
        <v>3879.7086191790099</v>
      </c>
      <c r="R14" s="269">
        <v>5236.2631560935606</v>
      </c>
      <c r="S14" s="269">
        <v>2263.8279116100002</v>
      </c>
      <c r="T14" s="272">
        <v>4043.90718921598</v>
      </c>
      <c r="U14" s="272">
        <v>4789.7009193061294</v>
      </c>
      <c r="V14" s="272">
        <v>9774.7839657351524</v>
      </c>
      <c r="W14" s="274"/>
      <c r="X14" s="272">
        <v>10690.881092079997</v>
      </c>
      <c r="Y14" s="272">
        <v>9715.7491853899992</v>
      </c>
    </row>
    <row r="15" spans="1:25" ht="22" customHeight="1">
      <c r="A15" s="208" t="s">
        <v>1175</v>
      </c>
      <c r="B15" s="11">
        <v>57279.998936835065</v>
      </c>
      <c r="C15" s="11">
        <v>61090.001613644636</v>
      </c>
      <c r="D15" s="11">
        <v>65561.059312384823</v>
      </c>
      <c r="E15" s="11">
        <v>69040.866652348472</v>
      </c>
      <c r="F15" s="11">
        <v>74339.644215759196</v>
      </c>
      <c r="G15" s="11">
        <v>85004.325642170705</v>
      </c>
      <c r="H15" s="268">
        <v>92055.916934017776</v>
      </c>
      <c r="I15" s="269"/>
      <c r="J15" s="268">
        <v>100246.91138244707</v>
      </c>
      <c r="K15" s="266"/>
      <c r="L15" s="268">
        <v>100668.74250304597</v>
      </c>
      <c r="M15" s="8">
        <v>101307.98038746846</v>
      </c>
      <c r="N15" s="8">
        <v>101711.94492172818</v>
      </c>
      <c r="O15" s="8">
        <v>102683.51284945109</v>
      </c>
      <c r="P15" s="8">
        <v>103120.12298014355</v>
      </c>
      <c r="Q15" s="8">
        <v>102363.53337534513</v>
      </c>
      <c r="R15" s="8">
        <v>102377.75039733431</v>
      </c>
      <c r="S15" s="8">
        <v>104414.3935287616</v>
      </c>
      <c r="T15" s="271">
        <v>103572.68503877222</v>
      </c>
      <c r="U15" s="271">
        <v>103612.17076888635</v>
      </c>
      <c r="V15" s="271">
        <v>103494.15377368132</v>
      </c>
      <c r="W15" s="274"/>
      <c r="X15" s="271">
        <v>103115.81399365998</v>
      </c>
      <c r="Y15" s="271">
        <v>102442.54751622936</v>
      </c>
    </row>
    <row r="16" spans="1:25" ht="22" customHeight="1">
      <c r="A16" s="210" t="s">
        <v>1176</v>
      </c>
      <c r="B16" s="10">
        <v>0.34150747000000048</v>
      </c>
      <c r="C16" s="11" t="s">
        <v>117</v>
      </c>
      <c r="D16" s="11" t="s">
        <v>117</v>
      </c>
      <c r="E16" s="10">
        <v>1.0702150400000001</v>
      </c>
      <c r="F16" s="10">
        <v>116.27994545</v>
      </c>
      <c r="G16" s="10">
        <v>95.029615460000002</v>
      </c>
      <c r="H16" s="269">
        <v>75.556734970000306</v>
      </c>
      <c r="I16" s="269"/>
      <c r="J16" s="269">
        <v>55.651918800000004</v>
      </c>
      <c r="K16" s="266"/>
      <c r="L16" s="269">
        <v>55.68698002000199</v>
      </c>
      <c r="M16" s="269">
        <v>55.304016430002747</v>
      </c>
      <c r="N16" s="269">
        <v>55.223809720000013</v>
      </c>
      <c r="O16" s="269">
        <v>55.592707090003053</v>
      </c>
      <c r="P16" s="269">
        <v>53.162842000000019</v>
      </c>
      <c r="Q16" s="269">
        <v>53.124731699999998</v>
      </c>
      <c r="R16" s="269">
        <v>53.13346593</v>
      </c>
      <c r="S16" s="269">
        <v>48.648415839999998</v>
      </c>
      <c r="T16" s="272">
        <v>45.947455869999999</v>
      </c>
      <c r="U16" s="272">
        <v>45.949684629999993</v>
      </c>
      <c r="V16" s="664" t="s">
        <v>117</v>
      </c>
      <c r="W16" s="274"/>
      <c r="X16" s="664" t="s">
        <v>117</v>
      </c>
      <c r="Y16" s="272">
        <v>5.457041E-2</v>
      </c>
    </row>
    <row r="17" spans="1:25" ht="22" customHeight="1">
      <c r="A17" s="210" t="s">
        <v>1177</v>
      </c>
      <c r="B17" s="10">
        <v>699.38443976631879</v>
      </c>
      <c r="C17" s="10">
        <v>738.3822055680248</v>
      </c>
      <c r="D17" s="10">
        <v>924.1353325099999</v>
      </c>
      <c r="E17" s="10">
        <v>949.75923248999993</v>
      </c>
      <c r="F17" s="10">
        <v>404.08332409713915</v>
      </c>
      <c r="G17" s="10">
        <v>1153.0961763099999</v>
      </c>
      <c r="H17" s="269">
        <v>2316.2247935701175</v>
      </c>
      <c r="I17" s="269"/>
      <c r="J17" s="269">
        <v>1765.1141781300003</v>
      </c>
      <c r="K17" s="266"/>
      <c r="L17" s="269">
        <v>1484.7775661977303</v>
      </c>
      <c r="M17" s="269">
        <v>1939.24911927779</v>
      </c>
      <c r="N17" s="269">
        <v>1656.6008945278027</v>
      </c>
      <c r="O17" s="269">
        <v>2587.8229649287832</v>
      </c>
      <c r="P17" s="269">
        <v>2452.3336142157709</v>
      </c>
      <c r="Q17" s="269">
        <v>1606.3333331378071</v>
      </c>
      <c r="R17" s="269">
        <v>2023.9242443587989</v>
      </c>
      <c r="S17" s="269">
        <v>2512.1262259662208</v>
      </c>
      <c r="T17" s="272">
        <v>2041.7794338526051</v>
      </c>
      <c r="U17" s="272">
        <v>2438.8587342556352</v>
      </c>
      <c r="V17" s="272">
        <v>2203.3670496041791</v>
      </c>
      <c r="W17" s="274"/>
      <c r="X17" s="272">
        <v>2514.4468918370612</v>
      </c>
      <c r="Y17" s="272">
        <v>2165.4245681811476</v>
      </c>
    </row>
    <row r="18" spans="1:25" ht="22" customHeight="1">
      <c r="A18" s="210" t="s">
        <v>1178</v>
      </c>
      <c r="B18" s="9">
        <v>56580.272989598743</v>
      </c>
      <c r="C18" s="10">
        <v>60351.619292156611</v>
      </c>
      <c r="D18" s="10">
        <v>64636.914397784829</v>
      </c>
      <c r="E18" s="10">
        <v>68090.037204818465</v>
      </c>
      <c r="F18" s="10">
        <v>88947.718966533095</v>
      </c>
      <c r="G18" s="10">
        <v>83756.199850400706</v>
      </c>
      <c r="H18" s="269">
        <v>89664.13540547766</v>
      </c>
      <c r="I18" s="269"/>
      <c r="J18" s="269">
        <v>98426.145285517065</v>
      </c>
      <c r="K18" s="266"/>
      <c r="L18" s="269">
        <v>99128.277956828242</v>
      </c>
      <c r="M18" s="9">
        <v>99313.427251760659</v>
      </c>
      <c r="N18" s="9">
        <v>100000.12021748038</v>
      </c>
      <c r="O18" s="9">
        <v>100040.0971774323</v>
      </c>
      <c r="P18" s="9">
        <v>100614.62652392779</v>
      </c>
      <c r="Q18" s="9">
        <v>100704.07531050732</v>
      </c>
      <c r="R18" s="9">
        <v>100300.69268704551</v>
      </c>
      <c r="S18" s="9">
        <v>101853.61888695539</v>
      </c>
      <c r="T18" s="272">
        <v>101484.95814904962</v>
      </c>
      <c r="U18" s="272">
        <v>101127.36235000072</v>
      </c>
      <c r="V18" s="272">
        <v>101290.75999188714</v>
      </c>
      <c r="W18" s="274"/>
      <c r="X18" s="272">
        <v>100601.33396208292</v>
      </c>
      <c r="Y18" s="272">
        <v>100277.06837763821</v>
      </c>
    </row>
    <row r="19" spans="1:25" ht="8.25" customHeight="1">
      <c r="A19" s="208"/>
      <c r="B19" s="8"/>
      <c r="C19" s="8"/>
      <c r="D19" s="8"/>
      <c r="E19" s="8"/>
      <c r="F19" s="11"/>
      <c r="G19" s="19"/>
      <c r="H19" s="269"/>
      <c r="I19" s="269"/>
      <c r="J19" s="268"/>
      <c r="K19" s="266"/>
      <c r="L19" s="268"/>
      <c r="M19" s="268"/>
      <c r="N19" s="268"/>
      <c r="O19" s="268"/>
      <c r="P19" s="268"/>
      <c r="Q19" s="268"/>
      <c r="R19" s="268"/>
      <c r="S19" s="268"/>
      <c r="T19" s="272"/>
      <c r="U19" s="272"/>
      <c r="V19" s="274"/>
      <c r="W19" s="274"/>
      <c r="X19" s="274"/>
      <c r="Y19" s="272"/>
    </row>
    <row r="20" spans="1:25" ht="22" customHeight="1">
      <c r="A20" s="275" t="s">
        <v>1179</v>
      </c>
      <c r="B20" s="11">
        <v>1892.1777059566098</v>
      </c>
      <c r="C20" s="11">
        <v>1819.8744604528501</v>
      </c>
      <c r="D20" s="11">
        <v>1882.6723828549996</v>
      </c>
      <c r="E20" s="11">
        <v>2409.374821196629</v>
      </c>
      <c r="F20" s="11">
        <v>2418.3368957861999</v>
      </c>
      <c r="G20" s="11">
        <v>2279.0025115707867</v>
      </c>
      <c r="H20" s="268">
        <v>2341.7715211212699</v>
      </c>
      <c r="I20" s="269"/>
      <c r="J20" s="268">
        <v>2802.2879697762592</v>
      </c>
      <c r="K20" s="266"/>
      <c r="L20" s="268">
        <v>2405.3394761101199</v>
      </c>
      <c r="M20" s="268">
        <v>2552.2650694697913</v>
      </c>
      <c r="N20" s="268">
        <v>2568.9496738330499</v>
      </c>
      <c r="O20" s="268">
        <v>2692.4541086398503</v>
      </c>
      <c r="P20" s="268">
        <v>2587.7254917346499</v>
      </c>
      <c r="Q20" s="268">
        <v>2569.4477639535403</v>
      </c>
      <c r="R20" s="268">
        <v>2669.6978147104901</v>
      </c>
      <c r="S20" s="268">
        <v>2618.4627809290992</v>
      </c>
      <c r="T20" s="271">
        <v>2580.3953545479999</v>
      </c>
      <c r="U20" s="271">
        <v>2635.2312580285106</v>
      </c>
      <c r="V20" s="271">
        <v>2595.0457061461661</v>
      </c>
      <c r="W20" s="274"/>
      <c r="X20" s="271">
        <v>2338.1660575006599</v>
      </c>
      <c r="Y20" s="271">
        <v>2322.98629120535</v>
      </c>
    </row>
    <row r="21" spans="1:25" ht="12" customHeight="1">
      <c r="A21" s="209"/>
      <c r="B21" s="10"/>
      <c r="C21" s="10"/>
      <c r="D21" s="10"/>
      <c r="E21" s="10"/>
      <c r="F21" s="9"/>
      <c r="G21" s="19"/>
      <c r="H21" s="268"/>
      <c r="I21" s="269"/>
      <c r="J21" s="268"/>
      <c r="K21" s="266"/>
      <c r="L21" s="268"/>
      <c r="M21" s="268"/>
      <c r="N21" s="268"/>
      <c r="O21" s="268"/>
      <c r="P21" s="268"/>
      <c r="Q21" s="268"/>
      <c r="R21" s="268"/>
      <c r="S21" s="268"/>
      <c r="T21" s="271"/>
      <c r="U21" s="271"/>
      <c r="V21" s="274"/>
      <c r="W21" s="274"/>
      <c r="X21" s="271"/>
      <c r="Y21" s="271"/>
    </row>
    <row r="22" spans="1:25" ht="22" customHeight="1">
      <c r="A22" s="275" t="s">
        <v>560</v>
      </c>
      <c r="B22" s="11">
        <v>52860.924435638517</v>
      </c>
      <c r="C22" s="11">
        <v>57406.599007527795</v>
      </c>
      <c r="D22" s="11">
        <v>62498.310694326705</v>
      </c>
      <c r="E22" s="11">
        <v>67277.918861217899</v>
      </c>
      <c r="F22" s="11">
        <v>69419.666613557201</v>
      </c>
      <c r="G22" s="11">
        <v>64935.333036928241</v>
      </c>
      <c r="H22" s="268">
        <v>78026.70866847194</v>
      </c>
      <c r="I22" s="269"/>
      <c r="J22" s="268">
        <v>83236.150020487112</v>
      </c>
      <c r="K22" s="266"/>
      <c r="L22" s="268">
        <v>83263.08095102958</v>
      </c>
      <c r="M22" s="268">
        <v>82806.951675067801</v>
      </c>
      <c r="N22" s="268">
        <v>86562.448257192998</v>
      </c>
      <c r="O22" s="268">
        <v>88866.297037644399</v>
      </c>
      <c r="P22" s="268">
        <v>88772.161450905871</v>
      </c>
      <c r="Q22" s="268">
        <v>88703.479520582448</v>
      </c>
      <c r="R22" s="268">
        <v>89557.868307505429</v>
      </c>
      <c r="S22" s="268">
        <v>86589.408942772672</v>
      </c>
      <c r="T22" s="271">
        <v>86098.503154877748</v>
      </c>
      <c r="U22" s="271">
        <v>87990.419569820428</v>
      </c>
      <c r="V22" s="271">
        <v>86315.054346303266</v>
      </c>
      <c r="W22" s="274"/>
      <c r="X22" s="271">
        <v>85000.687074034737</v>
      </c>
      <c r="Y22" s="271">
        <v>85809.708272361371</v>
      </c>
    </row>
    <row r="23" spans="1:25" ht="8.25" customHeight="1">
      <c r="A23" s="209"/>
      <c r="B23" s="9"/>
      <c r="C23" s="9"/>
      <c r="D23" s="9"/>
      <c r="E23" s="9"/>
      <c r="F23" s="10"/>
      <c r="G23" s="276"/>
      <c r="H23" s="268"/>
      <c r="I23" s="269"/>
      <c r="J23" s="268"/>
      <c r="K23" s="266"/>
      <c r="L23" s="268"/>
      <c r="M23" s="268"/>
      <c r="N23" s="268"/>
      <c r="O23" s="268"/>
      <c r="P23" s="268"/>
      <c r="Q23" s="268"/>
      <c r="R23" s="268"/>
      <c r="S23" s="268"/>
      <c r="T23" s="271"/>
      <c r="U23" s="271"/>
      <c r="V23" s="274"/>
      <c r="W23" s="274"/>
      <c r="X23" s="274"/>
      <c r="Y23" s="271"/>
    </row>
    <row r="24" spans="1:25" ht="22" customHeight="1">
      <c r="A24" s="42" t="s">
        <v>1161</v>
      </c>
      <c r="B24" s="11" t="s">
        <v>117</v>
      </c>
      <c r="C24" s="11" t="s">
        <v>117</v>
      </c>
      <c r="D24" s="11" t="s">
        <v>117</v>
      </c>
      <c r="E24" s="11" t="s">
        <v>117</v>
      </c>
      <c r="F24" s="11" t="s">
        <v>117</v>
      </c>
      <c r="G24" s="11">
        <v>1221.8349501629543</v>
      </c>
      <c r="H24" s="268">
        <v>1795.2649439677498</v>
      </c>
      <c r="I24" s="269"/>
      <c r="J24" s="11" t="s">
        <v>117</v>
      </c>
      <c r="K24" s="11"/>
      <c r="L24" s="11" t="s">
        <v>117</v>
      </c>
      <c r="M24" s="11">
        <v>1.22266707</v>
      </c>
      <c r="N24" s="11">
        <v>1.22266707</v>
      </c>
      <c r="O24" s="11">
        <v>1.22266707</v>
      </c>
      <c r="P24" s="11">
        <v>1.2213898599999879</v>
      </c>
      <c r="Q24" s="11">
        <v>1.2213898599999879</v>
      </c>
      <c r="R24" s="11">
        <v>1.2213898599999879</v>
      </c>
      <c r="S24" s="11">
        <v>0.93659747999998899</v>
      </c>
      <c r="T24" s="271">
        <v>0.93659747999998899</v>
      </c>
      <c r="U24" s="271">
        <v>0.93659747999998899</v>
      </c>
      <c r="V24" s="271">
        <v>0.91354297000000884</v>
      </c>
      <c r="W24" s="274"/>
      <c r="X24" s="271">
        <v>0.91354297000000884</v>
      </c>
      <c r="Y24" s="271">
        <v>0.91354297000000884</v>
      </c>
    </row>
    <row r="25" spans="1:25" ht="8.25" customHeight="1">
      <c r="A25" s="42"/>
      <c r="B25" s="11"/>
      <c r="C25" s="11"/>
      <c r="D25" s="11"/>
      <c r="E25" s="11"/>
      <c r="F25" s="11"/>
      <c r="G25" s="17"/>
      <c r="H25" s="268"/>
      <c r="I25" s="269"/>
      <c r="J25" s="269"/>
      <c r="K25" s="266"/>
      <c r="L25" s="269"/>
      <c r="M25" s="269"/>
      <c r="N25" s="269"/>
      <c r="O25" s="269"/>
      <c r="P25" s="269"/>
      <c r="Q25" s="269"/>
      <c r="R25" s="269"/>
      <c r="S25" s="269"/>
      <c r="T25" s="271"/>
      <c r="U25" s="271"/>
      <c r="V25" s="274"/>
      <c r="W25" s="274"/>
      <c r="X25" s="271"/>
      <c r="Y25" s="271"/>
    </row>
    <row r="26" spans="1:25" ht="22" customHeight="1">
      <c r="A26" s="42" t="s">
        <v>320</v>
      </c>
      <c r="B26" s="11" t="s">
        <v>117</v>
      </c>
      <c r="C26" s="11" t="s">
        <v>117</v>
      </c>
      <c r="D26" s="11" t="s">
        <v>117</v>
      </c>
      <c r="E26" s="11" t="s">
        <v>117</v>
      </c>
      <c r="F26" s="11" t="s">
        <v>117</v>
      </c>
      <c r="G26" s="11">
        <v>407.23377528000037</v>
      </c>
      <c r="H26" s="268">
        <v>456.97988794999969</v>
      </c>
      <c r="I26" s="269"/>
      <c r="J26" s="268">
        <v>511.05812374000061</v>
      </c>
      <c r="K26" s="266"/>
      <c r="L26" s="268">
        <v>511.05812374000061</v>
      </c>
      <c r="M26" s="8">
        <v>79.316849730000285</v>
      </c>
      <c r="N26" s="8">
        <v>79.316849730000285</v>
      </c>
      <c r="O26" s="8">
        <v>79.316849730000285</v>
      </c>
      <c r="P26" s="8">
        <v>79.488913190000403</v>
      </c>
      <c r="Q26" s="8">
        <v>79.488913190000403</v>
      </c>
      <c r="R26" s="8">
        <v>79.488913190000403</v>
      </c>
      <c r="S26" s="8">
        <v>304.65186823000022</v>
      </c>
      <c r="T26" s="271">
        <v>304.65186823000022</v>
      </c>
      <c r="U26" s="271">
        <v>304.65186823000022</v>
      </c>
      <c r="V26" s="271">
        <v>81.763516210000944</v>
      </c>
      <c r="W26" s="274"/>
      <c r="X26" s="271">
        <v>81.763516210000944</v>
      </c>
      <c r="Y26" s="271">
        <v>81.763516210000944</v>
      </c>
    </row>
    <row r="27" spans="1:25" ht="11.25" customHeight="1">
      <c r="A27" s="42"/>
      <c r="B27" s="11"/>
      <c r="C27" s="11"/>
      <c r="D27" s="11"/>
      <c r="E27" s="11"/>
      <c r="F27" s="7"/>
      <c r="G27" s="19"/>
      <c r="H27" s="268"/>
      <c r="I27" s="269"/>
      <c r="J27" s="268"/>
      <c r="K27" s="266"/>
      <c r="L27" s="268"/>
      <c r="M27" s="268"/>
      <c r="N27" s="268"/>
      <c r="O27" s="268"/>
      <c r="P27" s="268"/>
      <c r="Q27" s="268"/>
      <c r="R27" s="268"/>
      <c r="S27" s="268"/>
      <c r="T27" s="271"/>
      <c r="U27" s="271"/>
      <c r="V27" s="274"/>
      <c r="W27" s="274"/>
      <c r="X27" s="271"/>
      <c r="Y27" s="271"/>
    </row>
    <row r="28" spans="1:25" ht="22" customHeight="1">
      <c r="A28" s="42" t="s">
        <v>1162</v>
      </c>
      <c r="B28" s="11" t="s">
        <v>117</v>
      </c>
      <c r="C28" s="11" t="s">
        <v>117</v>
      </c>
      <c r="D28" s="11" t="s">
        <v>117</v>
      </c>
      <c r="E28" s="11" t="s">
        <v>117</v>
      </c>
      <c r="F28" s="11">
        <v>42.366323190000003</v>
      </c>
      <c r="G28" s="11">
        <v>40.971738544700003</v>
      </c>
      <c r="H28" s="268">
        <v>25.428804189999994</v>
      </c>
      <c r="I28" s="269"/>
      <c r="J28" s="268">
        <v>44.28410820000002</v>
      </c>
      <c r="K28" s="266"/>
      <c r="L28" s="268">
        <v>44.28410820000002</v>
      </c>
      <c r="M28" s="268">
        <v>40.327952659999994</v>
      </c>
      <c r="N28" s="268">
        <v>40.327952659999994</v>
      </c>
      <c r="O28" s="268">
        <v>40.327952660000008</v>
      </c>
      <c r="P28" s="268">
        <v>63.317301599999993</v>
      </c>
      <c r="Q28" s="268">
        <v>63.317301600000008</v>
      </c>
      <c r="R28" s="268">
        <v>63.317301600000008</v>
      </c>
      <c r="S28" s="268">
        <v>80.333536480000021</v>
      </c>
      <c r="T28" s="271">
        <v>80.333536480000021</v>
      </c>
      <c r="U28" s="271">
        <v>80.333536479999992</v>
      </c>
      <c r="V28" s="271">
        <v>100.29826373999998</v>
      </c>
      <c r="W28" s="274"/>
      <c r="X28" s="271">
        <v>100.29826374000001</v>
      </c>
      <c r="Y28" s="271">
        <v>100.29826374000001</v>
      </c>
    </row>
    <row r="29" spans="1:25" ht="9.75" customHeight="1">
      <c r="A29" s="42"/>
      <c r="B29" s="9"/>
      <c r="C29" s="9"/>
      <c r="D29" s="9"/>
      <c r="E29" s="9"/>
      <c r="F29" s="103"/>
      <c r="G29" s="17"/>
      <c r="H29" s="268"/>
      <c r="I29" s="269"/>
      <c r="J29" s="268"/>
      <c r="K29" s="266"/>
      <c r="L29" s="268"/>
      <c r="M29" s="268"/>
      <c r="N29" s="268"/>
      <c r="O29" s="268"/>
      <c r="P29" s="268"/>
      <c r="Q29" s="268"/>
      <c r="R29" s="268"/>
      <c r="S29" s="268"/>
      <c r="T29" s="271"/>
      <c r="U29" s="271"/>
      <c r="V29" s="274"/>
      <c r="W29" s="274"/>
      <c r="X29" s="274"/>
      <c r="Y29" s="271"/>
    </row>
    <row r="30" spans="1:25" ht="22" customHeight="1">
      <c r="A30" s="42" t="s">
        <v>1154</v>
      </c>
      <c r="B30" s="11">
        <v>81772.786298699939</v>
      </c>
      <c r="C30" s="11">
        <v>78749.28440559248</v>
      </c>
      <c r="D30" s="11">
        <v>92870.680443677207</v>
      </c>
      <c r="E30" s="11">
        <v>104878.18563291116</v>
      </c>
      <c r="F30" s="11">
        <v>134553.84769603537</v>
      </c>
      <c r="G30" s="11">
        <v>132711.47932309459</v>
      </c>
      <c r="H30" s="268">
        <v>155256.80132681748</v>
      </c>
      <c r="I30" s="269"/>
      <c r="J30" s="268">
        <v>169405.49490815605</v>
      </c>
      <c r="K30" s="266"/>
      <c r="L30" s="268">
        <v>169782.68773878051</v>
      </c>
      <c r="M30" s="8">
        <v>163013.18436071693</v>
      </c>
      <c r="N30" s="8">
        <v>165778.50107026729</v>
      </c>
      <c r="O30" s="8">
        <v>168327.87487379473</v>
      </c>
      <c r="P30" s="8">
        <v>175574.77212943585</v>
      </c>
      <c r="Q30" s="8">
        <v>178288.45979886421</v>
      </c>
      <c r="R30" s="8">
        <v>179148.10460472252</v>
      </c>
      <c r="S30" s="8">
        <v>182499.84605994052</v>
      </c>
      <c r="T30" s="271">
        <v>184225.29329952161</v>
      </c>
      <c r="U30" s="271">
        <v>184115.3515247083</v>
      </c>
      <c r="V30" s="271">
        <v>184713.33163762695</v>
      </c>
      <c r="W30" s="274"/>
      <c r="X30" s="271">
        <v>188281.58850211598</v>
      </c>
      <c r="Y30" s="271">
        <v>187654.79401407368</v>
      </c>
    </row>
    <row r="31" spans="1:25" ht="7.5" customHeight="1">
      <c r="A31" s="210"/>
      <c r="B31" s="10"/>
      <c r="C31" s="9"/>
      <c r="D31" s="9"/>
      <c r="E31" s="9"/>
      <c r="F31" s="9"/>
      <c r="G31" s="103"/>
      <c r="H31" s="268"/>
      <c r="I31" s="269"/>
      <c r="J31" s="268"/>
      <c r="K31" s="266"/>
      <c r="L31" s="268"/>
      <c r="M31" s="277"/>
      <c r="N31" s="277"/>
      <c r="O31" s="277"/>
      <c r="P31" s="277"/>
      <c r="Q31" s="277"/>
      <c r="R31" s="277"/>
      <c r="S31" s="277"/>
      <c r="T31" s="271"/>
      <c r="U31" s="271"/>
      <c r="V31" s="274"/>
      <c r="W31" s="274"/>
      <c r="X31" s="271"/>
      <c r="Y31" s="271"/>
    </row>
    <row r="32" spans="1:25" ht="22" customHeight="1">
      <c r="A32" s="42" t="s">
        <v>346</v>
      </c>
      <c r="B32" s="11">
        <v>36998.923778018252</v>
      </c>
      <c r="C32" s="11">
        <v>35352.870102136265</v>
      </c>
      <c r="D32" s="11">
        <v>34933.245806684485</v>
      </c>
      <c r="E32" s="11">
        <v>41018.354317922662</v>
      </c>
      <c r="F32" s="11">
        <v>53794.923600988564</v>
      </c>
      <c r="G32" s="11">
        <v>52821.166898405572</v>
      </c>
      <c r="H32" s="268">
        <v>62690.14581058258</v>
      </c>
      <c r="I32" s="269"/>
      <c r="J32" s="268">
        <v>66396.435859064688</v>
      </c>
      <c r="K32" s="266"/>
      <c r="L32" s="268">
        <v>68293.294466400752</v>
      </c>
      <c r="M32" s="8">
        <v>68109.361265815678</v>
      </c>
      <c r="N32" s="8">
        <v>68880.186541760748</v>
      </c>
      <c r="O32" s="8">
        <v>68516.445813137165</v>
      </c>
      <c r="P32" s="8">
        <v>68156.429821715545</v>
      </c>
      <c r="Q32" s="8">
        <v>70054.015871463635</v>
      </c>
      <c r="R32" s="8">
        <v>69794.075475723715</v>
      </c>
      <c r="S32" s="8">
        <v>71951.827425396579</v>
      </c>
      <c r="T32" s="271">
        <v>74826.571408525095</v>
      </c>
      <c r="U32" s="271">
        <v>74915.543766588162</v>
      </c>
      <c r="V32" s="270">
        <v>67567.032381901081</v>
      </c>
      <c r="W32" s="274"/>
      <c r="X32" s="271">
        <v>69764.854446269615</v>
      </c>
      <c r="Y32" s="271">
        <v>71058.667272467981</v>
      </c>
    </row>
    <row r="33" spans="1:25" ht="11.25" customHeight="1">
      <c r="A33" s="42"/>
      <c r="B33" s="10"/>
      <c r="C33" s="10"/>
      <c r="D33" s="10"/>
      <c r="E33" s="10"/>
      <c r="F33" s="8"/>
      <c r="G33" s="19"/>
      <c r="H33" s="268"/>
      <c r="I33" s="269"/>
      <c r="J33" s="268"/>
      <c r="K33" s="266"/>
      <c r="L33" s="268"/>
      <c r="M33" s="189"/>
      <c r="N33" s="189"/>
      <c r="O33" s="189"/>
      <c r="P33" s="189"/>
      <c r="Q33" s="189"/>
      <c r="R33" s="189"/>
      <c r="S33" s="189"/>
      <c r="T33" s="271"/>
      <c r="U33" s="270"/>
      <c r="V33" s="274"/>
      <c r="W33" s="274"/>
      <c r="X33" s="274"/>
      <c r="Y33" s="271"/>
    </row>
    <row r="34" spans="1:25" ht="22" customHeight="1">
      <c r="A34" s="42" t="s">
        <v>1165</v>
      </c>
      <c r="B34" s="11">
        <v>-5381.5863346823153</v>
      </c>
      <c r="C34" s="11">
        <v>-7404.462494385516</v>
      </c>
      <c r="D34" s="11">
        <v>-13387.994406427428</v>
      </c>
      <c r="E34" s="11">
        <v>-16058.772303783304</v>
      </c>
      <c r="F34" s="11">
        <v>-35807.961214890704</v>
      </c>
      <c r="G34" s="11">
        <v>-29604.251675769119</v>
      </c>
      <c r="H34" s="665">
        <v>-38876.283107533818</v>
      </c>
      <c r="I34" s="666"/>
      <c r="J34" s="665">
        <v>-41381.705556318411</v>
      </c>
      <c r="K34" s="667"/>
      <c r="L34" s="665">
        <v>-44905.950476546597</v>
      </c>
      <c r="M34" s="668">
        <v>-45826.938652552148</v>
      </c>
      <c r="N34" s="668">
        <v>-45676.691224722199</v>
      </c>
      <c r="O34" s="668">
        <v>-46368.214098437231</v>
      </c>
      <c r="P34" s="668">
        <v>-45389.885963119108</v>
      </c>
      <c r="Q34" s="668">
        <v>-47508.149053727204</v>
      </c>
      <c r="R34" s="668">
        <v>-47711.385554973036</v>
      </c>
      <c r="S34" s="668">
        <v>-46306.941878147787</v>
      </c>
      <c r="T34" s="669">
        <v>-45705.565604376701</v>
      </c>
      <c r="U34" s="669">
        <v>-46014.201823853451</v>
      </c>
      <c r="V34" s="670">
        <v>-48446.673036598309</v>
      </c>
      <c r="W34" s="671"/>
      <c r="X34" s="669">
        <v>-48737.45267796878</v>
      </c>
      <c r="Y34" s="669">
        <v>-50355.226566011617</v>
      </c>
    </row>
    <row r="35" spans="1:25" ht="22" customHeight="1">
      <c r="A35" s="412" t="s">
        <v>1180</v>
      </c>
      <c r="B35" s="656"/>
      <c r="C35" s="656"/>
      <c r="D35" s="656"/>
      <c r="E35" s="656"/>
      <c r="F35" s="656"/>
      <c r="G35" s="672"/>
      <c r="H35" s="103"/>
      <c r="I35" s="103"/>
      <c r="J35" s="1"/>
      <c r="K35" s="1"/>
      <c r="L35" s="1"/>
      <c r="M35" s="1"/>
      <c r="N35" s="267"/>
      <c r="O35" s="1"/>
      <c r="P35" s="1"/>
      <c r="Q35" s="1"/>
      <c r="R35" s="1"/>
      <c r="S35" s="1"/>
      <c r="T35" s="1"/>
      <c r="U35" s="1"/>
      <c r="V35" s="1"/>
      <c r="W35" s="1"/>
      <c r="X35" s="1"/>
      <c r="Y35" s="1"/>
    </row>
    <row r="36" spans="1:25" ht="22" customHeight="1">
      <c r="A36" s="7" t="s">
        <v>1181</v>
      </c>
      <c r="B36" s="103"/>
      <c r="C36" s="103"/>
      <c r="D36" s="103"/>
      <c r="E36" s="103"/>
      <c r="F36" s="103"/>
      <c r="G36" s="103"/>
      <c r="H36" s="103"/>
      <c r="I36" s="103"/>
      <c r="J36" s="1"/>
      <c r="K36" s="1"/>
      <c r="L36" s="1"/>
      <c r="M36" s="1"/>
      <c r="N36" s="267"/>
      <c r="O36" s="1"/>
      <c r="P36" s="1"/>
      <c r="Q36" s="1"/>
      <c r="R36" s="1"/>
      <c r="S36" s="1"/>
      <c r="T36" s="1"/>
      <c r="U36" s="1"/>
      <c r="V36" s="1"/>
      <c r="W36" s="1"/>
      <c r="X36" s="1"/>
      <c r="Y36" s="1"/>
    </row>
    <row r="37" spans="1:25" ht="22" customHeight="1">
      <c r="A37" s="211" t="s">
        <v>1182</v>
      </c>
      <c r="B37" s="103"/>
      <c r="C37" s="103"/>
      <c r="D37" s="103"/>
      <c r="E37" s="103"/>
      <c r="F37" s="103"/>
      <c r="G37" s="103"/>
      <c r="H37" s="103"/>
      <c r="I37" s="103"/>
      <c r="J37" s="1"/>
      <c r="K37" s="1"/>
      <c r="L37" s="1"/>
      <c r="M37" s="1"/>
      <c r="N37" s="267"/>
      <c r="O37" s="1"/>
      <c r="P37" s="1"/>
      <c r="Q37" s="1"/>
      <c r="R37" s="1"/>
      <c r="S37" s="1"/>
      <c r="T37" s="1"/>
      <c r="U37" s="1"/>
      <c r="V37" s="1"/>
      <c r="W37" s="1"/>
      <c r="X37" s="1"/>
      <c r="Y37" s="1"/>
    </row>
  </sheetData>
  <hyperlinks>
    <hyperlink ref="H1" location="'Contents Page'!A1" display="BACK TO CONTENTS" xr:uid="{12235E07-C68F-43E2-A821-D52CFEBD018E}"/>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topLeftCell="A131" zoomScaleNormal="100" workbookViewId="0">
      <selection activeCell="K52" sqref="K52"/>
    </sheetView>
  </sheetViews>
  <sheetFormatPr baseColWidth="10" defaultColWidth="8.83203125" defaultRowHeight="15"/>
  <cols>
    <col min="1" max="1" width="72.83203125" customWidth="1"/>
    <col min="2" max="11" width="15.6640625" customWidth="1"/>
    <col min="12" max="12" width="14.6640625" customWidth="1"/>
  </cols>
  <sheetData>
    <row r="1" spans="1:12" ht="22" customHeight="1">
      <c r="A1" s="278" t="s">
        <v>1183</v>
      </c>
      <c r="B1" s="279"/>
      <c r="C1" s="279"/>
      <c r="D1" s="279"/>
      <c r="E1" s="279"/>
      <c r="F1" s="280"/>
      <c r="G1" s="280"/>
      <c r="H1" s="280"/>
      <c r="I1" s="6" t="s">
        <v>85</v>
      </c>
      <c r="J1" s="280"/>
      <c r="K1" s="281"/>
      <c r="L1" s="281"/>
    </row>
    <row r="2" spans="1:12" ht="22" customHeight="1">
      <c r="A2" s="278" t="s">
        <v>1184</v>
      </c>
      <c r="B2" s="279"/>
      <c r="C2" s="282"/>
      <c r="D2" s="282"/>
      <c r="E2" s="282"/>
      <c r="F2" s="281"/>
      <c r="G2" s="281"/>
      <c r="H2" s="281"/>
      <c r="I2" s="281"/>
      <c r="J2" s="281"/>
      <c r="K2" s="281"/>
      <c r="L2" s="281"/>
    </row>
    <row r="3" spans="1:12" ht="22" customHeight="1">
      <c r="A3" s="647"/>
      <c r="B3" s="644" t="s">
        <v>202</v>
      </c>
      <c r="C3" s="644" t="s">
        <v>203</v>
      </c>
      <c r="D3" s="644" t="s">
        <v>204</v>
      </c>
      <c r="E3" s="644" t="s">
        <v>205</v>
      </c>
      <c r="F3" s="644" t="s">
        <v>90</v>
      </c>
      <c r="G3" s="644" t="s">
        <v>217</v>
      </c>
      <c r="H3" s="644" t="s">
        <v>218</v>
      </c>
      <c r="I3" s="644" t="s">
        <v>219</v>
      </c>
      <c r="J3" s="644" t="s">
        <v>1185</v>
      </c>
      <c r="K3" s="644" t="s">
        <v>1186</v>
      </c>
      <c r="L3" s="283"/>
    </row>
    <row r="4" spans="1:12" ht="22" customHeight="1">
      <c r="A4" s="284" t="s">
        <v>1187</v>
      </c>
      <c r="B4" s="285">
        <v>13109.059793049848</v>
      </c>
      <c r="C4" s="285">
        <v>9308.5698444033624</v>
      </c>
      <c r="D4" s="285">
        <v>682.64759581351245</v>
      </c>
      <c r="E4" s="285">
        <v>-12422.306652250059</v>
      </c>
      <c r="F4" s="285">
        <v>-16999.940618229695</v>
      </c>
      <c r="G4" s="285">
        <v>-3814.3579055574955</v>
      </c>
      <c r="H4" s="285">
        <v>-1602.9128803584317</v>
      </c>
      <c r="I4" s="285">
        <v>3835.1298426762951</v>
      </c>
      <c r="J4" s="286">
        <v>-11677.651774814862</v>
      </c>
      <c r="K4" s="648">
        <v>7947.4209889530612</v>
      </c>
      <c r="L4" s="287"/>
    </row>
    <row r="5" spans="1:12" ht="22" customHeight="1">
      <c r="A5" s="288" t="s">
        <v>1188</v>
      </c>
      <c r="B5" s="289">
        <v>105881.56440901109</v>
      </c>
      <c r="C5" s="289">
        <v>92113.277323894203</v>
      </c>
      <c r="D5" s="289">
        <v>95912.246206609707</v>
      </c>
      <c r="E5" s="289">
        <v>85093.785249876848</v>
      </c>
      <c r="F5" s="289">
        <v>73489.166244059408</v>
      </c>
      <c r="G5" s="289">
        <v>106094.39034017564</v>
      </c>
      <c r="H5" s="289">
        <v>129487.8486685332</v>
      </c>
      <c r="I5" s="289">
        <v>116320.16260648967</v>
      </c>
      <c r="J5" s="286">
        <v>110706.94862855301</v>
      </c>
      <c r="K5" s="300">
        <v>120251.6973720954</v>
      </c>
      <c r="L5" s="290"/>
    </row>
    <row r="6" spans="1:12" ht="22" customHeight="1">
      <c r="A6" s="288" t="s">
        <v>1189</v>
      </c>
      <c r="B6" s="289">
        <v>92772.504615961239</v>
      </c>
      <c r="C6" s="289">
        <v>82804.70747949084</v>
      </c>
      <c r="D6" s="289">
        <v>95229.598610796194</v>
      </c>
      <c r="E6" s="289">
        <v>97516.091902126907</v>
      </c>
      <c r="F6" s="289">
        <v>90489.106862289103</v>
      </c>
      <c r="G6" s="289">
        <v>109908.74824573314</v>
      </c>
      <c r="H6" s="289">
        <v>131090.76154889163</v>
      </c>
      <c r="I6" s="289">
        <v>112485.03276381337</v>
      </c>
      <c r="J6" s="286">
        <v>122384.60040336788</v>
      </c>
      <c r="K6" s="300">
        <v>112304.27638314234</v>
      </c>
      <c r="L6" s="290"/>
    </row>
    <row r="7" spans="1:12" ht="11.25" customHeight="1">
      <c r="A7" s="288"/>
      <c r="B7" s="289"/>
      <c r="C7" s="289"/>
      <c r="D7" s="289"/>
      <c r="E7" s="289"/>
      <c r="F7" s="289"/>
      <c r="G7" s="289"/>
      <c r="H7" s="289"/>
      <c r="I7" s="289"/>
      <c r="J7" s="289"/>
      <c r="K7" s="648"/>
      <c r="L7" s="287"/>
    </row>
    <row r="8" spans="1:12" ht="22" customHeight="1">
      <c r="A8" s="291" t="s">
        <v>1190</v>
      </c>
      <c r="B8" s="289">
        <v>14259.063741768885</v>
      </c>
      <c r="C8" s="289">
        <v>6448.3851050166559</v>
      </c>
      <c r="D8" s="289">
        <v>1733.4155555812176</v>
      </c>
      <c r="E8" s="289">
        <v>-15779.553429581094</v>
      </c>
      <c r="F8" s="289">
        <v>-32223.662310997039</v>
      </c>
      <c r="G8" s="289">
        <v>-15705.905821943525</v>
      </c>
      <c r="H8" s="289">
        <v>2338.5622267803992</v>
      </c>
      <c r="I8" s="289">
        <v>-9684.7266162441083</v>
      </c>
      <c r="J8" s="289">
        <v>-34895.632126973709</v>
      </c>
      <c r="K8" s="300">
        <v>-11646.206227195391</v>
      </c>
      <c r="L8" s="290"/>
    </row>
    <row r="9" spans="1:12" ht="22" customHeight="1">
      <c r="A9" s="292" t="s">
        <v>700</v>
      </c>
      <c r="B9" s="289">
        <v>89650.29682523018</v>
      </c>
      <c r="C9" s="289">
        <v>71447.136914635703</v>
      </c>
      <c r="D9" s="289">
        <v>76829.622525786966</v>
      </c>
      <c r="E9" s="289">
        <v>66995.192215184798</v>
      </c>
      <c r="F9" s="289">
        <v>53927.244775533021</v>
      </c>
      <c r="G9" s="289">
        <v>86925.59923528356</v>
      </c>
      <c r="H9" s="289">
        <v>111248.76052337789</v>
      </c>
      <c r="I9" s="289">
        <v>88766.576039037172</v>
      </c>
      <c r="J9" s="289">
        <v>76189.905620839156</v>
      </c>
      <c r="K9" s="300">
        <v>88634.207212284105</v>
      </c>
      <c r="L9" s="290"/>
    </row>
    <row r="10" spans="1:12" ht="22" customHeight="1">
      <c r="A10" s="292" t="s">
        <v>1191</v>
      </c>
      <c r="B10" s="289">
        <v>75391.233083461295</v>
      </c>
      <c r="C10" s="289">
        <v>64998.751809619047</v>
      </c>
      <c r="D10" s="289">
        <v>75096.206970205749</v>
      </c>
      <c r="E10" s="289">
        <v>82774.745644765891</v>
      </c>
      <c r="F10" s="289">
        <v>86150.90708653006</v>
      </c>
      <c r="G10" s="289">
        <v>102631.50505722708</v>
      </c>
      <c r="H10" s="289">
        <v>108910.19829659749</v>
      </c>
      <c r="I10" s="289">
        <v>98451.302655281281</v>
      </c>
      <c r="J10" s="289">
        <v>111085.53774781286</v>
      </c>
      <c r="K10" s="300">
        <v>100280.4134394795</v>
      </c>
      <c r="L10" s="290"/>
    </row>
    <row r="11" spans="1:12" ht="9" customHeight="1">
      <c r="A11" s="288"/>
      <c r="B11" s="289"/>
      <c r="C11" s="289"/>
      <c r="D11" s="289"/>
      <c r="E11" s="289"/>
      <c r="F11" s="289"/>
      <c r="G11" s="289"/>
      <c r="H11" s="289"/>
      <c r="I11" s="289"/>
      <c r="J11" s="289"/>
      <c r="K11" s="648"/>
      <c r="L11" s="287"/>
    </row>
    <row r="12" spans="1:12" ht="22" customHeight="1">
      <c r="A12" s="293" t="s">
        <v>1192</v>
      </c>
      <c r="B12" s="289">
        <v>16088.292406359986</v>
      </c>
      <c r="C12" s="289">
        <v>8411.4159655600015</v>
      </c>
      <c r="D12" s="289">
        <v>4958.8836050099853</v>
      </c>
      <c r="E12" s="289">
        <v>-11463.627985790001</v>
      </c>
      <c r="F12" s="289">
        <v>-22540.165191914995</v>
      </c>
      <c r="G12" s="289">
        <v>-7223.5727721790026</v>
      </c>
      <c r="H12" s="289">
        <v>6778.0349502899917</v>
      </c>
      <c r="I12" s="289">
        <v>-6137.8982213019917</v>
      </c>
      <c r="J12" s="289">
        <v>-30089.494021717997</v>
      </c>
      <c r="K12" s="649">
        <v>-8040.5562304230116</v>
      </c>
      <c r="L12" s="294"/>
    </row>
    <row r="13" spans="1:12" ht="22" customHeight="1">
      <c r="A13" s="295" t="s">
        <v>1193</v>
      </c>
      <c r="B13" s="289">
        <v>80370.508906359988</v>
      </c>
      <c r="C13" s="289">
        <v>61707.75846556</v>
      </c>
      <c r="D13" s="289">
        <v>67263.713105009985</v>
      </c>
      <c r="E13" s="289">
        <v>56575.461514210001</v>
      </c>
      <c r="F13" s="289">
        <v>49176.962951337999</v>
      </c>
      <c r="G13" s="289">
        <v>82344.709803689999</v>
      </c>
      <c r="H13" s="289">
        <v>102588.36331282</v>
      </c>
      <c r="I13" s="289">
        <v>78240.545468320008</v>
      </c>
      <c r="J13" s="289">
        <v>63498.854767159995</v>
      </c>
      <c r="K13" s="309">
        <v>74419.583042979997</v>
      </c>
      <c r="L13" s="296"/>
    </row>
    <row r="14" spans="1:12" ht="22" customHeight="1">
      <c r="A14" s="297" t="s">
        <v>1194</v>
      </c>
      <c r="B14" s="289">
        <v>70780.7</v>
      </c>
      <c r="C14" s="289">
        <v>55903.9</v>
      </c>
      <c r="D14" s="289">
        <v>60411.199999999997</v>
      </c>
      <c r="E14" s="289">
        <v>51090.700000000004</v>
      </c>
      <c r="F14" s="289">
        <v>43304.480616549998</v>
      </c>
      <c r="G14" s="289">
        <v>74129.471288600005</v>
      </c>
      <c r="H14" s="289">
        <v>89304.006999999998</v>
      </c>
      <c r="I14" s="289">
        <v>61903.123999999996</v>
      </c>
      <c r="J14" s="289">
        <v>43955.546999999999</v>
      </c>
      <c r="K14" s="309">
        <v>53923.184000000001</v>
      </c>
      <c r="L14" s="296"/>
    </row>
    <row r="15" spans="1:12" ht="22" customHeight="1">
      <c r="A15" s="295" t="s">
        <v>1195</v>
      </c>
      <c r="B15" s="289">
        <v>64282.216500000002</v>
      </c>
      <c r="C15" s="289">
        <v>53296.342499999999</v>
      </c>
      <c r="D15" s="289">
        <v>62304.8295</v>
      </c>
      <c r="E15" s="289">
        <v>68039.089500000002</v>
      </c>
      <c r="F15" s="289">
        <v>71717.128143252994</v>
      </c>
      <c r="G15" s="289">
        <v>89568.282575869001</v>
      </c>
      <c r="H15" s="289">
        <v>95810.32836253001</v>
      </c>
      <c r="I15" s="289">
        <v>84378.443689622</v>
      </c>
      <c r="J15" s="289">
        <v>93588.348788877993</v>
      </c>
      <c r="K15" s="280">
        <v>82460.139273403009</v>
      </c>
      <c r="L15" s="281"/>
    </row>
    <row r="16" spans="1:12" ht="22" customHeight="1">
      <c r="A16" s="297" t="s">
        <v>1194</v>
      </c>
      <c r="B16" s="289">
        <v>18905</v>
      </c>
      <c r="C16" s="289">
        <v>14418.7</v>
      </c>
      <c r="D16" s="289">
        <v>18347.7</v>
      </c>
      <c r="E16" s="289">
        <v>20050.099999999999</v>
      </c>
      <c r="F16" s="289">
        <v>23070.624065497999</v>
      </c>
      <c r="G16" s="289">
        <v>32660.535776191002</v>
      </c>
      <c r="H16" s="289">
        <v>27772.874</v>
      </c>
      <c r="I16" s="289">
        <v>13252.72297957</v>
      </c>
      <c r="J16" s="289">
        <v>18263.21</v>
      </c>
      <c r="K16" s="309">
        <v>9329.2089999999989</v>
      </c>
      <c r="L16" s="296"/>
    </row>
    <row r="17" spans="1:12" ht="9.75" customHeight="1">
      <c r="A17" s="298"/>
      <c r="B17" s="289"/>
      <c r="C17" s="289"/>
      <c r="D17" s="289"/>
      <c r="E17" s="289"/>
      <c r="F17" s="289"/>
      <c r="G17" s="289"/>
      <c r="H17" s="289"/>
      <c r="I17" s="289"/>
      <c r="J17" s="289"/>
      <c r="K17" s="309"/>
      <c r="L17" s="296"/>
    </row>
    <row r="18" spans="1:12" ht="22" customHeight="1">
      <c r="A18" s="293" t="s">
        <v>1196</v>
      </c>
      <c r="B18" s="285">
        <v>-1829.2286645911008</v>
      </c>
      <c r="C18" s="285">
        <v>-1963.0308605433511</v>
      </c>
      <c r="D18" s="285">
        <v>-3225.4680494287677</v>
      </c>
      <c r="E18" s="285">
        <v>-4315.9254437910949</v>
      </c>
      <c r="F18" s="285">
        <v>-9683.4971190820397</v>
      </c>
      <c r="G18" s="285">
        <v>-8482.3330497645238</v>
      </c>
      <c r="H18" s="285">
        <v>-4439.4727235095979</v>
      </c>
      <c r="I18" s="285">
        <v>-3546.8283949421239</v>
      </c>
      <c r="J18" s="285">
        <v>-4806.138105255719</v>
      </c>
      <c r="K18" s="648">
        <v>-3605.6499967723867</v>
      </c>
      <c r="L18" s="287"/>
    </row>
    <row r="19" spans="1:12" ht="22" customHeight="1">
      <c r="A19" s="292" t="s">
        <v>700</v>
      </c>
      <c r="B19" s="289">
        <v>9279.7879188701845</v>
      </c>
      <c r="C19" s="289">
        <v>9739.3784490757007</v>
      </c>
      <c r="D19" s="289">
        <v>9565.9094207769813</v>
      </c>
      <c r="E19" s="289">
        <v>10419.730700974793</v>
      </c>
      <c r="F19" s="289">
        <v>4750.2818241950217</v>
      </c>
      <c r="G19" s="289">
        <v>4580.8894315935559</v>
      </c>
      <c r="H19" s="289">
        <v>8660.397210557885</v>
      </c>
      <c r="I19" s="289">
        <v>10526.030570717157</v>
      </c>
      <c r="J19" s="289">
        <v>12691.050853679153</v>
      </c>
      <c r="K19" s="300">
        <v>14214.624169304105</v>
      </c>
      <c r="L19" s="290"/>
    </row>
    <row r="20" spans="1:12" ht="22" customHeight="1">
      <c r="A20" s="292" t="s">
        <v>1191</v>
      </c>
      <c r="B20" s="289">
        <v>11109.016583461285</v>
      </c>
      <c r="C20" s="289">
        <v>11702.409309619052</v>
      </c>
      <c r="D20" s="289">
        <v>12791.377470205749</v>
      </c>
      <c r="E20" s="289">
        <v>14735.656144765888</v>
      </c>
      <c r="F20" s="289">
        <v>14433.778943277061</v>
      </c>
      <c r="G20" s="289">
        <v>13063.22248135808</v>
      </c>
      <c r="H20" s="289">
        <v>13099.869934067483</v>
      </c>
      <c r="I20" s="289">
        <v>14072.858965659281</v>
      </c>
      <c r="J20" s="289">
        <v>17497.188958934872</v>
      </c>
      <c r="K20" s="300">
        <v>17820.274166076491</v>
      </c>
      <c r="L20" s="290"/>
    </row>
    <row r="21" spans="1:12" ht="22" customHeight="1">
      <c r="A21" s="299" t="s">
        <v>1197</v>
      </c>
      <c r="B21" s="289">
        <v>-2465.3355444446715</v>
      </c>
      <c r="C21" s="289">
        <v>-1696.4043354188423</v>
      </c>
      <c r="D21" s="289">
        <v>-1950.9451461112399</v>
      </c>
      <c r="E21" s="289">
        <v>-2151.4682174257377</v>
      </c>
      <c r="F21" s="289">
        <v>-2449.8751046159978</v>
      </c>
      <c r="G21" s="289">
        <v>-3665.518426642092</v>
      </c>
      <c r="H21" s="289">
        <v>-3931.7597246337059</v>
      </c>
      <c r="I21" s="289">
        <v>-3644.9736385088481</v>
      </c>
      <c r="J21" s="289">
        <v>-3991.8275335915746</v>
      </c>
      <c r="K21" s="300">
        <v>-3265.6356628251128</v>
      </c>
      <c r="L21" s="300"/>
    </row>
    <row r="22" spans="1:12" ht="22" customHeight="1">
      <c r="A22" s="301" t="s">
        <v>700</v>
      </c>
      <c r="B22" s="289">
        <v>361.40148884176926</v>
      </c>
      <c r="C22" s="289">
        <v>530.25249584398375</v>
      </c>
      <c r="D22" s="289">
        <v>612.10189768430598</v>
      </c>
      <c r="E22" s="289">
        <v>688.5835322695134</v>
      </c>
      <c r="F22" s="289">
        <v>648.78661021182143</v>
      </c>
      <c r="G22" s="289">
        <v>308.70501827809755</v>
      </c>
      <c r="H22" s="289">
        <v>513.88954647908974</v>
      </c>
      <c r="I22" s="289">
        <v>468.80629180924353</v>
      </c>
      <c r="J22" s="289">
        <v>684.71899691211229</v>
      </c>
      <c r="K22" s="180">
        <v>1195.1227692807302</v>
      </c>
      <c r="L22" s="180"/>
    </row>
    <row r="23" spans="1:12" ht="22" customHeight="1">
      <c r="A23" s="301" t="s">
        <v>1191</v>
      </c>
      <c r="B23" s="289">
        <v>2826.7370332864407</v>
      </c>
      <c r="C23" s="289">
        <v>2226.656831262826</v>
      </c>
      <c r="D23" s="289">
        <v>2563.047043795546</v>
      </c>
      <c r="E23" s="289">
        <v>2840.0517496952511</v>
      </c>
      <c r="F23" s="289">
        <v>3098.6617148278192</v>
      </c>
      <c r="G23" s="289">
        <v>3974.2234449201896</v>
      </c>
      <c r="H23" s="289">
        <v>4445.6492711127958</v>
      </c>
      <c r="I23" s="289">
        <v>4113.7799303180918</v>
      </c>
      <c r="J23" s="289">
        <v>4676.5465305036869</v>
      </c>
      <c r="K23" s="180">
        <v>4460.758432105843</v>
      </c>
      <c r="L23" s="180"/>
    </row>
    <row r="24" spans="1:12" ht="22" customHeight="1">
      <c r="A24" s="299" t="s">
        <v>1198</v>
      </c>
      <c r="B24" s="289">
        <v>2891.4816366521809</v>
      </c>
      <c r="C24" s="289">
        <v>2991.6840001657138</v>
      </c>
      <c r="D24" s="289">
        <v>3101.3719113956627</v>
      </c>
      <c r="E24" s="289">
        <v>4451.2080326032064</v>
      </c>
      <c r="F24" s="289">
        <v>925.56104240306286</v>
      </c>
      <c r="G24" s="289">
        <v>1261.6557788915743</v>
      </c>
      <c r="H24" s="289">
        <v>4682.7355046479743</v>
      </c>
      <c r="I24" s="289">
        <v>6236.5092258706918</v>
      </c>
      <c r="J24" s="289">
        <v>6261.1018687632895</v>
      </c>
      <c r="K24" s="300">
        <v>6189.1882487649591</v>
      </c>
      <c r="L24" s="290"/>
    </row>
    <row r="25" spans="1:12" ht="22" customHeight="1">
      <c r="A25" s="301" t="s">
        <v>700</v>
      </c>
      <c r="B25" s="289">
        <v>5479.576840458978</v>
      </c>
      <c r="C25" s="289">
        <v>5608.2730531579455</v>
      </c>
      <c r="D25" s="289">
        <v>5937.7841684636287</v>
      </c>
      <c r="E25" s="289">
        <v>7581.6076801142744</v>
      </c>
      <c r="F25" s="289">
        <v>1930.4452021319848</v>
      </c>
      <c r="G25" s="289">
        <v>2114.717029644301</v>
      </c>
      <c r="H25" s="289">
        <v>5704.5396295823521</v>
      </c>
      <c r="I25" s="289">
        <v>7306.1199669281141</v>
      </c>
      <c r="J25" s="289">
        <v>8011.6244716643841</v>
      </c>
      <c r="K25" s="300">
        <v>7827.2496449297932</v>
      </c>
      <c r="L25" s="290"/>
    </row>
    <row r="26" spans="1:12" ht="22" customHeight="1">
      <c r="A26" s="301" t="s">
        <v>1191</v>
      </c>
      <c r="B26" s="289">
        <v>2588.0952038067971</v>
      </c>
      <c r="C26" s="289">
        <v>2616.5890529922317</v>
      </c>
      <c r="D26" s="289">
        <v>2836.412257067966</v>
      </c>
      <c r="E26" s="289">
        <v>3130.399647511068</v>
      </c>
      <c r="F26" s="289">
        <v>1004.884159728922</v>
      </c>
      <c r="G26" s="289">
        <v>853.06125075272655</v>
      </c>
      <c r="H26" s="289">
        <v>1021.8041249343781</v>
      </c>
      <c r="I26" s="289">
        <v>1069.6107410574223</v>
      </c>
      <c r="J26" s="289">
        <v>1750.5226029010942</v>
      </c>
      <c r="K26" s="180">
        <v>1638.0613961648344</v>
      </c>
      <c r="L26" s="181"/>
    </row>
    <row r="27" spans="1:12" ht="22" customHeight="1">
      <c r="A27" s="302" t="s">
        <v>616</v>
      </c>
      <c r="B27" s="289">
        <v>-18.334496678856439</v>
      </c>
      <c r="C27" s="289">
        <v>-17.840724935136503</v>
      </c>
      <c r="D27" s="289">
        <v>1.9560571369161508</v>
      </c>
      <c r="E27" s="289">
        <v>-31.131374283211073</v>
      </c>
      <c r="F27" s="289">
        <v>-69.152001916092928</v>
      </c>
      <c r="G27" s="289">
        <v>-52.555459776479623</v>
      </c>
      <c r="H27" s="289">
        <v>-52.835169957564091</v>
      </c>
      <c r="I27" s="289">
        <v>-47.383793185235845</v>
      </c>
      <c r="J27" s="289">
        <v>-17.489852441536954</v>
      </c>
      <c r="K27" s="309">
        <v>-60.088852317816361</v>
      </c>
      <c r="L27" s="303"/>
    </row>
    <row r="28" spans="1:12" ht="22" customHeight="1">
      <c r="A28" s="304" t="s">
        <v>700</v>
      </c>
      <c r="B28" s="289">
        <v>57.919405306482219</v>
      </c>
      <c r="C28" s="289">
        <v>20.252554175310419</v>
      </c>
      <c r="D28" s="289">
        <v>53.289883972230214</v>
      </c>
      <c r="E28" s="289">
        <v>103.8136991483054</v>
      </c>
      <c r="F28" s="289">
        <v>27.7003735029358</v>
      </c>
      <c r="G28" s="289">
        <v>31.765886536826358</v>
      </c>
      <c r="H28" s="289">
        <v>41.632780864341925</v>
      </c>
      <c r="I28" s="289">
        <v>38.257418593432064</v>
      </c>
      <c r="J28" s="289">
        <v>160.45343497567413</v>
      </c>
      <c r="K28" s="309">
        <v>22.973200679234964</v>
      </c>
      <c r="L28" s="303"/>
    </row>
    <row r="29" spans="1:12" ht="22" customHeight="1">
      <c r="A29" s="304" t="s">
        <v>1191</v>
      </c>
      <c r="B29" s="289">
        <v>76.253901985338658</v>
      </c>
      <c r="C29" s="289">
        <v>38.093279110446922</v>
      </c>
      <c r="D29" s="289">
        <v>51.333826835314063</v>
      </c>
      <c r="E29" s="289">
        <v>134.94507343151648</v>
      </c>
      <c r="F29" s="289">
        <v>96.852375419028732</v>
      </c>
      <c r="G29" s="289">
        <v>84.32134631330598</v>
      </c>
      <c r="H29" s="289">
        <v>94.467950821906015</v>
      </c>
      <c r="I29" s="289">
        <v>85.641211778667909</v>
      </c>
      <c r="J29" s="289">
        <v>177.94328741721108</v>
      </c>
      <c r="K29" s="300">
        <v>83.062052997051325</v>
      </c>
      <c r="L29" s="305"/>
    </row>
    <row r="30" spans="1:12" ht="22" customHeight="1">
      <c r="A30" s="302" t="s">
        <v>1199</v>
      </c>
      <c r="B30" s="289">
        <v>2909.8161333310377</v>
      </c>
      <c r="C30" s="289">
        <v>3009.5247251008504</v>
      </c>
      <c r="D30" s="289">
        <v>3099.4158542587465</v>
      </c>
      <c r="E30" s="289">
        <v>4482.3394068864181</v>
      </c>
      <c r="F30" s="289">
        <v>994.71304431915587</v>
      </c>
      <c r="G30" s="289">
        <v>1314.2112386680542</v>
      </c>
      <c r="H30" s="289">
        <v>4735.5706746055384</v>
      </c>
      <c r="I30" s="289">
        <v>6283.8930190559277</v>
      </c>
      <c r="J30" s="289">
        <v>6278.5917212048271</v>
      </c>
      <c r="K30" s="300">
        <v>6249.2771010827755</v>
      </c>
      <c r="L30" s="305"/>
    </row>
    <row r="31" spans="1:12" ht="22" customHeight="1">
      <c r="A31" s="304" t="s">
        <v>700</v>
      </c>
      <c r="B31" s="289">
        <v>5421.657435152496</v>
      </c>
      <c r="C31" s="289">
        <v>5588.0204989826352</v>
      </c>
      <c r="D31" s="289">
        <v>5884.4942844913985</v>
      </c>
      <c r="E31" s="289">
        <v>7477.7939809659692</v>
      </c>
      <c r="F31" s="289">
        <v>1902.7448286290492</v>
      </c>
      <c r="G31" s="289">
        <v>2082.9511431074748</v>
      </c>
      <c r="H31" s="289">
        <v>5662.9068487180102</v>
      </c>
      <c r="I31" s="289">
        <v>7267.8625483346823</v>
      </c>
      <c r="J31" s="289">
        <v>7851.17103668871</v>
      </c>
      <c r="K31" s="300">
        <v>7804.2764442505586</v>
      </c>
      <c r="L31" s="305"/>
    </row>
    <row r="32" spans="1:12" ht="22" customHeight="1">
      <c r="A32" s="304" t="s">
        <v>1191</v>
      </c>
      <c r="B32" s="289">
        <v>2511.8413018214583</v>
      </c>
      <c r="C32" s="289">
        <v>2578.4957738817848</v>
      </c>
      <c r="D32" s="289">
        <v>2785.078430232652</v>
      </c>
      <c r="E32" s="289">
        <v>2995.4545740795515</v>
      </c>
      <c r="F32" s="289">
        <v>908.03178430989328</v>
      </c>
      <c r="G32" s="289">
        <v>768.73990443942057</v>
      </c>
      <c r="H32" s="289">
        <v>927.33617411247212</v>
      </c>
      <c r="I32" s="289">
        <v>983.96952927875429</v>
      </c>
      <c r="J32" s="289">
        <v>1572.579315483883</v>
      </c>
      <c r="K32" s="300">
        <v>1554.9993431677831</v>
      </c>
      <c r="L32" s="305"/>
    </row>
    <row r="33" spans="1:12" ht="22" customHeight="1">
      <c r="A33" s="306" t="s">
        <v>1200</v>
      </c>
      <c r="B33" s="289">
        <v>-17.444883630424798</v>
      </c>
      <c r="C33" s="289">
        <v>-24.325888225371813</v>
      </c>
      <c r="D33" s="289">
        <v>-10.764274322036584</v>
      </c>
      <c r="E33" s="289">
        <v>-34.537455560638712</v>
      </c>
      <c r="F33" s="289">
        <v>-126.69082536603928</v>
      </c>
      <c r="G33" s="289">
        <v>-87.448791176072007</v>
      </c>
      <c r="H33" s="289">
        <v>-106.44439169935592</v>
      </c>
      <c r="I33" s="289">
        <v>-116.7520827456563</v>
      </c>
      <c r="J33" s="289">
        <v>-126.55643401642867</v>
      </c>
      <c r="K33" s="300">
        <v>-57.132902328207507</v>
      </c>
      <c r="L33" s="305"/>
    </row>
    <row r="34" spans="1:12" ht="22" customHeight="1">
      <c r="A34" s="307" t="s">
        <v>700</v>
      </c>
      <c r="B34" s="289">
        <v>1.9320046005593736</v>
      </c>
      <c r="C34" s="289">
        <v>6.8140497833808453</v>
      </c>
      <c r="D34" s="289">
        <v>17.319726093196035</v>
      </c>
      <c r="E34" s="289">
        <v>7.7077107746151583</v>
      </c>
      <c r="F34" s="289">
        <v>13.95723104170467</v>
      </c>
      <c r="G34" s="289">
        <v>27.133036882708659</v>
      </c>
      <c r="H34" s="289">
        <v>7.9281564434286835</v>
      </c>
      <c r="I34" s="289">
        <v>12.967409470024089</v>
      </c>
      <c r="J34" s="289">
        <v>11.710325724943816</v>
      </c>
      <c r="K34" s="300">
        <v>10.314815497271464</v>
      </c>
      <c r="L34" s="305"/>
    </row>
    <row r="35" spans="1:12" ht="22" customHeight="1">
      <c r="A35" s="307" t="s">
        <v>1191</v>
      </c>
      <c r="B35" s="289">
        <v>19.376888230984171</v>
      </c>
      <c r="C35" s="289">
        <v>31.139938008752658</v>
      </c>
      <c r="D35" s="289">
        <v>28.084000415232619</v>
      </c>
      <c r="E35" s="289">
        <v>42.24516633525387</v>
      </c>
      <c r="F35" s="289">
        <v>140.64805640774395</v>
      </c>
      <c r="G35" s="289">
        <v>114.58182805878067</v>
      </c>
      <c r="H35" s="289">
        <v>114.37254814278461</v>
      </c>
      <c r="I35" s="289">
        <v>129.71949221568039</v>
      </c>
      <c r="J35" s="289">
        <v>138.26675974137248</v>
      </c>
      <c r="K35" s="300">
        <v>67.447717825478975</v>
      </c>
      <c r="L35" s="308"/>
    </row>
    <row r="36" spans="1:12" ht="22" customHeight="1">
      <c r="A36" s="306" t="s">
        <v>1201</v>
      </c>
      <c r="B36" s="289">
        <v>-131.21374065247582</v>
      </c>
      <c r="C36" s="289">
        <v>-86.340032927020744</v>
      </c>
      <c r="D36" s="289">
        <v>-150.41909675385529</v>
      </c>
      <c r="E36" s="289">
        <v>-275.09971664969646</v>
      </c>
      <c r="F36" s="289">
        <v>-353.94389907991047</v>
      </c>
      <c r="G36" s="289">
        <v>-238.76743086453928</v>
      </c>
      <c r="H36" s="289">
        <v>-468.92897477235363</v>
      </c>
      <c r="I36" s="289">
        <v>-396.48390565935375</v>
      </c>
      <c r="J36" s="289">
        <v>-527.76876423178453</v>
      </c>
      <c r="K36" s="300">
        <v>-246.77316883369784</v>
      </c>
      <c r="L36" s="308"/>
    </row>
    <row r="37" spans="1:12" ht="22" customHeight="1">
      <c r="A37" s="307" t="s">
        <v>700</v>
      </c>
      <c r="B37" s="289">
        <v>23.74956425193546</v>
      </c>
      <c r="C37" s="289">
        <v>55.727162108053264</v>
      </c>
      <c r="D37" s="289">
        <v>93.048703387897731</v>
      </c>
      <c r="E37" s="289">
        <v>89.177262528665025</v>
      </c>
      <c r="F37" s="289">
        <v>136.91763514458134</v>
      </c>
      <c r="G37" s="289">
        <v>178.51815624224378</v>
      </c>
      <c r="H37" s="289">
        <v>79.962175076791041</v>
      </c>
      <c r="I37" s="289">
        <v>132.05680723185156</v>
      </c>
      <c r="J37" s="289">
        <v>118.30395947380313</v>
      </c>
      <c r="K37" s="300">
        <v>193.89312890107712</v>
      </c>
      <c r="L37" s="308"/>
    </row>
    <row r="38" spans="1:12" ht="22" customHeight="1">
      <c r="A38" s="307" t="s">
        <v>1191</v>
      </c>
      <c r="B38" s="289">
        <v>154.96330490441127</v>
      </c>
      <c r="C38" s="289">
        <v>142.06719503507401</v>
      </c>
      <c r="D38" s="289">
        <v>243.467800141753</v>
      </c>
      <c r="E38" s="289">
        <v>364.2769791783615</v>
      </c>
      <c r="F38" s="289">
        <v>490.86153422449178</v>
      </c>
      <c r="G38" s="289">
        <v>417.28558710678305</v>
      </c>
      <c r="H38" s="289">
        <v>548.89114984914465</v>
      </c>
      <c r="I38" s="289">
        <v>528.54071289120532</v>
      </c>
      <c r="J38" s="289">
        <v>646.07272370558769</v>
      </c>
      <c r="K38" s="300">
        <v>440.66629773477496</v>
      </c>
      <c r="L38" s="308"/>
    </row>
    <row r="39" spans="1:12" ht="22" customHeight="1">
      <c r="A39" s="302" t="s">
        <v>366</v>
      </c>
      <c r="B39" s="289">
        <v>3058.4747576139384</v>
      </c>
      <c r="C39" s="289">
        <v>3120.1906462532434</v>
      </c>
      <c r="D39" s="289">
        <v>3260.5992253346385</v>
      </c>
      <c r="E39" s="289">
        <v>4791.9765790967522</v>
      </c>
      <c r="F39" s="289">
        <v>1475.3477687651057</v>
      </c>
      <c r="G39" s="289">
        <v>1640.4274607086654</v>
      </c>
      <c r="H39" s="289">
        <v>5310.9440410772477</v>
      </c>
      <c r="I39" s="289">
        <v>6797.1290074609378</v>
      </c>
      <c r="J39" s="289">
        <v>6932.9169194530405</v>
      </c>
      <c r="K39" s="309">
        <v>6553.1831722446805</v>
      </c>
      <c r="L39" s="303"/>
    </row>
    <row r="40" spans="1:12" ht="22" customHeight="1">
      <c r="A40" s="304" t="s">
        <v>700</v>
      </c>
      <c r="B40" s="289">
        <v>5395.9758663000011</v>
      </c>
      <c r="C40" s="289">
        <v>5525.4792870912015</v>
      </c>
      <c r="D40" s="289">
        <v>5774.1258550103048</v>
      </c>
      <c r="E40" s="289">
        <v>7380.909007662689</v>
      </c>
      <c r="F40" s="289">
        <v>1751.8699624427632</v>
      </c>
      <c r="G40" s="289">
        <v>1877.2999499825223</v>
      </c>
      <c r="H40" s="289">
        <v>5575.0165171977906</v>
      </c>
      <c r="I40" s="289">
        <v>7122.8383316328063</v>
      </c>
      <c r="J40" s="289">
        <v>7721.1567514899634</v>
      </c>
      <c r="K40" s="309">
        <v>7600.0684998522102</v>
      </c>
      <c r="L40" s="303"/>
    </row>
    <row r="41" spans="1:12" ht="22" customHeight="1">
      <c r="A41" s="307" t="s">
        <v>1202</v>
      </c>
      <c r="B41" s="289">
        <v>5395.9758663000011</v>
      </c>
      <c r="C41" s="289">
        <v>5525.4792870912015</v>
      </c>
      <c r="D41" s="289">
        <v>5774.1258550103048</v>
      </c>
      <c r="E41" s="289">
        <v>7380.909007662689</v>
      </c>
      <c r="F41" s="289">
        <v>1751.8699624427632</v>
      </c>
      <c r="G41" s="289">
        <v>1877.2999499825223</v>
      </c>
      <c r="H41" s="289">
        <v>5575.0165171977906</v>
      </c>
      <c r="I41" s="289">
        <v>7122.8383316328063</v>
      </c>
      <c r="J41" s="289">
        <v>7721.1567514899634</v>
      </c>
      <c r="K41" s="309">
        <v>7600.0684998522102</v>
      </c>
      <c r="L41" s="303"/>
    </row>
    <row r="42" spans="1:12" ht="22" customHeight="1">
      <c r="A42" s="304" t="s">
        <v>1191</v>
      </c>
      <c r="B42" s="289">
        <v>2337.5011086860627</v>
      </c>
      <c r="C42" s="289">
        <v>2405.2886408379582</v>
      </c>
      <c r="D42" s="289">
        <v>2513.5266296756663</v>
      </c>
      <c r="E42" s="289">
        <v>2588.9324285659363</v>
      </c>
      <c r="F42" s="289">
        <v>276.52219367765758</v>
      </c>
      <c r="G42" s="289">
        <v>236.8724892738569</v>
      </c>
      <c r="H42" s="289">
        <v>264.07247612054289</v>
      </c>
      <c r="I42" s="289">
        <v>325.70932417186862</v>
      </c>
      <c r="J42" s="289">
        <v>788.23983203692273</v>
      </c>
      <c r="K42" s="309">
        <v>1046.8853276075292</v>
      </c>
      <c r="L42" s="296"/>
    </row>
    <row r="43" spans="1:12" ht="22" customHeight="1">
      <c r="A43" s="299" t="s">
        <v>157</v>
      </c>
      <c r="B43" s="289">
        <v>-2255.3747567986111</v>
      </c>
      <c r="C43" s="289">
        <v>-3258.3105252902214</v>
      </c>
      <c r="D43" s="289">
        <v>-4375.8948147131887</v>
      </c>
      <c r="E43" s="289">
        <v>-6615.6652589685636</v>
      </c>
      <c r="F43" s="289">
        <v>-8159.1830568691039</v>
      </c>
      <c r="G43" s="289">
        <v>-6078.470402014007</v>
      </c>
      <c r="H43" s="289">
        <v>-5190.4485035238658</v>
      </c>
      <c r="I43" s="289">
        <v>-6138.3639823039694</v>
      </c>
      <c r="J43" s="289">
        <v>-7075.4124404274344</v>
      </c>
      <c r="K43" s="309">
        <v>-6529.2025827122343</v>
      </c>
      <c r="L43" s="309"/>
    </row>
    <row r="44" spans="1:12" ht="22" customHeight="1">
      <c r="A44" s="301" t="s">
        <v>700</v>
      </c>
      <c r="B44" s="289">
        <v>3438.8095895694369</v>
      </c>
      <c r="C44" s="289">
        <v>3600.8529000737717</v>
      </c>
      <c r="D44" s="289">
        <v>3016.0233546290469</v>
      </c>
      <c r="E44" s="289">
        <v>2149.5394885910046</v>
      </c>
      <c r="F44" s="289">
        <v>2171.0500118512155</v>
      </c>
      <c r="G44" s="289">
        <v>2157.4673836711577</v>
      </c>
      <c r="H44" s="289">
        <v>2441.9680344964436</v>
      </c>
      <c r="I44" s="289">
        <v>2751.1043119797987</v>
      </c>
      <c r="J44" s="289">
        <v>3994.7073851026571</v>
      </c>
      <c r="K44" s="309">
        <v>5192.2517550935809</v>
      </c>
      <c r="L44" s="309"/>
    </row>
    <row r="45" spans="1:12" ht="22" customHeight="1">
      <c r="A45" s="301" t="s">
        <v>1191</v>
      </c>
      <c r="B45" s="289">
        <v>5694.184346368048</v>
      </c>
      <c r="C45" s="289">
        <v>6859.1634253639932</v>
      </c>
      <c r="D45" s="289">
        <v>7391.9181693422361</v>
      </c>
      <c r="E45" s="289">
        <v>8765.2047475595682</v>
      </c>
      <c r="F45" s="289">
        <v>10330.233068720319</v>
      </c>
      <c r="G45" s="289">
        <v>8235.9377856851643</v>
      </c>
      <c r="H45" s="289">
        <v>7632.4165380203094</v>
      </c>
      <c r="I45" s="289">
        <v>8889.468294283768</v>
      </c>
      <c r="J45" s="289">
        <v>11070.119825530091</v>
      </c>
      <c r="K45" s="309">
        <v>11721.454337805815</v>
      </c>
      <c r="L45" s="309"/>
    </row>
    <row r="46" spans="1:12" ht="22" customHeight="1">
      <c r="A46" s="297" t="s">
        <v>1203</v>
      </c>
      <c r="B46" s="289">
        <v>-231.44280376221045</v>
      </c>
      <c r="C46" s="289">
        <v>-700.75447994875958</v>
      </c>
      <c r="D46" s="289">
        <v>-526.53142681543477</v>
      </c>
      <c r="E46" s="289">
        <v>-1285.8274706228767</v>
      </c>
      <c r="F46" s="289">
        <v>-2508.3074214786634</v>
      </c>
      <c r="G46" s="289">
        <v>-1820.1167430698433</v>
      </c>
      <c r="H46" s="289">
        <v>-1148.0074457584037</v>
      </c>
      <c r="I46" s="289">
        <v>-1581.0948605586348</v>
      </c>
      <c r="J46" s="289">
        <v>-1972.5033514073016</v>
      </c>
      <c r="K46" s="312">
        <v>-2783.6136726107675</v>
      </c>
      <c r="L46" s="310"/>
    </row>
    <row r="47" spans="1:12" ht="22" customHeight="1">
      <c r="A47" s="311" t="s">
        <v>700</v>
      </c>
      <c r="B47" s="289">
        <v>129.49296456115067</v>
      </c>
      <c r="C47" s="289">
        <v>194.70610002412997</v>
      </c>
      <c r="D47" s="289">
        <v>249.55036329716899</v>
      </c>
      <c r="E47" s="289">
        <v>191.28962567801102</v>
      </c>
      <c r="F47" s="289">
        <v>256.11211692277317</v>
      </c>
      <c r="G47" s="289">
        <v>159.07559790458603</v>
      </c>
      <c r="H47" s="289">
        <v>301.10354063721064</v>
      </c>
      <c r="I47" s="289">
        <v>405.35242831686423</v>
      </c>
      <c r="J47" s="289">
        <v>480.07061496562449</v>
      </c>
      <c r="K47" s="312">
        <v>221.76076839289951</v>
      </c>
      <c r="L47" s="312"/>
    </row>
    <row r="48" spans="1:12" ht="22" customHeight="1">
      <c r="A48" s="311" t="s">
        <v>1191</v>
      </c>
      <c r="B48" s="289">
        <v>360.93576832336112</v>
      </c>
      <c r="C48" s="289">
        <v>895.4605799728896</v>
      </c>
      <c r="D48" s="289">
        <v>776.0817901126037</v>
      </c>
      <c r="E48" s="289">
        <v>1477.1170963008876</v>
      </c>
      <c r="F48" s="289">
        <v>2764.4195384014365</v>
      </c>
      <c r="G48" s="289">
        <v>1979.1923409744293</v>
      </c>
      <c r="H48" s="289">
        <v>1449.1109863956144</v>
      </c>
      <c r="I48" s="289">
        <v>1986.447288875499</v>
      </c>
      <c r="J48" s="289">
        <v>2452.573966372926</v>
      </c>
      <c r="K48" s="312">
        <v>3005.374441003667</v>
      </c>
      <c r="L48" s="312"/>
    </row>
    <row r="49" spans="1:12" ht="22" customHeight="1">
      <c r="A49" s="297" t="s">
        <v>1204</v>
      </c>
      <c r="B49" s="289">
        <v>-672.00838446774014</v>
      </c>
      <c r="C49" s="289">
        <v>-1418.2630318576189</v>
      </c>
      <c r="D49" s="289">
        <v>-1648.8548376853373</v>
      </c>
      <c r="E49" s="289">
        <v>-2635.6184614017093</v>
      </c>
      <c r="F49" s="289">
        <v>-3213.4979748083324</v>
      </c>
      <c r="G49" s="289">
        <v>-2432.1917202855739</v>
      </c>
      <c r="H49" s="289">
        <v>-2420.5361281330843</v>
      </c>
      <c r="I49" s="289">
        <v>-2819.3259316723334</v>
      </c>
      <c r="J49" s="289">
        <v>-2573.4419146599403</v>
      </c>
      <c r="K49" s="312">
        <v>-2194.8229414216576</v>
      </c>
      <c r="L49" s="312"/>
    </row>
    <row r="50" spans="1:12" ht="22" customHeight="1">
      <c r="A50" s="311" t="s">
        <v>700</v>
      </c>
      <c r="B50" s="289">
        <v>1978.7630036597698</v>
      </c>
      <c r="C50" s="289">
        <v>2006.9405530617446</v>
      </c>
      <c r="D50" s="289">
        <v>1444.6918385850272</v>
      </c>
      <c r="E50" s="289">
        <v>978.1386113905487</v>
      </c>
      <c r="F50" s="289">
        <v>1618.1486879143285</v>
      </c>
      <c r="G50" s="289">
        <v>1849.3773355749809</v>
      </c>
      <c r="H50" s="289">
        <v>1948.6307226185145</v>
      </c>
      <c r="I50" s="289">
        <v>2030.6841989932943</v>
      </c>
      <c r="J50" s="289">
        <v>2861.4481728112014</v>
      </c>
      <c r="K50" s="313">
        <v>4555.2072083322246</v>
      </c>
      <c r="L50" s="313"/>
    </row>
    <row r="51" spans="1:12" ht="22" customHeight="1">
      <c r="A51" s="311" t="s">
        <v>1191</v>
      </c>
      <c r="B51" s="289">
        <v>2650.7713881275099</v>
      </c>
      <c r="C51" s="289">
        <v>3425.2035849193635</v>
      </c>
      <c r="D51" s="289">
        <v>3093.5466762703645</v>
      </c>
      <c r="E51" s="289">
        <v>3613.757072792258</v>
      </c>
      <c r="F51" s="289">
        <v>4831.6466627226609</v>
      </c>
      <c r="G51" s="289">
        <v>4281.5690558605547</v>
      </c>
      <c r="H51" s="289">
        <v>4369.1668507515988</v>
      </c>
      <c r="I51" s="289">
        <v>4850.0101306656279</v>
      </c>
      <c r="J51" s="289">
        <v>5434.8900874711417</v>
      </c>
      <c r="K51" s="312">
        <v>6750.0301497538821</v>
      </c>
      <c r="L51" s="312"/>
    </row>
    <row r="52" spans="1:12" ht="22" customHeight="1">
      <c r="A52" s="297" t="s">
        <v>1205</v>
      </c>
      <c r="B52" s="289">
        <v>-161.37228126761124</v>
      </c>
      <c r="C52" s="289">
        <v>174.87963958957687</v>
      </c>
      <c r="D52" s="289">
        <v>-825.27057256720536</v>
      </c>
      <c r="E52" s="289">
        <v>-578.86582977059265</v>
      </c>
      <c r="F52" s="289">
        <v>-40.965558305674534</v>
      </c>
      <c r="G52" s="289">
        <v>-0.78705685529369407</v>
      </c>
      <c r="H52" s="289">
        <v>-1.5063369632191068</v>
      </c>
      <c r="I52" s="289">
        <v>-2.2094365422266344</v>
      </c>
      <c r="J52" s="289">
        <v>-1.8998910570275769</v>
      </c>
      <c r="K52" s="312">
        <v>-2.0796559045733858</v>
      </c>
      <c r="L52" s="312"/>
    </row>
    <row r="53" spans="1:12" ht="22" customHeight="1">
      <c r="A53" s="311" t="s">
        <v>700</v>
      </c>
      <c r="B53" s="289">
        <v>587.43860586987478</v>
      </c>
      <c r="C53" s="289">
        <v>757.02374223604374</v>
      </c>
      <c r="D53" s="289">
        <v>142.12531256859558</v>
      </c>
      <c r="E53" s="289">
        <v>57.072080608939288</v>
      </c>
      <c r="F53" s="289">
        <v>8.8369206300000016</v>
      </c>
      <c r="G53" s="289" t="s">
        <v>117</v>
      </c>
      <c r="H53" s="289" t="s">
        <v>117</v>
      </c>
      <c r="I53" s="289" t="s">
        <v>117</v>
      </c>
      <c r="J53" s="289" t="s">
        <v>117</v>
      </c>
      <c r="K53" s="289" t="s">
        <v>117</v>
      </c>
      <c r="L53" s="309"/>
    </row>
    <row r="54" spans="1:12" ht="22" customHeight="1">
      <c r="A54" s="311" t="s">
        <v>1191</v>
      </c>
      <c r="B54" s="289">
        <v>748.81088713748602</v>
      </c>
      <c r="C54" s="289">
        <v>582.14410264646688</v>
      </c>
      <c r="D54" s="289">
        <v>967.395885135801</v>
      </c>
      <c r="E54" s="289">
        <v>635.9379103795319</v>
      </c>
      <c r="F54" s="289">
        <v>49.802478935674536</v>
      </c>
      <c r="G54" s="289">
        <v>0.78705685529369407</v>
      </c>
      <c r="H54" s="289">
        <v>1.5063369632191068</v>
      </c>
      <c r="I54" s="289">
        <v>2.2094365422266344</v>
      </c>
      <c r="J54" s="289">
        <v>1.8998910570275769</v>
      </c>
      <c r="K54" s="309">
        <v>2.0796559045733858</v>
      </c>
      <c r="L54" s="309"/>
    </row>
    <row r="55" spans="1:12" ht="10.5" customHeight="1">
      <c r="A55" s="314"/>
      <c r="B55" s="289"/>
      <c r="C55" s="289"/>
      <c r="D55" s="289"/>
      <c r="E55" s="289"/>
      <c r="F55" s="289"/>
      <c r="G55" s="289"/>
      <c r="H55" s="289"/>
      <c r="I55" s="289"/>
      <c r="J55" s="289"/>
      <c r="K55" s="309"/>
      <c r="L55" s="309"/>
    </row>
    <row r="56" spans="1:12" ht="22" customHeight="1">
      <c r="A56" s="293" t="s">
        <v>1206</v>
      </c>
      <c r="B56" s="289">
        <v>-14068.052470970395</v>
      </c>
      <c r="C56" s="289">
        <v>-14140.506484105823</v>
      </c>
      <c r="D56" s="289">
        <v>-16158.030080853248</v>
      </c>
      <c r="E56" s="289">
        <v>-9422.7523926215144</v>
      </c>
      <c r="F56" s="289">
        <v>277.61012141783385</v>
      </c>
      <c r="G56" s="289">
        <v>-2005.0919661358341</v>
      </c>
      <c r="H56" s="289">
        <v>-16446.430113652834</v>
      </c>
      <c r="I56" s="289">
        <v>-6489.137780820477</v>
      </c>
      <c r="J56" s="286">
        <v>-4777.2221662848933</v>
      </c>
      <c r="K56" s="309">
        <v>-5177.3046495075632</v>
      </c>
      <c r="L56" s="309"/>
    </row>
    <row r="57" spans="1:12" ht="22" customHeight="1">
      <c r="A57" s="292" t="s">
        <v>700</v>
      </c>
      <c r="B57" s="289">
        <v>2425.6653511350396</v>
      </c>
      <c r="C57" s="289">
        <v>2728.4618100185698</v>
      </c>
      <c r="D57" s="289">
        <v>2469.4613388898292</v>
      </c>
      <c r="E57" s="289">
        <v>3150.9340132739917</v>
      </c>
      <c r="F57" s="289">
        <v>1466.5754607834619</v>
      </c>
      <c r="G57" s="289">
        <v>1852.3771147811974</v>
      </c>
      <c r="H57" s="289">
        <v>1735.2602810895191</v>
      </c>
      <c r="I57" s="289">
        <v>3080.8153683214978</v>
      </c>
      <c r="J57" s="286">
        <v>3527.2715928427733</v>
      </c>
      <c r="K57" s="309">
        <v>2250.1729957059624</v>
      </c>
      <c r="L57" s="309"/>
    </row>
    <row r="58" spans="1:12" ht="22" customHeight="1">
      <c r="A58" s="292" t="s">
        <v>1191</v>
      </c>
      <c r="B58" s="289">
        <v>16493.717822105435</v>
      </c>
      <c r="C58" s="289">
        <v>16868.968294124392</v>
      </c>
      <c r="D58" s="289">
        <v>18627.491419743077</v>
      </c>
      <c r="E58" s="289">
        <v>12573.686405895505</v>
      </c>
      <c r="F58" s="289">
        <v>1188.9653393656281</v>
      </c>
      <c r="G58" s="289">
        <v>3857.4690809170315</v>
      </c>
      <c r="H58" s="289">
        <v>18181.690394742353</v>
      </c>
      <c r="I58" s="289">
        <v>9569.9531491419748</v>
      </c>
      <c r="J58" s="286">
        <v>8304.4937591276666</v>
      </c>
      <c r="K58" s="300">
        <v>7427.4776452135256</v>
      </c>
      <c r="L58" s="300"/>
    </row>
    <row r="59" spans="1:12" ht="22" customHeight="1">
      <c r="A59" s="315" t="s">
        <v>1207</v>
      </c>
      <c r="B59" s="289">
        <v>-317.0420615636225</v>
      </c>
      <c r="C59" s="289">
        <v>-121.96240253413936</v>
      </c>
      <c r="D59" s="289">
        <v>195.72369904453663</v>
      </c>
      <c r="E59" s="289">
        <v>265.94874314019597</v>
      </c>
      <c r="F59" s="289">
        <v>-558.28780604783083</v>
      </c>
      <c r="G59" s="289">
        <v>-516.39737319635412</v>
      </c>
      <c r="H59" s="289">
        <v>-584.67450944142684</v>
      </c>
      <c r="I59" s="289">
        <v>-312.8245789019594</v>
      </c>
      <c r="J59" s="289">
        <v>-352.56312967958024</v>
      </c>
      <c r="K59" s="300">
        <v>-913.38334249377181</v>
      </c>
      <c r="L59" s="300"/>
    </row>
    <row r="60" spans="1:12" ht="22" customHeight="1">
      <c r="A60" s="314" t="s">
        <v>700</v>
      </c>
      <c r="B60" s="289">
        <v>221.82754532805291</v>
      </c>
      <c r="C60" s="289">
        <v>343.83955447296762</v>
      </c>
      <c r="D60" s="289">
        <v>387.08871139961747</v>
      </c>
      <c r="E60" s="289">
        <v>544.76386689866081</v>
      </c>
      <c r="F60" s="289">
        <v>251.87439552536301</v>
      </c>
      <c r="G60" s="289">
        <v>406.1826621951659</v>
      </c>
      <c r="H60" s="289">
        <v>411.31233575525295</v>
      </c>
      <c r="I60" s="289">
        <v>592.22194531215621</v>
      </c>
      <c r="J60" s="289">
        <v>1032.3001698956498</v>
      </c>
      <c r="K60" s="300">
        <v>290.78076568572823</v>
      </c>
      <c r="L60" s="300"/>
    </row>
    <row r="61" spans="1:12" ht="22" customHeight="1">
      <c r="A61" s="314" t="s">
        <v>1191</v>
      </c>
      <c r="B61" s="289">
        <v>538.8696068916754</v>
      </c>
      <c r="C61" s="289">
        <v>465.80195700710698</v>
      </c>
      <c r="D61" s="289">
        <v>191.36501235508084</v>
      </c>
      <c r="E61" s="289">
        <v>278.81512375846484</v>
      </c>
      <c r="F61" s="289">
        <v>810.1622015731939</v>
      </c>
      <c r="G61" s="289">
        <v>922.58003539152003</v>
      </c>
      <c r="H61" s="289">
        <v>995.98684519667972</v>
      </c>
      <c r="I61" s="289">
        <v>905.04652421411561</v>
      </c>
      <c r="J61" s="289">
        <v>1384.86329957523</v>
      </c>
      <c r="K61" s="300">
        <v>1204.1641081795001</v>
      </c>
      <c r="L61" s="290"/>
    </row>
    <row r="62" spans="1:12" ht="22" customHeight="1">
      <c r="A62" s="315" t="s">
        <v>1208</v>
      </c>
      <c r="B62" s="289">
        <v>-13751.010409406774</v>
      </c>
      <c r="C62" s="289">
        <v>-14018.544081571681</v>
      </c>
      <c r="D62" s="289">
        <v>-16353.753779897786</v>
      </c>
      <c r="E62" s="289">
        <v>-9688.7011357617102</v>
      </c>
      <c r="F62" s="289">
        <v>810.53478991248721</v>
      </c>
      <c r="G62" s="289">
        <v>-1494.6985746117996</v>
      </c>
      <c r="H62" s="289">
        <v>-15895.439443749998</v>
      </c>
      <c r="I62" s="289">
        <v>-6200.8698540930072</v>
      </c>
      <c r="J62" s="286">
        <v>-4481.3775318794924</v>
      </c>
      <c r="K62" s="300">
        <v>-4329.367863984201</v>
      </c>
      <c r="L62" s="290"/>
    </row>
    <row r="63" spans="1:12" ht="22" customHeight="1">
      <c r="A63" s="314" t="s">
        <v>700</v>
      </c>
      <c r="B63" s="289">
        <v>2203.8378058069866</v>
      </c>
      <c r="C63" s="289">
        <v>2384.6222555456025</v>
      </c>
      <c r="D63" s="289">
        <v>2082.3726274902119</v>
      </c>
      <c r="E63" s="289">
        <v>2606.1701463753311</v>
      </c>
      <c r="F63" s="289">
        <v>1168.3358994493874</v>
      </c>
      <c r="G63" s="289">
        <v>1425.2692163623703</v>
      </c>
      <c r="H63" s="289">
        <v>1272.21339833</v>
      </c>
      <c r="I63" s="289">
        <v>2443.0938148723289</v>
      </c>
      <c r="J63" s="286">
        <v>2417.5012066029226</v>
      </c>
      <c r="K63" s="300">
        <v>1855.1440261598254</v>
      </c>
      <c r="L63" s="290"/>
    </row>
    <row r="64" spans="1:12" ht="22" customHeight="1">
      <c r="A64" s="316" t="s">
        <v>1209</v>
      </c>
      <c r="B64" s="289">
        <v>1711</v>
      </c>
      <c r="C64" s="289">
        <v>1617.9</v>
      </c>
      <c r="D64" s="289">
        <v>1658.1</v>
      </c>
      <c r="E64" s="289">
        <v>1775.8</v>
      </c>
      <c r="F64" s="289">
        <v>1276.1370379999998</v>
      </c>
      <c r="G64" s="289">
        <v>992.18550300000015</v>
      </c>
      <c r="H64" s="289">
        <v>1149.572619</v>
      </c>
      <c r="I64" s="289">
        <v>1919.8854190000002</v>
      </c>
      <c r="J64" s="289">
        <v>1657.4690699999999</v>
      </c>
      <c r="K64" s="300">
        <v>1397.760589</v>
      </c>
      <c r="L64" s="290"/>
    </row>
    <row r="65" spans="1:12" ht="22" customHeight="1">
      <c r="A65" s="314" t="s">
        <v>1191</v>
      </c>
      <c r="B65" s="289">
        <v>15954.84821521376</v>
      </c>
      <c r="C65" s="289">
        <v>16403.166337117284</v>
      </c>
      <c r="D65" s="289">
        <v>18436.126407387997</v>
      </c>
      <c r="E65" s="289">
        <v>12294.871282137041</v>
      </c>
      <c r="F65" s="289">
        <v>357.80110953690024</v>
      </c>
      <c r="G65" s="289">
        <v>2919.9677909741699</v>
      </c>
      <c r="H65" s="289">
        <v>17167.652842079999</v>
      </c>
      <c r="I65" s="289">
        <v>8643.9636689653362</v>
      </c>
      <c r="J65" s="286">
        <v>6898.8787384824154</v>
      </c>
      <c r="K65" s="300">
        <v>6184.5118901440264</v>
      </c>
      <c r="L65" s="290"/>
    </row>
    <row r="66" spans="1:12" ht="22" customHeight="1">
      <c r="A66" s="315" t="s">
        <v>1210</v>
      </c>
      <c r="B66" s="289" t="s">
        <v>117</v>
      </c>
      <c r="C66" s="289" t="s">
        <v>117</v>
      </c>
      <c r="D66" s="289" t="s">
        <v>117</v>
      </c>
      <c r="E66" s="289" t="s">
        <v>117</v>
      </c>
      <c r="F66" s="289">
        <v>25.363137553177438</v>
      </c>
      <c r="G66" s="289">
        <v>6.0039816723198207</v>
      </c>
      <c r="H66" s="289">
        <v>33.68383953859076</v>
      </c>
      <c r="I66" s="289">
        <v>24.556652174489717</v>
      </c>
      <c r="J66" s="289">
        <v>56.718495274179652</v>
      </c>
      <c r="K66" s="300">
        <v>65.446556970408921</v>
      </c>
      <c r="L66" s="290"/>
    </row>
    <row r="67" spans="1:12" ht="22" customHeight="1">
      <c r="A67" s="314" t="s">
        <v>700</v>
      </c>
      <c r="B67" s="289" t="s">
        <v>117</v>
      </c>
      <c r="C67" s="289" t="s">
        <v>117</v>
      </c>
      <c r="D67" s="289" t="s">
        <v>117</v>
      </c>
      <c r="E67" s="289" t="s">
        <v>117</v>
      </c>
      <c r="F67" s="289">
        <v>46.36516580871146</v>
      </c>
      <c r="G67" s="289">
        <v>20.925236223661155</v>
      </c>
      <c r="H67" s="289">
        <v>51.734547004266219</v>
      </c>
      <c r="I67" s="289">
        <v>45.499608137012849</v>
      </c>
      <c r="J67" s="289">
        <v>77.470216344200708</v>
      </c>
      <c r="K67" s="300">
        <v>104.24820386040892</v>
      </c>
      <c r="L67" s="290"/>
    </row>
    <row r="68" spans="1:12" ht="22" customHeight="1">
      <c r="A68" s="314" t="s">
        <v>1191</v>
      </c>
      <c r="B68" s="289" t="s">
        <v>117</v>
      </c>
      <c r="C68" s="289" t="s">
        <v>117</v>
      </c>
      <c r="D68" s="289" t="s">
        <v>117</v>
      </c>
      <c r="E68" s="289" t="s">
        <v>117</v>
      </c>
      <c r="F68" s="289">
        <v>21.002028255534022</v>
      </c>
      <c r="G68" s="289">
        <v>14.921254551341335</v>
      </c>
      <c r="H68" s="289">
        <v>18.050707465675455</v>
      </c>
      <c r="I68" s="289">
        <v>20.942955962523133</v>
      </c>
      <c r="J68" s="289">
        <v>20.751721070021055</v>
      </c>
      <c r="K68" s="309">
        <v>38.801646890000001</v>
      </c>
      <c r="L68" s="296"/>
    </row>
    <row r="69" spans="1:12" ht="22" customHeight="1">
      <c r="A69" s="302"/>
      <c r="B69" s="289"/>
      <c r="C69" s="289"/>
      <c r="D69" s="289"/>
      <c r="E69" s="289"/>
      <c r="F69" s="289"/>
      <c r="G69" s="289"/>
      <c r="H69" s="289"/>
      <c r="I69" s="289"/>
      <c r="J69" s="289"/>
      <c r="K69" s="309"/>
      <c r="L69" s="296"/>
    </row>
    <row r="70" spans="1:12" ht="22" customHeight="1">
      <c r="A70" s="293" t="s">
        <v>1211</v>
      </c>
      <c r="B70" s="285">
        <v>12918.048522251356</v>
      </c>
      <c r="C70" s="285">
        <v>17000.691223492511</v>
      </c>
      <c r="D70" s="285">
        <v>15107.262121085532</v>
      </c>
      <c r="E70" s="285">
        <v>12779.999169952549</v>
      </c>
      <c r="F70" s="285">
        <v>14946.111571349509</v>
      </c>
      <c r="G70" s="285">
        <v>13896.639882521864</v>
      </c>
      <c r="H70" s="285">
        <v>12504.955006513987</v>
      </c>
      <c r="I70" s="285">
        <v>20008.994239740889</v>
      </c>
      <c r="J70" s="285">
        <v>27995.20251844373</v>
      </c>
      <c r="K70" s="650">
        <v>24770.931865656021</v>
      </c>
      <c r="L70" s="317"/>
    </row>
    <row r="71" spans="1:12" ht="22" customHeight="1">
      <c r="A71" s="292" t="s">
        <v>700</v>
      </c>
      <c r="B71" s="289">
        <v>13805.602232645866</v>
      </c>
      <c r="C71" s="289">
        <v>17937.678599239916</v>
      </c>
      <c r="D71" s="289">
        <v>16613.162341932904</v>
      </c>
      <c r="E71" s="289">
        <v>14947.659021418056</v>
      </c>
      <c r="F71" s="289">
        <v>18095.346007742926</v>
      </c>
      <c r="G71" s="289">
        <v>17316.413990110883</v>
      </c>
      <c r="H71" s="289">
        <v>16503.827864065788</v>
      </c>
      <c r="I71" s="289">
        <v>24472.771199131003</v>
      </c>
      <c r="J71" s="289">
        <v>30989.771414871073</v>
      </c>
      <c r="K71" s="300">
        <v>29367.317164105327</v>
      </c>
      <c r="L71" s="290"/>
    </row>
    <row r="72" spans="1:12" ht="22" customHeight="1">
      <c r="A72" s="292" t="s">
        <v>1191</v>
      </c>
      <c r="B72" s="289">
        <v>887.5537103945104</v>
      </c>
      <c r="C72" s="289">
        <v>936.98737574740449</v>
      </c>
      <c r="D72" s="289">
        <v>1505.9002208473717</v>
      </c>
      <c r="E72" s="289">
        <v>2167.6598514655066</v>
      </c>
      <c r="F72" s="289">
        <v>3149.2344363934162</v>
      </c>
      <c r="G72" s="289">
        <v>3419.7741075890181</v>
      </c>
      <c r="H72" s="289">
        <v>3998.8728575518016</v>
      </c>
      <c r="I72" s="289">
        <v>4463.776959390113</v>
      </c>
      <c r="J72" s="289">
        <v>2994.5688964273427</v>
      </c>
      <c r="K72" s="300">
        <v>4596.3852984493069</v>
      </c>
      <c r="L72" s="290"/>
    </row>
    <row r="73" spans="1:12" ht="22" customHeight="1">
      <c r="A73" s="315" t="s">
        <v>1212</v>
      </c>
      <c r="B73" s="289">
        <v>12071.565589149999</v>
      </c>
      <c r="C73" s="289">
        <v>16131.09681759</v>
      </c>
      <c r="D73" s="289">
        <v>15009.13331886</v>
      </c>
      <c r="E73" s="289">
        <v>13453.36989586</v>
      </c>
      <c r="F73" s="289">
        <v>15089.87746896</v>
      </c>
      <c r="G73" s="289">
        <v>14373.20107809</v>
      </c>
      <c r="H73" s="289">
        <v>13184.051650179998</v>
      </c>
      <c r="I73" s="289">
        <v>20859.064416669997</v>
      </c>
      <c r="J73" s="289">
        <v>25928.950427029824</v>
      </c>
      <c r="K73" s="300">
        <v>25227.944691390003</v>
      </c>
      <c r="L73" s="290"/>
    </row>
    <row r="74" spans="1:12" ht="22" customHeight="1">
      <c r="A74" s="295" t="s">
        <v>1188</v>
      </c>
      <c r="B74" s="289">
        <v>12535.799555</v>
      </c>
      <c r="C74" s="289">
        <v>16613.104828</v>
      </c>
      <c r="D74" s="289">
        <v>15839.206541850001</v>
      </c>
      <c r="E74" s="289">
        <v>14088.246790880001</v>
      </c>
      <c r="F74" s="289">
        <v>15669.20958321</v>
      </c>
      <c r="G74" s="289">
        <v>15051.16444486</v>
      </c>
      <c r="H74" s="289">
        <v>13918.982094849998</v>
      </c>
      <c r="I74" s="289">
        <v>21593.239999999998</v>
      </c>
      <c r="J74" s="289">
        <v>26818.485417169824</v>
      </c>
      <c r="K74" s="300">
        <v>26203.524260410002</v>
      </c>
      <c r="L74" s="290"/>
    </row>
    <row r="75" spans="1:12" ht="22" customHeight="1">
      <c r="A75" s="295" t="s">
        <v>1189</v>
      </c>
      <c r="B75" s="289">
        <v>464.23396584999995</v>
      </c>
      <c r="C75" s="289">
        <v>482.00801041000005</v>
      </c>
      <c r="D75" s="289">
        <v>830.07322298999998</v>
      </c>
      <c r="E75" s="289">
        <v>634.87689502000012</v>
      </c>
      <c r="F75" s="289">
        <v>579.33211425000002</v>
      </c>
      <c r="G75" s="289">
        <v>677.96336676999999</v>
      </c>
      <c r="H75" s="289">
        <v>734.93044466999993</v>
      </c>
      <c r="I75" s="289">
        <v>734.17558332999988</v>
      </c>
      <c r="J75" s="289">
        <v>889.53499013999999</v>
      </c>
      <c r="K75" s="309">
        <v>975.57956902000001</v>
      </c>
      <c r="L75" s="296"/>
    </row>
    <row r="76" spans="1:12" ht="22" customHeight="1">
      <c r="A76" s="315" t="s">
        <v>1213</v>
      </c>
      <c r="B76" s="289">
        <v>1984.4861914771925</v>
      </c>
      <c r="C76" s="289">
        <v>2054.818385132141</v>
      </c>
      <c r="D76" s="289">
        <v>587.0967595712217</v>
      </c>
      <c r="E76" s="289">
        <v>-650.0884762874532</v>
      </c>
      <c r="F76" s="289">
        <v>-143.76589761049036</v>
      </c>
      <c r="G76" s="289">
        <v>-476.56119556813383</v>
      </c>
      <c r="H76" s="289">
        <v>-679.096643666011</v>
      </c>
      <c r="I76" s="289">
        <v>-850.07017692910858</v>
      </c>
      <c r="J76" s="289">
        <v>2066.2520914139041</v>
      </c>
      <c r="K76" s="300">
        <v>-457.01282573398385</v>
      </c>
      <c r="L76" s="290"/>
    </row>
    <row r="77" spans="1:12" ht="22" customHeight="1">
      <c r="A77" s="295" t="s">
        <v>1188</v>
      </c>
      <c r="B77" s="289">
        <v>2493.0191112049915</v>
      </c>
      <c r="C77" s="289">
        <v>2589.8873235403771</v>
      </c>
      <c r="D77" s="289">
        <v>1483.0404658060302</v>
      </c>
      <c r="E77" s="289">
        <v>1625.1189625171253</v>
      </c>
      <c r="F77" s="289">
        <v>2426.136424532926</v>
      </c>
      <c r="G77" s="289">
        <v>2265.2495452508842</v>
      </c>
      <c r="H77" s="289">
        <v>2584.8457692157908</v>
      </c>
      <c r="I77" s="289">
        <v>2879.5311991310045</v>
      </c>
      <c r="J77" s="289">
        <v>4171.2859977012467</v>
      </c>
      <c r="K77" s="300">
        <v>3163.7929036953228</v>
      </c>
      <c r="L77" s="290"/>
    </row>
    <row r="78" spans="1:12" ht="22" customHeight="1">
      <c r="A78" s="295" t="s">
        <v>1189</v>
      </c>
      <c r="B78" s="289">
        <v>508.53291972779903</v>
      </c>
      <c r="C78" s="289">
        <v>535.06893840823591</v>
      </c>
      <c r="D78" s="289">
        <v>895.94370623480847</v>
      </c>
      <c r="E78" s="289">
        <v>2275.2074388045785</v>
      </c>
      <c r="F78" s="289">
        <v>2569.9023221434163</v>
      </c>
      <c r="G78" s="289">
        <v>2741.8107408190181</v>
      </c>
      <c r="H78" s="289">
        <v>3263.9424128818018</v>
      </c>
      <c r="I78" s="289">
        <v>3729.6013760601131</v>
      </c>
      <c r="J78" s="289">
        <v>2105.0339062873427</v>
      </c>
      <c r="K78" s="300">
        <v>3620.8057294293067</v>
      </c>
      <c r="L78" s="300"/>
    </row>
    <row r="79" spans="1:12" ht="10.5" customHeight="1">
      <c r="A79" s="318"/>
      <c r="B79" s="289"/>
      <c r="C79" s="289"/>
      <c r="D79" s="289"/>
      <c r="E79" s="289"/>
      <c r="F79" s="289"/>
      <c r="G79" s="289"/>
      <c r="H79" s="289"/>
      <c r="I79" s="289"/>
      <c r="J79" s="289"/>
      <c r="K79" s="300"/>
      <c r="L79" s="300"/>
    </row>
    <row r="80" spans="1:12" ht="22" customHeight="1">
      <c r="A80" s="319" t="s">
        <v>1214</v>
      </c>
      <c r="B80" s="285">
        <v>10540.86429933185</v>
      </c>
      <c r="C80" s="285">
        <v>12940.257917728524</v>
      </c>
      <c r="D80" s="285">
        <v>-3098.4923668913816</v>
      </c>
      <c r="E80" s="285">
        <v>4689.687969682851</v>
      </c>
      <c r="F80" s="286">
        <v>7438.4037498649977</v>
      </c>
      <c r="G80" s="286">
        <v>4961.233122698799</v>
      </c>
      <c r="H80" s="286">
        <v>-7342.3800607119138</v>
      </c>
      <c r="I80" s="285">
        <v>-590.13510241069093</v>
      </c>
      <c r="J80" s="286">
        <v>11230.213030849343</v>
      </c>
      <c r="K80" s="648">
        <v>10908.186712077964</v>
      </c>
      <c r="L80" s="287"/>
    </row>
    <row r="81" spans="1:12" ht="22" customHeight="1">
      <c r="A81" s="293" t="s">
        <v>1215</v>
      </c>
      <c r="B81" s="289">
        <v>296.19666108000024</v>
      </c>
      <c r="C81" s="289">
        <v>-2705.23833212</v>
      </c>
      <c r="D81" s="289">
        <v>-2079.5328207000002</v>
      </c>
      <c r="E81" s="289">
        <v>-1219.7369497600005</v>
      </c>
      <c r="F81" s="289">
        <v>-1146.3571558700005</v>
      </c>
      <c r="G81" s="289">
        <v>3170.631922049999</v>
      </c>
      <c r="H81" s="289">
        <v>-8630.8739720699996</v>
      </c>
      <c r="I81" s="289">
        <v>-10106.008842699999</v>
      </c>
      <c r="J81" s="286">
        <v>-6297.7622708100007</v>
      </c>
      <c r="K81" s="280">
        <v>10505.601719491022</v>
      </c>
      <c r="L81" s="281"/>
    </row>
    <row r="82" spans="1:12" ht="22" customHeight="1">
      <c r="A82" s="293" t="s">
        <v>1216</v>
      </c>
      <c r="B82" s="289">
        <v>1849.8580712</v>
      </c>
      <c r="C82" s="289">
        <v>-8.9588957499999964</v>
      </c>
      <c r="D82" s="289">
        <v>837.20166213000005</v>
      </c>
      <c r="E82" s="289">
        <v>-212.91114007999997</v>
      </c>
      <c r="F82" s="289">
        <v>-781.96622991000015</v>
      </c>
      <c r="G82" s="289">
        <v>-364.78365164000002</v>
      </c>
      <c r="H82" s="289">
        <v>124.84137374000002</v>
      </c>
      <c r="I82" s="289">
        <v>-42.93451170000003</v>
      </c>
      <c r="J82" s="286">
        <v>1543.6305550800002</v>
      </c>
      <c r="K82" s="300">
        <v>1677.6260779616043</v>
      </c>
      <c r="L82" s="290"/>
    </row>
    <row r="83" spans="1:12" ht="22" customHeight="1">
      <c r="A83" s="320" t="s">
        <v>1217</v>
      </c>
      <c r="B83" s="289">
        <v>275.00494146</v>
      </c>
      <c r="C83" s="289">
        <v>-33.350885089999998</v>
      </c>
      <c r="D83" s="289">
        <v>-94.814877000000024</v>
      </c>
      <c r="E83" s="289">
        <v>201.20163199999999</v>
      </c>
      <c r="F83" s="289">
        <v>-313.93093316000011</v>
      </c>
      <c r="G83" s="289">
        <v>68.487204999999989</v>
      </c>
      <c r="H83" s="289">
        <v>-17.725110999999998</v>
      </c>
      <c r="I83" s="289">
        <v>362.7840521</v>
      </c>
      <c r="J83" s="286">
        <v>1697.6312123900002</v>
      </c>
      <c r="K83" s="309">
        <v>1844.9948294262933</v>
      </c>
      <c r="L83" s="296"/>
    </row>
    <row r="84" spans="1:12" ht="22" customHeight="1">
      <c r="A84" s="321" t="s">
        <v>1218</v>
      </c>
      <c r="B84" s="289">
        <v>-55.677691539999998</v>
      </c>
      <c r="C84" s="289">
        <v>-43.238211649999997</v>
      </c>
      <c r="D84" s="289">
        <v>-426.842803</v>
      </c>
      <c r="E84" s="289">
        <v>-10.063579000000001</v>
      </c>
      <c r="F84" s="289">
        <v>-280.5241031600001</v>
      </c>
      <c r="G84" s="289">
        <v>35.185507999999999</v>
      </c>
      <c r="H84" s="289">
        <v>-53.527110999999998</v>
      </c>
      <c r="I84" s="289">
        <v>159.56126810000001</v>
      </c>
      <c r="J84" s="286">
        <v>348.31541766000009</v>
      </c>
      <c r="K84" s="309">
        <v>378.55108924830779</v>
      </c>
      <c r="L84" s="296"/>
    </row>
    <row r="85" spans="1:12" ht="22" customHeight="1">
      <c r="A85" s="320" t="s">
        <v>1219</v>
      </c>
      <c r="B85" s="289">
        <v>1574.85312974</v>
      </c>
      <c r="C85" s="289">
        <v>24.391989340000002</v>
      </c>
      <c r="D85" s="289">
        <v>932.01653913000007</v>
      </c>
      <c r="E85" s="289">
        <v>-414.11277207999996</v>
      </c>
      <c r="F85" s="289">
        <v>-468.03529675000004</v>
      </c>
      <c r="G85" s="289">
        <v>-433.27085663999998</v>
      </c>
      <c r="H85" s="289">
        <v>142.56648474000002</v>
      </c>
      <c r="I85" s="289">
        <v>-405.71856380000003</v>
      </c>
      <c r="J85" s="286">
        <v>-154.00065731000001</v>
      </c>
      <c r="K85" s="309">
        <v>-167.36875146468896</v>
      </c>
      <c r="L85" s="296"/>
    </row>
    <row r="86" spans="1:12" ht="22" customHeight="1">
      <c r="A86" s="293" t="s">
        <v>1220</v>
      </c>
      <c r="B86" s="289">
        <v>1553.6614101199998</v>
      </c>
      <c r="C86" s="289">
        <v>2696.27943637</v>
      </c>
      <c r="D86" s="289">
        <v>2916.7344828300002</v>
      </c>
      <c r="E86" s="289">
        <v>1006.8258096800005</v>
      </c>
      <c r="F86" s="289">
        <v>364.39092596000046</v>
      </c>
      <c r="G86" s="289">
        <v>-3535.4155736899993</v>
      </c>
      <c r="H86" s="289">
        <v>8755.7153458100001</v>
      </c>
      <c r="I86" s="289">
        <v>10063.074331</v>
      </c>
      <c r="J86" s="286">
        <v>7841.3928258900014</v>
      </c>
      <c r="K86" s="300">
        <v>-8827.9756415294178</v>
      </c>
      <c r="L86" s="290"/>
    </row>
    <row r="87" spans="1:12" ht="22" customHeight="1">
      <c r="A87" s="320" t="s">
        <v>1217</v>
      </c>
      <c r="B87" s="289">
        <v>739.64676921</v>
      </c>
      <c r="C87" s="289">
        <v>2516.1881128300001</v>
      </c>
      <c r="D87" s="289">
        <v>1669.28041173</v>
      </c>
      <c r="E87" s="289">
        <v>-1850.6424947199998</v>
      </c>
      <c r="F87" s="289">
        <v>-2043.6991623199997</v>
      </c>
      <c r="G87" s="289">
        <v>4288.9392739800005</v>
      </c>
      <c r="H87" s="289">
        <v>4491.8830939099998</v>
      </c>
      <c r="I87" s="289">
        <v>-2034.6337840000001</v>
      </c>
      <c r="J87" s="286">
        <v>17570.865075130001</v>
      </c>
      <c r="K87" s="300">
        <v>1203.7395584705832</v>
      </c>
      <c r="L87" s="290"/>
    </row>
    <row r="88" spans="1:12" ht="22" customHeight="1">
      <c r="A88" s="321" t="s">
        <v>1218</v>
      </c>
      <c r="B88" s="289">
        <v>707.36759838</v>
      </c>
      <c r="C88" s="289">
        <v>2263.6280642500001</v>
      </c>
      <c r="D88" s="289">
        <v>1661.64011856</v>
      </c>
      <c r="E88" s="289">
        <v>-1918.2450502199999</v>
      </c>
      <c r="F88" s="289">
        <v>-2187.2486274899998</v>
      </c>
      <c r="G88" s="289">
        <v>138.79977878</v>
      </c>
      <c r="H88" s="289">
        <v>2433.2198405599997</v>
      </c>
      <c r="I88" s="289">
        <v>-3545.476001</v>
      </c>
      <c r="J88" s="286">
        <v>1068.3658455100001</v>
      </c>
      <c r="K88" s="300">
        <v>-1238.5550777449998</v>
      </c>
      <c r="L88" s="290"/>
    </row>
    <row r="89" spans="1:12" ht="22" customHeight="1">
      <c r="A89" s="320" t="s">
        <v>1219</v>
      </c>
      <c r="B89" s="289">
        <v>814.01464090999991</v>
      </c>
      <c r="C89" s="289">
        <v>180.09132353999996</v>
      </c>
      <c r="D89" s="289">
        <v>1247.4540711</v>
      </c>
      <c r="E89" s="289">
        <v>2857.4683044000003</v>
      </c>
      <c r="F89" s="289">
        <v>2408.0900882800001</v>
      </c>
      <c r="G89" s="289">
        <v>-7824.3548476699998</v>
      </c>
      <c r="H89" s="289">
        <v>4263.8322519000003</v>
      </c>
      <c r="I89" s="289">
        <v>12097.708114999999</v>
      </c>
      <c r="J89" s="286">
        <v>-9729.4722492399997</v>
      </c>
      <c r="K89" s="300">
        <v>-10031.715200000001</v>
      </c>
      <c r="L89" s="290"/>
    </row>
    <row r="90" spans="1:12" ht="10.5" customHeight="1">
      <c r="A90" s="322"/>
      <c r="B90" s="289"/>
      <c r="C90" s="289"/>
      <c r="D90" s="289"/>
      <c r="E90" s="289"/>
      <c r="F90" s="289"/>
      <c r="G90" s="289"/>
      <c r="H90" s="289"/>
      <c r="I90" s="289"/>
      <c r="J90" s="289"/>
      <c r="K90" s="648"/>
      <c r="L90" s="287"/>
    </row>
    <row r="91" spans="1:12" ht="22" customHeight="1">
      <c r="A91" s="293" t="s">
        <v>1221</v>
      </c>
      <c r="B91" s="285">
        <v>1810.2908679300012</v>
      </c>
      <c r="C91" s="285">
        <v>7666.4475687300001</v>
      </c>
      <c r="D91" s="285">
        <v>-6405.4782949068976</v>
      </c>
      <c r="E91" s="285">
        <v>9971.2812509868982</v>
      </c>
      <c r="F91" s="285">
        <v>10981.571369457028</v>
      </c>
      <c r="G91" s="285">
        <v>11557.816403182871</v>
      </c>
      <c r="H91" s="285">
        <v>-7359.788839896225</v>
      </c>
      <c r="I91" s="285">
        <v>10335.051371292924</v>
      </c>
      <c r="J91" s="286">
        <v>4791.9025494431307</v>
      </c>
      <c r="K91" s="648">
        <v>3616.2987233252106</v>
      </c>
      <c r="L91" s="287"/>
    </row>
    <row r="92" spans="1:12" ht="22" customHeight="1">
      <c r="A92" s="293" t="s">
        <v>1216</v>
      </c>
      <c r="B92" s="289">
        <v>470.98230850000095</v>
      </c>
      <c r="C92" s="289">
        <v>7081.3240395499997</v>
      </c>
      <c r="D92" s="289">
        <v>-6982.6126146768975</v>
      </c>
      <c r="E92" s="289">
        <v>10351.387755626898</v>
      </c>
      <c r="F92" s="289">
        <v>11085.590419120001</v>
      </c>
      <c r="G92" s="289">
        <v>11672.582797320001</v>
      </c>
      <c r="H92" s="289">
        <v>-7013.3258705990056</v>
      </c>
      <c r="I92" s="289">
        <v>10875.676420310003</v>
      </c>
      <c r="J92" s="286">
        <v>5255.9357346000015</v>
      </c>
      <c r="K92" s="300">
        <v>3666.0566412168973</v>
      </c>
      <c r="L92" s="290"/>
    </row>
    <row r="93" spans="1:12" ht="22" customHeight="1">
      <c r="A93" s="302" t="s">
        <v>1222</v>
      </c>
      <c r="B93" s="289">
        <v>79.589397120001166</v>
      </c>
      <c r="C93" s="289">
        <v>3088.6064889599998</v>
      </c>
      <c r="D93" s="289">
        <v>-3383.7742349868972</v>
      </c>
      <c r="E93" s="289">
        <v>6312.4693269168984</v>
      </c>
      <c r="F93" s="289">
        <v>9098.8136740299997</v>
      </c>
      <c r="G93" s="289">
        <v>8902.758549770002</v>
      </c>
      <c r="H93" s="289">
        <v>-7553.3502715690056</v>
      </c>
      <c r="I93" s="289">
        <v>10406.569921360002</v>
      </c>
      <c r="J93" s="286">
        <v>4915.0836594499997</v>
      </c>
      <c r="K93" s="309">
        <v>1476.7541484531248</v>
      </c>
      <c r="L93" s="296"/>
    </row>
    <row r="94" spans="1:12" ht="22" customHeight="1">
      <c r="A94" s="302" t="s">
        <v>1223</v>
      </c>
      <c r="B94" s="289">
        <v>391.39291137999976</v>
      </c>
      <c r="C94" s="289">
        <v>3992.7175505900004</v>
      </c>
      <c r="D94" s="289">
        <v>-3598.8383796900002</v>
      </c>
      <c r="E94" s="289">
        <v>4038.9184287099997</v>
      </c>
      <c r="F94" s="289">
        <v>1986.776745090001</v>
      </c>
      <c r="G94" s="289">
        <v>2769.8242475499992</v>
      </c>
      <c r="H94" s="289">
        <v>540.02440097000033</v>
      </c>
      <c r="I94" s="289">
        <v>469.10649895000006</v>
      </c>
      <c r="J94" s="289">
        <v>340.85207515000138</v>
      </c>
      <c r="K94" s="309">
        <v>2189.3024927637725</v>
      </c>
      <c r="L94" s="296"/>
    </row>
    <row r="95" spans="1:12" ht="22" customHeight="1">
      <c r="A95" s="293" t="s">
        <v>1220</v>
      </c>
      <c r="B95" s="289">
        <v>-1339.3085594300003</v>
      </c>
      <c r="C95" s="289">
        <v>-585.12352918000011</v>
      </c>
      <c r="D95" s="289">
        <v>-577.13431976999993</v>
      </c>
      <c r="E95" s="289">
        <v>380.10650464000008</v>
      </c>
      <c r="F95" s="289">
        <v>104.01904966297235</v>
      </c>
      <c r="G95" s="289">
        <v>114.76639413713082</v>
      </c>
      <c r="H95" s="289">
        <v>346.46296929721922</v>
      </c>
      <c r="I95" s="289">
        <v>540.62504901707939</v>
      </c>
      <c r="J95" s="289">
        <v>464.03318515687073</v>
      </c>
      <c r="K95" s="300">
        <v>49.757917891686532</v>
      </c>
      <c r="L95" s="290"/>
    </row>
    <row r="96" spans="1:12" ht="22" customHeight="1">
      <c r="A96" s="295" t="s">
        <v>1224</v>
      </c>
      <c r="B96" s="289">
        <v>-1338.4765594300002</v>
      </c>
      <c r="C96" s="289">
        <v>-482.15253718000008</v>
      </c>
      <c r="D96" s="289">
        <v>-479.66906976999996</v>
      </c>
      <c r="E96" s="289">
        <v>379.22750464000006</v>
      </c>
      <c r="F96" s="289">
        <v>104.01904966297235</v>
      </c>
      <c r="G96" s="289">
        <v>114.76639413713082</v>
      </c>
      <c r="H96" s="289">
        <v>346.46296929721922</v>
      </c>
      <c r="I96" s="289">
        <v>540.62504901707939</v>
      </c>
      <c r="J96" s="289">
        <v>464.03318515687073</v>
      </c>
      <c r="K96" s="309">
        <v>49.757917891686532</v>
      </c>
      <c r="L96" s="296"/>
    </row>
    <row r="97" spans="1:12" ht="22" customHeight="1">
      <c r="A97" s="295" t="s">
        <v>1225</v>
      </c>
      <c r="B97" s="289">
        <v>-0.83199999999999996</v>
      </c>
      <c r="C97" s="289">
        <v>-102.970992</v>
      </c>
      <c r="D97" s="289">
        <v>-97.465249999999997</v>
      </c>
      <c r="E97" s="289">
        <v>0.879</v>
      </c>
      <c r="F97" s="289" t="s">
        <v>117</v>
      </c>
      <c r="G97" s="289" t="s">
        <v>117</v>
      </c>
      <c r="H97" s="289" t="s">
        <v>117</v>
      </c>
      <c r="I97" s="289" t="s">
        <v>117</v>
      </c>
      <c r="J97" s="289" t="s">
        <v>117</v>
      </c>
      <c r="K97" s="289" t="s">
        <v>117</v>
      </c>
      <c r="L97" s="296"/>
    </row>
    <row r="98" spans="1:12" ht="10.5" customHeight="1">
      <c r="A98" s="323"/>
      <c r="B98" s="289"/>
      <c r="C98" s="289"/>
      <c r="D98" s="289"/>
      <c r="E98" s="289"/>
      <c r="F98" s="289"/>
      <c r="G98" s="289"/>
      <c r="H98" s="289"/>
      <c r="I98" s="289"/>
      <c r="J98" s="289"/>
      <c r="K98" s="300"/>
      <c r="L98" s="290"/>
    </row>
    <row r="99" spans="1:12" ht="22" customHeight="1">
      <c r="A99" s="293" t="s">
        <v>1226</v>
      </c>
      <c r="B99" s="285">
        <v>89.356999999999999</v>
      </c>
      <c r="C99" s="285">
        <v>5.0585865200000004</v>
      </c>
      <c r="D99" s="285">
        <v>-353.89727345</v>
      </c>
      <c r="E99" s="285">
        <v>-29.976523999999984</v>
      </c>
      <c r="F99" s="285">
        <v>-15.288226</v>
      </c>
      <c r="G99" s="285">
        <v>-408.98557399999999</v>
      </c>
      <c r="H99" s="285">
        <v>0.84799999999999986</v>
      </c>
      <c r="I99" s="285">
        <v>27.041893000000002</v>
      </c>
      <c r="J99" s="286">
        <v>-12.015371000000002</v>
      </c>
      <c r="K99" s="289" t="s">
        <v>117</v>
      </c>
      <c r="L99" s="287"/>
    </row>
    <row r="100" spans="1:12" ht="22" customHeight="1">
      <c r="A100" s="293" t="s">
        <v>1216</v>
      </c>
      <c r="B100" s="289">
        <v>89.356999999999999</v>
      </c>
      <c r="C100" s="289">
        <v>5.8160210000000001</v>
      </c>
      <c r="D100" s="289">
        <v>-37.435566000000001</v>
      </c>
      <c r="E100" s="289">
        <v>148.75444300000001</v>
      </c>
      <c r="F100" s="289">
        <v>-7.935429000000001</v>
      </c>
      <c r="G100" s="289">
        <v>-0.98499999999999999</v>
      </c>
      <c r="H100" s="289">
        <v>7.5869999999999997</v>
      </c>
      <c r="I100" s="289">
        <v>4.2862660000000004</v>
      </c>
      <c r="J100" s="289">
        <v>-3.6326010000000002</v>
      </c>
      <c r="K100" s="309">
        <v>-3.9479305125011388</v>
      </c>
      <c r="L100" s="296"/>
    </row>
    <row r="101" spans="1:12" ht="22" customHeight="1">
      <c r="A101" s="293" t="s">
        <v>1220</v>
      </c>
      <c r="B101" s="289" t="s">
        <v>117</v>
      </c>
      <c r="C101" s="289">
        <v>0.75743448000000002</v>
      </c>
      <c r="D101" s="289">
        <v>316.46170745000001</v>
      </c>
      <c r="E101" s="289">
        <v>178.73096699999999</v>
      </c>
      <c r="F101" s="289">
        <v>7.3527969999999989</v>
      </c>
      <c r="G101" s="289">
        <v>408.00057399999997</v>
      </c>
      <c r="H101" s="289">
        <v>6.7389999999999999</v>
      </c>
      <c r="I101" s="289">
        <v>-22.755627</v>
      </c>
      <c r="J101" s="289">
        <v>8.3827700000000007</v>
      </c>
      <c r="K101" s="309">
        <v>-4.2901633636313043</v>
      </c>
      <c r="L101" s="296"/>
    </row>
    <row r="102" spans="1:12" ht="9.75" customHeight="1">
      <c r="A102" s="324"/>
      <c r="B102" s="289"/>
      <c r="C102" s="289"/>
      <c r="D102" s="289"/>
      <c r="E102" s="289"/>
      <c r="F102" s="289"/>
      <c r="G102" s="289"/>
      <c r="H102" s="289"/>
      <c r="I102" s="289"/>
      <c r="J102" s="289"/>
      <c r="K102" s="309"/>
      <c r="L102" s="296"/>
    </row>
    <row r="103" spans="1:12" ht="22" customHeight="1">
      <c r="A103" s="293" t="s">
        <v>1227</v>
      </c>
      <c r="B103" s="285">
        <v>8345.0197703218491</v>
      </c>
      <c r="C103" s="285">
        <v>7973.9900945985237</v>
      </c>
      <c r="D103" s="285">
        <v>5740.4160221655166</v>
      </c>
      <c r="E103" s="285">
        <v>-4031.8798075440463</v>
      </c>
      <c r="F103" s="286">
        <v>-2381.5222377220284</v>
      </c>
      <c r="G103" s="286">
        <v>-9358.2296285340708</v>
      </c>
      <c r="H103" s="286">
        <v>8647.43475125431</v>
      </c>
      <c r="I103" s="285">
        <v>-846.21952400361602</v>
      </c>
      <c r="J103" s="286">
        <v>12748.088123216214</v>
      </c>
      <c r="K103" s="648">
        <v>-3214.0559635893997</v>
      </c>
      <c r="L103" s="287"/>
    </row>
    <row r="104" spans="1:12" ht="22" customHeight="1">
      <c r="A104" s="293" t="s">
        <v>1228</v>
      </c>
      <c r="B104" s="289">
        <v>5687.8762177738499</v>
      </c>
      <c r="C104" s="289">
        <v>5835.1433515004655</v>
      </c>
      <c r="D104" s="289">
        <v>5635.3387651588491</v>
      </c>
      <c r="E104" s="289">
        <v>-5474.6054546787054</v>
      </c>
      <c r="F104" s="289">
        <v>-3328.5991898858183</v>
      </c>
      <c r="G104" s="289">
        <v>-4320.7304859728783</v>
      </c>
      <c r="H104" s="289">
        <v>6087.3386924899505</v>
      </c>
      <c r="I104" s="289">
        <v>-3742.911410982817</v>
      </c>
      <c r="J104" s="289">
        <v>4703.3586692052158</v>
      </c>
      <c r="K104" s="309">
        <v>-1643.650446723351</v>
      </c>
      <c r="L104" s="296"/>
    </row>
    <row r="105" spans="1:12" ht="22" customHeight="1">
      <c r="A105" s="293" t="s">
        <v>1216</v>
      </c>
      <c r="B105" s="289">
        <v>6741.5875740877382</v>
      </c>
      <c r="C105" s="289">
        <v>6626.0966387349436</v>
      </c>
      <c r="D105" s="289">
        <v>6422.4048016616171</v>
      </c>
      <c r="E105" s="289">
        <v>-4880.6273129867504</v>
      </c>
      <c r="F105" s="289">
        <v>-3222.5623378394039</v>
      </c>
      <c r="G105" s="289">
        <v>-3757.9638801291439</v>
      </c>
      <c r="H105" s="289">
        <v>6821.8811598742832</v>
      </c>
      <c r="I105" s="289">
        <v>-967.80213997926262</v>
      </c>
      <c r="J105" s="289">
        <v>4568.2307259671052</v>
      </c>
      <c r="K105" s="309">
        <v>-1748.7519046579789</v>
      </c>
      <c r="L105" s="296"/>
    </row>
    <row r="106" spans="1:12" ht="22" customHeight="1">
      <c r="A106" s="302" t="s">
        <v>1229</v>
      </c>
      <c r="B106" s="289">
        <v>-384.63448096677325</v>
      </c>
      <c r="C106" s="289">
        <v>2001.5777749065669</v>
      </c>
      <c r="D106" s="289">
        <v>1676.9003038391975</v>
      </c>
      <c r="E106" s="289">
        <v>-195.61563216135164</v>
      </c>
      <c r="F106" s="289">
        <v>1045.4833033925343</v>
      </c>
      <c r="G106" s="289">
        <v>3070.9091458419571</v>
      </c>
      <c r="H106" s="289">
        <v>3407.4446468887322</v>
      </c>
      <c r="I106" s="289">
        <v>-1447.5816429792626</v>
      </c>
      <c r="J106" s="289">
        <v>4088.4512229671054</v>
      </c>
      <c r="K106" s="309">
        <v>-2270.1788764521098</v>
      </c>
      <c r="L106" s="296"/>
    </row>
    <row r="107" spans="1:12" ht="22" customHeight="1">
      <c r="A107" s="302" t="s">
        <v>1230</v>
      </c>
      <c r="B107" s="289">
        <v>7126.2220550545117</v>
      </c>
      <c r="C107" s="289">
        <v>4624.5188638283762</v>
      </c>
      <c r="D107" s="289">
        <v>4745.5044978224196</v>
      </c>
      <c r="E107" s="289">
        <v>-4685.0116808253988</v>
      </c>
      <c r="F107" s="289">
        <v>-4268.0456412319381</v>
      </c>
      <c r="G107" s="289">
        <v>-6828.873025971101</v>
      </c>
      <c r="H107" s="289">
        <v>3414.4365129855505</v>
      </c>
      <c r="I107" s="289">
        <v>479.77950299999998</v>
      </c>
      <c r="J107" s="289">
        <v>479.77950299999998</v>
      </c>
      <c r="K107" s="300">
        <v>521.42697179413085</v>
      </c>
      <c r="L107" s="290"/>
    </row>
    <row r="108" spans="1:12" ht="22" customHeight="1">
      <c r="A108" s="293" t="s">
        <v>1220</v>
      </c>
      <c r="B108" s="289">
        <v>1053.711356313888</v>
      </c>
      <c r="C108" s="289">
        <v>790.95328723447813</v>
      </c>
      <c r="D108" s="289">
        <v>787.06603650276804</v>
      </c>
      <c r="E108" s="289">
        <v>593.9781416919551</v>
      </c>
      <c r="F108" s="289">
        <v>106.03685204641465</v>
      </c>
      <c r="G108" s="289">
        <v>562.7666058437344</v>
      </c>
      <c r="H108" s="289">
        <v>734.54246738433289</v>
      </c>
      <c r="I108" s="289">
        <v>2775.1092710035546</v>
      </c>
      <c r="J108" s="289">
        <v>-135.12794323811056</v>
      </c>
      <c r="K108" s="300">
        <v>-105.10145793462789</v>
      </c>
      <c r="L108" s="290"/>
    </row>
    <row r="109" spans="1:12" ht="22" customHeight="1">
      <c r="A109" s="302" t="s">
        <v>1229</v>
      </c>
      <c r="B109" s="289">
        <v>745.40541239115737</v>
      </c>
      <c r="C109" s="289">
        <v>133.95700526201472</v>
      </c>
      <c r="D109" s="289">
        <v>335.09867948675674</v>
      </c>
      <c r="E109" s="289">
        <v>39.496322197717745</v>
      </c>
      <c r="F109" s="289">
        <v>106.03685204641465</v>
      </c>
      <c r="G109" s="289">
        <v>562.7666058437344</v>
      </c>
      <c r="H109" s="289">
        <v>734.54246738433289</v>
      </c>
      <c r="I109" s="289">
        <v>2775.1092710035546</v>
      </c>
      <c r="J109" s="289">
        <v>-135.12794323811056</v>
      </c>
      <c r="K109" s="300">
        <v>-2353.9077365834623</v>
      </c>
      <c r="L109" s="290"/>
    </row>
    <row r="110" spans="1:12" ht="22" customHeight="1">
      <c r="A110" s="302" t="s">
        <v>1230</v>
      </c>
      <c r="B110" s="289">
        <v>308.30594392273065</v>
      </c>
      <c r="C110" s="289">
        <v>656.99628197246341</v>
      </c>
      <c r="D110" s="289">
        <v>451.96735701601131</v>
      </c>
      <c r="E110" s="289">
        <v>554.48181949423736</v>
      </c>
      <c r="F110" s="289" t="s">
        <v>117</v>
      </c>
      <c r="G110" s="289" t="s">
        <v>117</v>
      </c>
      <c r="H110" s="289" t="s">
        <v>117</v>
      </c>
      <c r="I110" s="289" t="s">
        <v>117</v>
      </c>
      <c r="J110" s="289" t="s">
        <v>117</v>
      </c>
      <c r="K110" s="300">
        <v>2248.8062786488344</v>
      </c>
      <c r="L110" s="290"/>
    </row>
    <row r="111" spans="1:12" ht="22" customHeight="1">
      <c r="A111" s="293" t="s">
        <v>1231</v>
      </c>
      <c r="B111" s="289">
        <v>2576.9022382079993</v>
      </c>
      <c r="C111" s="289">
        <v>1911.9771004280587</v>
      </c>
      <c r="D111" s="289">
        <v>184.118985946668</v>
      </c>
      <c r="E111" s="289">
        <v>1140.382413684659</v>
      </c>
      <c r="F111" s="286">
        <v>892.97039228378969</v>
      </c>
      <c r="G111" s="286">
        <v>-1797.3841292711927</v>
      </c>
      <c r="H111" s="286">
        <v>2502.7175041318105</v>
      </c>
      <c r="I111" s="289">
        <v>2542.347544409201</v>
      </c>
      <c r="J111" s="286">
        <v>7747.9956507209981</v>
      </c>
      <c r="K111" s="300">
        <v>-2099.745385656086</v>
      </c>
      <c r="L111" s="290"/>
    </row>
    <row r="112" spans="1:12" ht="22" customHeight="1">
      <c r="A112" s="293" t="s">
        <v>1216</v>
      </c>
      <c r="B112" s="289">
        <v>-42.976458865858191</v>
      </c>
      <c r="C112" s="289">
        <v>-27.896443571941013</v>
      </c>
      <c r="D112" s="289">
        <v>-93.159212613332073</v>
      </c>
      <c r="E112" s="289">
        <v>-245.37818751534118</v>
      </c>
      <c r="F112" s="289">
        <v>167.86820493058363</v>
      </c>
      <c r="G112" s="289">
        <v>614.09607750087298</v>
      </c>
      <c r="H112" s="289">
        <v>76.264316272950964</v>
      </c>
      <c r="I112" s="289">
        <v>660.13566740920112</v>
      </c>
      <c r="J112" s="289">
        <v>1438.3039090682712</v>
      </c>
      <c r="K112" s="300">
        <v>404.43706415436918</v>
      </c>
      <c r="L112" s="290"/>
    </row>
    <row r="113" spans="1:12" ht="22" customHeight="1">
      <c r="A113" s="302" t="s">
        <v>1229</v>
      </c>
      <c r="B113" s="289">
        <v>0.75152313414180583</v>
      </c>
      <c r="C113" s="289">
        <v>-10.256798886941013</v>
      </c>
      <c r="D113" s="289">
        <v>143.41903702166792</v>
      </c>
      <c r="E113" s="289">
        <v>-19.265074515341183</v>
      </c>
      <c r="F113" s="289">
        <v>159.30545033776053</v>
      </c>
      <c r="G113" s="289">
        <v>254.70238139087292</v>
      </c>
      <c r="H113" s="289">
        <v>-480.59493081212543</v>
      </c>
      <c r="I113" s="289">
        <v>33.960700629964457</v>
      </c>
      <c r="J113" s="289">
        <v>785.04633467256167</v>
      </c>
      <c r="K113" s="300">
        <v>-638.56061427957661</v>
      </c>
      <c r="L113" s="290"/>
    </row>
    <row r="114" spans="1:12" ht="22" customHeight="1">
      <c r="A114" s="302" t="s">
        <v>1232</v>
      </c>
      <c r="B114" s="289" t="s">
        <v>117</v>
      </c>
      <c r="C114" s="289" t="s">
        <v>117</v>
      </c>
      <c r="D114" s="289" t="s">
        <v>117</v>
      </c>
      <c r="E114" s="289" t="s">
        <v>117</v>
      </c>
      <c r="F114" s="289" t="s">
        <v>117</v>
      </c>
      <c r="G114" s="289" t="s">
        <v>117</v>
      </c>
      <c r="H114" s="289" t="s">
        <v>117</v>
      </c>
      <c r="I114" s="289" t="s">
        <v>117</v>
      </c>
      <c r="J114" s="289" t="s">
        <v>117</v>
      </c>
      <c r="K114" s="289" t="s">
        <v>117</v>
      </c>
      <c r="L114" s="296"/>
    </row>
    <row r="115" spans="1:12" ht="22" customHeight="1">
      <c r="A115" s="302" t="s">
        <v>1230</v>
      </c>
      <c r="B115" s="289">
        <v>-43.727981999999997</v>
      </c>
      <c r="C115" s="289">
        <v>-17.639644685</v>
      </c>
      <c r="D115" s="289">
        <v>-236.57824963499999</v>
      </c>
      <c r="E115" s="289">
        <v>-226.113113</v>
      </c>
      <c r="F115" s="289">
        <v>8.5627545928230884</v>
      </c>
      <c r="G115" s="289">
        <v>359.39369611000001</v>
      </c>
      <c r="H115" s="289">
        <v>556.85924708507639</v>
      </c>
      <c r="I115" s="289">
        <v>626.17496677923668</v>
      </c>
      <c r="J115" s="289">
        <v>653.25757439570953</v>
      </c>
      <c r="K115" s="300">
        <v>1042.9976784339458</v>
      </c>
      <c r="L115" s="290"/>
    </row>
    <row r="116" spans="1:12" ht="22" customHeight="1">
      <c r="A116" s="293" t="s">
        <v>1220</v>
      </c>
      <c r="B116" s="289">
        <v>-2619.8786970738574</v>
      </c>
      <c r="C116" s="289">
        <v>-1939.8735439999998</v>
      </c>
      <c r="D116" s="289">
        <v>-277.27819856000008</v>
      </c>
      <c r="E116" s="289">
        <v>-1385.7606012000001</v>
      </c>
      <c r="F116" s="286">
        <v>-725.10218735320609</v>
      </c>
      <c r="G116" s="286">
        <v>2411.4802067720657</v>
      </c>
      <c r="H116" s="286">
        <v>-2426.4531878588596</v>
      </c>
      <c r="I116" s="289">
        <v>-1882.2118769999997</v>
      </c>
      <c r="J116" s="286">
        <v>-6309.6917416527267</v>
      </c>
      <c r="K116" s="309">
        <v>2504.1824498104552</v>
      </c>
      <c r="L116" s="296"/>
    </row>
    <row r="117" spans="1:12" ht="22" customHeight="1">
      <c r="A117" s="302" t="s">
        <v>1229</v>
      </c>
      <c r="B117" s="289" t="s">
        <v>117</v>
      </c>
      <c r="C117" s="289" t="s">
        <v>117</v>
      </c>
      <c r="D117" s="289" t="s">
        <v>117</v>
      </c>
      <c r="E117" s="289" t="s">
        <v>117</v>
      </c>
      <c r="F117" s="286">
        <v>242.51861064679409</v>
      </c>
      <c r="G117" s="286">
        <v>181.18541821206557</v>
      </c>
      <c r="H117" s="286">
        <v>-423.70402885885966</v>
      </c>
      <c r="I117" s="289" t="s">
        <v>117</v>
      </c>
      <c r="J117" s="286">
        <v>452.72727272727275</v>
      </c>
      <c r="K117" s="309">
        <v>-391.12140054263614</v>
      </c>
      <c r="L117" s="296"/>
    </row>
    <row r="118" spans="1:12" ht="22" customHeight="1">
      <c r="A118" s="302" t="s">
        <v>1232</v>
      </c>
      <c r="B118" s="289">
        <v>-1379.8500000000001</v>
      </c>
      <c r="C118" s="289">
        <v>-1159.9299999999998</v>
      </c>
      <c r="D118" s="289">
        <v>-1154.8900000000001</v>
      </c>
      <c r="E118" s="289">
        <v>-1366</v>
      </c>
      <c r="F118" s="289">
        <v>-1397.3500000000001</v>
      </c>
      <c r="G118" s="289">
        <v>1644.94</v>
      </c>
      <c r="H118" s="289">
        <v>-1615.79</v>
      </c>
      <c r="I118" s="289">
        <v>-1711.1599999999999</v>
      </c>
      <c r="J118" s="289">
        <v>-1934.6499999999999</v>
      </c>
      <c r="K118" s="309">
        <v>7402.0905690443842</v>
      </c>
      <c r="L118" s="296"/>
    </row>
    <row r="119" spans="1:12" ht="22" customHeight="1">
      <c r="A119" s="302" t="s">
        <v>1230</v>
      </c>
      <c r="B119" s="289">
        <v>-1240.0286970738573</v>
      </c>
      <c r="C119" s="289">
        <v>-779.94354399999997</v>
      </c>
      <c r="D119" s="289">
        <v>877.61180144000002</v>
      </c>
      <c r="E119" s="289">
        <v>-19.7606012</v>
      </c>
      <c r="F119" s="289">
        <v>429.72920199999999</v>
      </c>
      <c r="G119" s="289">
        <v>585.35478855999986</v>
      </c>
      <c r="H119" s="289">
        <v>-386.959159</v>
      </c>
      <c r="I119" s="289">
        <v>-171.05187699999999</v>
      </c>
      <c r="J119" s="286">
        <v>-4827.76901438</v>
      </c>
      <c r="K119" s="309">
        <v>-4506.7867186912927</v>
      </c>
      <c r="L119" s="296"/>
    </row>
    <row r="120" spans="1:12" ht="22" customHeight="1">
      <c r="A120" s="293" t="s">
        <v>1233</v>
      </c>
      <c r="B120" s="289">
        <v>57.079198340000005</v>
      </c>
      <c r="C120" s="289">
        <v>78.035990670000004</v>
      </c>
      <c r="D120" s="289">
        <v>53.41850238</v>
      </c>
      <c r="E120" s="289">
        <v>31.597800000000007</v>
      </c>
      <c r="F120" s="289">
        <v>48.215495189999999</v>
      </c>
      <c r="G120" s="289">
        <v>130.50009376</v>
      </c>
      <c r="H120" s="289">
        <v>83.015894352549992</v>
      </c>
      <c r="I120" s="289">
        <v>345.35464200000001</v>
      </c>
      <c r="J120" s="286">
        <v>525.21163831000001</v>
      </c>
      <c r="K120" s="309">
        <v>519.64088754157069</v>
      </c>
      <c r="L120" s="296"/>
    </row>
    <row r="121" spans="1:12" ht="22" customHeight="1">
      <c r="A121" s="319" t="s">
        <v>1216</v>
      </c>
      <c r="B121" s="289">
        <v>15.819657449999999</v>
      </c>
      <c r="C121" s="289">
        <v>47.743586659999998</v>
      </c>
      <c r="D121" s="289">
        <v>21.900477379999998</v>
      </c>
      <c r="E121" s="289">
        <v>-65.245908</v>
      </c>
      <c r="F121" s="289">
        <v>7.9941300000000002</v>
      </c>
      <c r="G121" s="289">
        <v>17.629123209999999</v>
      </c>
      <c r="H121" s="289">
        <v>-34.482785990000004</v>
      </c>
      <c r="I121" s="289">
        <v>-30.72</v>
      </c>
      <c r="J121" s="286">
        <v>247.53941474000004</v>
      </c>
      <c r="K121" s="309">
        <v>269.02718148751273</v>
      </c>
      <c r="L121" s="296"/>
    </row>
    <row r="122" spans="1:12" ht="22" customHeight="1">
      <c r="A122" s="304" t="s">
        <v>1230</v>
      </c>
      <c r="B122" s="289">
        <v>15.819657449999999</v>
      </c>
      <c r="C122" s="289">
        <v>47.743586659999998</v>
      </c>
      <c r="D122" s="289">
        <v>21.900477379999998</v>
      </c>
      <c r="E122" s="289">
        <v>-65.245908</v>
      </c>
      <c r="F122" s="289">
        <v>7.9941300000000002</v>
      </c>
      <c r="G122" s="289">
        <v>17.629123209999999</v>
      </c>
      <c r="H122" s="289">
        <v>-34.482785990000004</v>
      </c>
      <c r="I122" s="289">
        <v>-30.72</v>
      </c>
      <c r="J122" s="286">
        <v>247.53941474000004</v>
      </c>
      <c r="K122" s="309">
        <v>269.02718148751273</v>
      </c>
      <c r="L122" s="296"/>
    </row>
    <row r="123" spans="1:12" ht="22" customHeight="1">
      <c r="A123" s="319" t="s">
        <v>1220</v>
      </c>
      <c r="B123" s="289">
        <v>-41.259540890000004</v>
      </c>
      <c r="C123" s="289">
        <v>-30.292404010000002</v>
      </c>
      <c r="D123" s="289">
        <v>-31.518025000000002</v>
      </c>
      <c r="E123" s="289">
        <v>-96.843708000000007</v>
      </c>
      <c r="F123" s="289">
        <v>-40.22136519</v>
      </c>
      <c r="G123" s="289">
        <v>-112.87097055</v>
      </c>
      <c r="H123" s="289">
        <v>-117.49868034254999</v>
      </c>
      <c r="I123" s="289">
        <v>-376.07464200000004</v>
      </c>
      <c r="J123" s="286">
        <v>-277.67222356999997</v>
      </c>
      <c r="K123" s="309">
        <v>-250.61370605405796</v>
      </c>
      <c r="L123" s="296"/>
    </row>
    <row r="124" spans="1:12" ht="22" customHeight="1">
      <c r="A124" s="304" t="s">
        <v>1230</v>
      </c>
      <c r="B124" s="289">
        <v>-41.259540890000004</v>
      </c>
      <c r="C124" s="289">
        <v>-30.292404010000002</v>
      </c>
      <c r="D124" s="289">
        <v>-31.518025000000002</v>
      </c>
      <c r="E124" s="289">
        <v>-96.843708000000007</v>
      </c>
      <c r="F124" s="289">
        <v>-40.22136519</v>
      </c>
      <c r="G124" s="289">
        <v>-112.87097055</v>
      </c>
      <c r="H124" s="289">
        <v>-117.49868034254999</v>
      </c>
      <c r="I124" s="289">
        <v>-376.07464200000004</v>
      </c>
      <c r="J124" s="286">
        <v>-277.67222356999997</v>
      </c>
      <c r="K124" s="300">
        <v>-250.61370605405796</v>
      </c>
      <c r="L124" s="290"/>
    </row>
    <row r="125" spans="1:12" ht="22" customHeight="1">
      <c r="A125" s="293" t="s">
        <v>1234</v>
      </c>
      <c r="B125" s="289">
        <v>23.162116000000005</v>
      </c>
      <c r="C125" s="289">
        <v>148.833652</v>
      </c>
      <c r="D125" s="289">
        <v>-132.46023131999999</v>
      </c>
      <c r="E125" s="289">
        <v>270.74543345000001</v>
      </c>
      <c r="F125" s="289">
        <v>5.8910646900000021</v>
      </c>
      <c r="G125" s="289">
        <v>-3370.6151070500005</v>
      </c>
      <c r="H125" s="289">
        <v>-25.63733972</v>
      </c>
      <c r="I125" s="289">
        <v>8.989700569999993</v>
      </c>
      <c r="J125" s="286">
        <v>-228.47783501999999</v>
      </c>
      <c r="K125" s="309">
        <v>9.6989812484663105</v>
      </c>
      <c r="L125" s="296"/>
    </row>
    <row r="126" spans="1:12" ht="22" customHeight="1">
      <c r="A126" s="319" t="s">
        <v>1216</v>
      </c>
      <c r="B126" s="289">
        <v>44.062116000000003</v>
      </c>
      <c r="C126" s="289">
        <v>151.056307</v>
      </c>
      <c r="D126" s="289">
        <v>-146.917417</v>
      </c>
      <c r="E126" s="289">
        <v>267.49415299999998</v>
      </c>
      <c r="F126" s="289">
        <v>11.792000000000002</v>
      </c>
      <c r="G126" s="289">
        <v>-2.3628990000000001</v>
      </c>
      <c r="H126" s="289">
        <v>-40.042074999999997</v>
      </c>
      <c r="I126" s="289">
        <v>-28.457943430000004</v>
      </c>
      <c r="J126" s="286">
        <v>122.60874037000001</v>
      </c>
      <c r="K126" s="309">
        <v>133.25184549749702</v>
      </c>
      <c r="L126" s="296"/>
    </row>
    <row r="127" spans="1:12" ht="22" customHeight="1">
      <c r="A127" s="304" t="s">
        <v>1230</v>
      </c>
      <c r="B127" s="289">
        <v>44.062116000000003</v>
      </c>
      <c r="C127" s="289">
        <v>151.056307</v>
      </c>
      <c r="D127" s="289">
        <v>-146.917417</v>
      </c>
      <c r="E127" s="289">
        <v>267.49415299999998</v>
      </c>
      <c r="F127" s="289">
        <v>11.792000000000002</v>
      </c>
      <c r="G127" s="289">
        <v>-2.3628990000000001</v>
      </c>
      <c r="H127" s="289">
        <v>-40.042074999999997</v>
      </c>
      <c r="I127" s="289">
        <v>-28.457943430000004</v>
      </c>
      <c r="J127" s="286">
        <v>122.60874037000001</v>
      </c>
      <c r="K127" s="309">
        <v>133.25184549749702</v>
      </c>
      <c r="L127" s="296"/>
    </row>
    <row r="128" spans="1:12" ht="22" customHeight="1">
      <c r="A128" s="319" t="s">
        <v>1220</v>
      </c>
      <c r="B128" s="289">
        <v>20.9</v>
      </c>
      <c r="C128" s="289">
        <v>2.222655</v>
      </c>
      <c r="D128" s="289">
        <v>-14.45718568</v>
      </c>
      <c r="E128" s="289">
        <v>-3.2512804499999999</v>
      </c>
      <c r="F128" s="289">
        <v>5.9009353099999995</v>
      </c>
      <c r="G128" s="289">
        <v>3368.2522080500003</v>
      </c>
      <c r="H128" s="289">
        <v>-14.404735279999999</v>
      </c>
      <c r="I128" s="289">
        <v>-37.447643999999997</v>
      </c>
      <c r="J128" s="286">
        <v>351.08657539000001</v>
      </c>
      <c r="K128" s="309">
        <v>123.5528642490307</v>
      </c>
      <c r="L128" s="296"/>
    </row>
    <row r="129" spans="1:12" ht="22" customHeight="1">
      <c r="A129" s="304" t="s">
        <v>1230</v>
      </c>
      <c r="B129" s="289">
        <v>20.9</v>
      </c>
      <c r="C129" s="289">
        <v>2.222655</v>
      </c>
      <c r="D129" s="289">
        <v>-14.45718568</v>
      </c>
      <c r="E129" s="289">
        <v>-3.2512804499999999</v>
      </c>
      <c r="F129" s="289">
        <v>5.9009353099999995</v>
      </c>
      <c r="G129" s="289">
        <v>3368.2522080500003</v>
      </c>
      <c r="H129" s="289">
        <v>-14.404735279999999</v>
      </c>
      <c r="I129" s="289">
        <v>-37.447643999999997</v>
      </c>
      <c r="J129" s="286">
        <v>351.08657539000001</v>
      </c>
      <c r="K129" s="309">
        <v>123.5528642490307</v>
      </c>
      <c r="L129" s="296"/>
    </row>
    <row r="130" spans="1:12" ht="10.5" customHeight="1">
      <c r="A130" s="318"/>
      <c r="B130" s="289"/>
      <c r="C130" s="289"/>
      <c r="D130" s="289"/>
      <c r="E130" s="289"/>
      <c r="F130" s="289"/>
      <c r="G130" s="289"/>
      <c r="H130" s="289"/>
      <c r="I130" s="289"/>
      <c r="J130" s="289"/>
      <c r="K130" s="309"/>
      <c r="L130" s="296"/>
    </row>
    <row r="131" spans="1:12" ht="22" customHeight="1">
      <c r="A131" s="325" t="s">
        <v>1235</v>
      </c>
      <c r="B131" s="285">
        <v>2568.195493717998</v>
      </c>
      <c r="C131" s="285">
        <v>-3631.6880733251619</v>
      </c>
      <c r="D131" s="285">
        <v>3781.1399627048941</v>
      </c>
      <c r="E131" s="285">
        <v>-17111.99462193291</v>
      </c>
      <c r="F131" s="286">
        <v>-24438.344368094695</v>
      </c>
      <c r="G131" s="286">
        <v>-8775.5910282562945</v>
      </c>
      <c r="H131" s="286">
        <v>5739.467180353482</v>
      </c>
      <c r="I131" s="285">
        <v>4425.2649450869858</v>
      </c>
      <c r="J131" s="286">
        <v>-22907.864805664205</v>
      </c>
      <c r="K131" s="650">
        <v>-2960.7657231249032</v>
      </c>
      <c r="L131" s="317"/>
    </row>
    <row r="132" spans="1:12" ht="9.75" customHeight="1">
      <c r="A132" s="326"/>
      <c r="B132" s="289"/>
      <c r="C132" s="289"/>
      <c r="D132" s="289"/>
      <c r="E132" s="289"/>
      <c r="F132" s="289"/>
      <c r="G132" s="289"/>
      <c r="H132" s="289"/>
      <c r="I132" s="289"/>
      <c r="J132" s="289"/>
      <c r="K132" s="280"/>
      <c r="L132" s="281"/>
    </row>
    <row r="133" spans="1:12" ht="22" customHeight="1">
      <c r="A133" s="325" t="s">
        <v>1236</v>
      </c>
      <c r="B133" s="285">
        <v>-5848.5876467179951</v>
      </c>
      <c r="C133" s="285">
        <v>-646.19469167484203</v>
      </c>
      <c r="D133" s="285">
        <v>-7984.9138707048942</v>
      </c>
      <c r="E133" s="285">
        <v>5089.7311869329114</v>
      </c>
      <c r="F133" s="286">
        <v>4379.0261480946974</v>
      </c>
      <c r="G133" s="286">
        <v>5904.2689092562932</v>
      </c>
      <c r="H133" s="286">
        <v>-1254.5364833534804</v>
      </c>
      <c r="I133" s="285">
        <v>-2771.4328610869834</v>
      </c>
      <c r="J133" s="286">
        <v>1999.6506086642039</v>
      </c>
      <c r="K133" s="650">
        <v>-1290.9342768750876</v>
      </c>
      <c r="L133" s="317"/>
    </row>
    <row r="134" spans="1:12" ht="10.5" customHeight="1">
      <c r="A134" s="326"/>
      <c r="B134" s="289"/>
      <c r="C134" s="289"/>
      <c r="D134" s="289"/>
      <c r="E134" s="289"/>
      <c r="F134" s="289"/>
      <c r="G134" s="289"/>
      <c r="H134" s="289"/>
      <c r="I134" s="289"/>
      <c r="J134" s="289"/>
      <c r="K134" s="280"/>
      <c r="L134" s="281"/>
    </row>
    <row r="135" spans="1:12" ht="22" customHeight="1">
      <c r="A135" s="325" t="s">
        <v>1237</v>
      </c>
      <c r="B135" s="285">
        <v>-3280.3921529999971</v>
      </c>
      <c r="C135" s="285">
        <v>-4277.8827650000039</v>
      </c>
      <c r="D135" s="285">
        <v>-4203.7739080000001</v>
      </c>
      <c r="E135" s="285">
        <v>-12022.263434999999</v>
      </c>
      <c r="F135" s="285">
        <v>-20059.318219999997</v>
      </c>
      <c r="G135" s="285">
        <v>-2871.3221190000013</v>
      </c>
      <c r="H135" s="285">
        <v>4484.9306970000016</v>
      </c>
      <c r="I135" s="285">
        <v>1653.8320840000024</v>
      </c>
      <c r="J135" s="285">
        <v>-20908.214197000001</v>
      </c>
      <c r="K135" s="650">
        <v>-4251.6999999999907</v>
      </c>
      <c r="L135" s="317"/>
    </row>
    <row r="136" spans="1:12" ht="10.5" customHeight="1">
      <c r="A136" s="326"/>
      <c r="B136" s="289"/>
      <c r="C136" s="289"/>
      <c r="D136" s="289"/>
      <c r="E136" s="289"/>
      <c r="F136" s="289"/>
      <c r="G136" s="289"/>
      <c r="H136" s="289"/>
      <c r="I136" s="289"/>
      <c r="J136" s="289"/>
      <c r="K136" s="280"/>
      <c r="L136" s="281"/>
    </row>
    <row r="137" spans="1:12" ht="22" customHeight="1">
      <c r="A137" s="319" t="s">
        <v>1238</v>
      </c>
      <c r="B137" s="289">
        <v>-3280.3921529999971</v>
      </c>
      <c r="C137" s="289">
        <v>-4277.8827650000039</v>
      </c>
      <c r="D137" s="289">
        <v>-4203.7739080000001</v>
      </c>
      <c r="E137" s="289">
        <v>-12022.263434999999</v>
      </c>
      <c r="F137" s="289">
        <v>-20059.318219999997</v>
      </c>
      <c r="G137" s="289">
        <v>-2871.3221190000013</v>
      </c>
      <c r="H137" s="289">
        <v>4484.9306970000016</v>
      </c>
      <c r="I137" s="289">
        <v>1653.8320840000024</v>
      </c>
      <c r="J137" s="289">
        <v>-20908.214197000001</v>
      </c>
      <c r="K137" s="280">
        <v>-4251.6999999999907</v>
      </c>
      <c r="L137" s="281"/>
    </row>
    <row r="138" spans="1:12" ht="22" customHeight="1">
      <c r="A138" s="315" t="s">
        <v>1239</v>
      </c>
      <c r="B138" s="289" t="s">
        <v>117</v>
      </c>
      <c r="C138" s="289" t="s">
        <v>117</v>
      </c>
      <c r="D138" s="289" t="s">
        <v>117</v>
      </c>
      <c r="E138" s="289" t="s">
        <v>117</v>
      </c>
      <c r="F138" s="289" t="s">
        <v>117</v>
      </c>
      <c r="G138" s="289">
        <v>3033.8255380000001</v>
      </c>
      <c r="H138" s="289" t="s">
        <v>117</v>
      </c>
      <c r="I138" s="289" t="s">
        <v>117</v>
      </c>
      <c r="J138" s="289" t="s">
        <v>117</v>
      </c>
      <c r="K138" s="289" t="s">
        <v>117</v>
      </c>
      <c r="L138" s="281"/>
    </row>
    <row r="139" spans="1:12" ht="22" customHeight="1">
      <c r="A139" s="315" t="s">
        <v>1240</v>
      </c>
      <c r="B139" s="289">
        <v>-203.64993600000003</v>
      </c>
      <c r="C139" s="289">
        <v>-74.688661000000025</v>
      </c>
      <c r="D139" s="289">
        <v>-6.2182799999999929</v>
      </c>
      <c r="E139" s="289">
        <v>72.991742000000045</v>
      </c>
      <c r="F139" s="289">
        <v>132.462174</v>
      </c>
      <c r="G139" s="289" t="s">
        <v>117</v>
      </c>
      <c r="H139" s="289">
        <v>112.26937399999997</v>
      </c>
      <c r="I139" s="289">
        <v>-19.148091000000022</v>
      </c>
      <c r="J139" s="289">
        <v>-104.38791600000002</v>
      </c>
      <c r="K139" s="280">
        <v>-93.27338492798583</v>
      </c>
      <c r="L139" s="281"/>
    </row>
    <row r="140" spans="1:12" ht="22" customHeight="1">
      <c r="A140" s="315" t="s">
        <v>1241</v>
      </c>
      <c r="B140" s="289">
        <v>-3076.7422169999973</v>
      </c>
      <c r="C140" s="289">
        <v>-4203.1941040000038</v>
      </c>
      <c r="D140" s="289">
        <v>-4197.5556280000001</v>
      </c>
      <c r="E140" s="289">
        <v>-12095.255176999999</v>
      </c>
      <c r="F140" s="289">
        <v>-20191.780393999998</v>
      </c>
      <c r="G140" s="289">
        <v>-5905.1476570000013</v>
      </c>
      <c r="H140" s="289">
        <v>4372.6613230000021</v>
      </c>
      <c r="I140" s="289">
        <v>1672.9801750000024</v>
      </c>
      <c r="J140" s="289">
        <v>-20803.826281000001</v>
      </c>
      <c r="K140" s="280">
        <v>-4158.426615072005</v>
      </c>
      <c r="L140" s="281"/>
    </row>
    <row r="141" spans="1:12" ht="22" customHeight="1">
      <c r="A141" s="314" t="s">
        <v>1228</v>
      </c>
      <c r="B141" s="289">
        <v>-4496.8762400100004</v>
      </c>
      <c r="C141" s="289">
        <v>-5643.1629601500008</v>
      </c>
      <c r="D141" s="289">
        <v>-5673.3044839800004</v>
      </c>
      <c r="E141" s="289">
        <v>-2056.1933800900006</v>
      </c>
      <c r="F141" s="289">
        <v>-1287.9904117002557</v>
      </c>
      <c r="G141" s="289">
        <v>-299.94694824521662</v>
      </c>
      <c r="H141" s="289">
        <v>693.78855975873194</v>
      </c>
      <c r="I141" s="289">
        <v>197.14878293023867</v>
      </c>
      <c r="J141" s="289">
        <v>-1295.4483352841933</v>
      </c>
      <c r="K141" s="280">
        <v>-1225.8655121057527</v>
      </c>
      <c r="L141" s="281"/>
    </row>
    <row r="142" spans="1:12" ht="22" customHeight="1">
      <c r="A142" s="314" t="s">
        <v>1242</v>
      </c>
      <c r="B142" s="289">
        <v>1420.1340230100031</v>
      </c>
      <c r="C142" s="289">
        <v>1439.968856149997</v>
      </c>
      <c r="D142" s="289">
        <v>1475.7488559800004</v>
      </c>
      <c r="E142" s="289">
        <v>-10039.061796909999</v>
      </c>
      <c r="F142" s="289">
        <v>-18903.789982299742</v>
      </c>
      <c r="G142" s="289">
        <v>-5605.2007087547845</v>
      </c>
      <c r="H142" s="289">
        <v>3678.8727632412701</v>
      </c>
      <c r="I142" s="289">
        <v>1475.8313920697638</v>
      </c>
      <c r="J142" s="289">
        <v>-19508.377945715809</v>
      </c>
      <c r="K142" s="280">
        <v>-2932.5611029662523</v>
      </c>
      <c r="L142" s="281"/>
    </row>
    <row r="143" spans="1:12" ht="22" customHeight="1">
      <c r="A143" s="304" t="s">
        <v>1223</v>
      </c>
      <c r="B143" s="289">
        <v>735.73208421000163</v>
      </c>
      <c r="C143" s="289">
        <v>857.50954354999703</v>
      </c>
      <c r="D143" s="289">
        <v>928.56107791999966</v>
      </c>
      <c r="E143" s="289">
        <v>-6773.342899119998</v>
      </c>
      <c r="F143" s="289">
        <v>-12912.871459810389</v>
      </c>
      <c r="G143" s="289">
        <v>-4175.5258849097845</v>
      </c>
      <c r="H143" s="289">
        <v>2799.7231860313841</v>
      </c>
      <c r="I143" s="289">
        <v>1108.7135928220814</v>
      </c>
      <c r="J143" s="289">
        <v>-15512.678394753524</v>
      </c>
      <c r="K143" s="280">
        <v>-2068.1569373963175</v>
      </c>
      <c r="L143" s="281"/>
    </row>
    <row r="144" spans="1:12" ht="22" customHeight="1">
      <c r="A144" s="651" t="s">
        <v>1222</v>
      </c>
      <c r="B144" s="652">
        <v>684.40193880000152</v>
      </c>
      <c r="C144" s="652">
        <v>582.45931259999998</v>
      </c>
      <c r="D144" s="652">
        <v>547.18777806000071</v>
      </c>
      <c r="E144" s="652">
        <v>-3265.7188977900005</v>
      </c>
      <c r="F144" s="652">
        <v>-5990.9185224893554</v>
      </c>
      <c r="G144" s="652">
        <v>-1429.674823845</v>
      </c>
      <c r="H144" s="652">
        <v>879.14957720988605</v>
      </c>
      <c r="I144" s="652">
        <v>367.11779924768234</v>
      </c>
      <c r="J144" s="652">
        <v>-3995.6995509622852</v>
      </c>
      <c r="K144" s="653">
        <v>-864.40416556993478</v>
      </c>
      <c r="L144" s="281"/>
    </row>
    <row r="145" spans="1:12" ht="22" customHeight="1">
      <c r="A145" s="327" t="s">
        <v>1243</v>
      </c>
      <c r="B145" s="182"/>
      <c r="C145" s="182"/>
      <c r="D145" s="182"/>
      <c r="E145" s="182"/>
      <c r="F145" s="41"/>
      <c r="G145" s="41"/>
      <c r="H145" s="42"/>
      <c r="I145" s="42"/>
      <c r="J145" s="7"/>
      <c r="K145" s="42"/>
      <c r="L145" s="42"/>
    </row>
    <row r="146" spans="1:12" ht="22" customHeight="1">
      <c r="A146" s="327" t="s">
        <v>1244</v>
      </c>
      <c r="B146" s="328"/>
      <c r="C146" s="328"/>
      <c r="D146" s="328"/>
      <c r="E146" s="328"/>
      <c r="F146" s="41"/>
      <c r="G146" s="41"/>
      <c r="H146" s="42"/>
      <c r="I146" s="42"/>
      <c r="J146" s="7"/>
      <c r="K146" s="42"/>
      <c r="L146" s="42"/>
    </row>
    <row r="147" spans="1:12" ht="22" customHeight="1">
      <c r="A147" s="327" t="s">
        <v>1776</v>
      </c>
      <c r="B147" s="279"/>
      <c r="C147" s="279"/>
      <c r="D147" s="279"/>
      <c r="E147" s="279"/>
      <c r="F147" s="281"/>
      <c r="G147" s="281"/>
      <c r="H147" s="281"/>
      <c r="I147" s="281"/>
      <c r="J147" s="281"/>
      <c r="K147" s="281"/>
    </row>
  </sheetData>
  <hyperlinks>
    <hyperlink ref="I1" location="'Contents Page'!A1" display="BACK TO CONTENTS" xr:uid="{76B08828-4EF7-4570-A4C1-9C75E9EEBC00}"/>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tabSelected="1" topLeftCell="A84" workbookViewId="0">
      <selection activeCell="T116" sqref="T116"/>
    </sheetView>
  </sheetViews>
  <sheetFormatPr baseColWidth="10" defaultColWidth="8.83203125" defaultRowHeight="15"/>
  <cols>
    <col min="16" max="16" width="18" customWidth="1"/>
  </cols>
  <sheetData>
    <row r="1" spans="13:29">
      <c r="M1" s="1"/>
      <c r="N1" s="1"/>
      <c r="O1" s="1"/>
      <c r="P1" s="6"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baseColWidth="10" defaultColWidth="8.83203125" defaultRowHeight="15"/>
  <cols>
    <col min="1" max="1" width="54.5" customWidth="1"/>
    <col min="2" max="11" width="15.6640625" customWidth="1"/>
    <col min="12" max="12" width="14.1640625" customWidth="1"/>
  </cols>
  <sheetData>
    <row r="1" spans="1:12" ht="22" customHeight="1">
      <c r="A1" s="329" t="s">
        <v>1246</v>
      </c>
      <c r="B1" s="330"/>
      <c r="C1" s="330"/>
      <c r="D1" s="330"/>
      <c r="E1" s="330"/>
      <c r="F1" s="330"/>
      <c r="G1" s="330"/>
      <c r="H1" s="330"/>
      <c r="I1" s="330"/>
      <c r="J1" s="6" t="s">
        <v>85</v>
      </c>
      <c r="K1" s="330"/>
      <c r="L1" s="330"/>
    </row>
    <row r="2" spans="1:12" ht="22" customHeight="1">
      <c r="A2" s="331"/>
      <c r="B2" s="332"/>
      <c r="C2" s="332"/>
      <c r="D2" s="332"/>
      <c r="E2" s="332"/>
      <c r="F2" s="332"/>
      <c r="G2" s="332"/>
      <c r="H2" s="332"/>
      <c r="I2" s="332"/>
      <c r="J2" s="332"/>
      <c r="K2" s="332"/>
      <c r="L2" s="334"/>
    </row>
    <row r="3" spans="1:12" ht="22" customHeight="1">
      <c r="A3" s="329" t="s">
        <v>1247</v>
      </c>
      <c r="B3" s="333"/>
      <c r="C3" s="333"/>
      <c r="D3" s="333"/>
      <c r="E3" s="333"/>
      <c r="F3" s="333"/>
      <c r="G3" s="333"/>
      <c r="H3" s="333"/>
      <c r="I3" s="333"/>
      <c r="J3" s="333"/>
      <c r="K3" s="333"/>
      <c r="L3" s="330"/>
    </row>
    <row r="4" spans="1:12" ht="22" customHeight="1">
      <c r="A4" s="329" t="s">
        <v>1184</v>
      </c>
      <c r="B4" s="330"/>
      <c r="C4" s="330"/>
      <c r="D4" s="330"/>
      <c r="E4" s="330"/>
      <c r="F4" s="330"/>
      <c r="G4" s="330"/>
      <c r="H4" s="330"/>
      <c r="I4" s="330"/>
      <c r="J4" s="330"/>
      <c r="K4" s="330"/>
      <c r="L4" s="330"/>
    </row>
    <row r="5" spans="1:12" ht="22" customHeight="1">
      <c r="A5" s="643"/>
      <c r="B5" s="644" t="s">
        <v>202</v>
      </c>
      <c r="C5" s="644" t="s">
        <v>203</v>
      </c>
      <c r="D5" s="644" t="s">
        <v>204</v>
      </c>
      <c r="E5" s="644" t="s">
        <v>205</v>
      </c>
      <c r="F5" s="644" t="s">
        <v>90</v>
      </c>
      <c r="G5" s="644" t="s">
        <v>217</v>
      </c>
      <c r="H5" s="644" t="s">
        <v>218</v>
      </c>
      <c r="I5" s="644" t="s">
        <v>219</v>
      </c>
      <c r="J5" s="644" t="s">
        <v>1185</v>
      </c>
      <c r="K5" s="644" t="s">
        <v>1186</v>
      </c>
      <c r="L5" s="334"/>
    </row>
    <row r="6" spans="1:12" ht="22" customHeight="1">
      <c r="A6" s="331" t="s">
        <v>1248</v>
      </c>
      <c r="B6" s="105">
        <v>16088.292406359986</v>
      </c>
      <c r="C6" s="105">
        <v>8411.4159655600015</v>
      </c>
      <c r="D6" s="105">
        <v>4958.8836050099853</v>
      </c>
      <c r="E6" s="105">
        <v>-11463.627985790001</v>
      </c>
      <c r="F6" s="105">
        <v>-22540.165191914995</v>
      </c>
      <c r="G6" s="105">
        <v>-7223.5727721790026</v>
      </c>
      <c r="H6" s="105">
        <v>6778.0349502899917</v>
      </c>
      <c r="I6" s="105">
        <v>-6137.8982213019917</v>
      </c>
      <c r="J6" s="105">
        <v>-30089.494021717997</v>
      </c>
      <c r="K6" s="105">
        <v>-8040.5562304230116</v>
      </c>
      <c r="L6" s="334"/>
    </row>
    <row r="7" spans="1:12" ht="8.25" customHeight="1">
      <c r="A7" s="331"/>
      <c r="B7" s="105"/>
      <c r="C7" s="105"/>
      <c r="D7" s="105"/>
      <c r="E7" s="105"/>
      <c r="F7" s="105"/>
      <c r="G7" s="105"/>
      <c r="H7" s="105"/>
      <c r="I7" s="105"/>
      <c r="J7" s="105"/>
      <c r="K7" s="105"/>
      <c r="L7" s="334"/>
    </row>
    <row r="8" spans="1:12" ht="22" customHeight="1">
      <c r="A8" s="331" t="s">
        <v>1249</v>
      </c>
      <c r="B8" s="105">
        <v>-1829.2286645911008</v>
      </c>
      <c r="C8" s="105">
        <v>-1963.0308605433511</v>
      </c>
      <c r="D8" s="105">
        <v>-3225.4680494287677</v>
      </c>
      <c r="E8" s="105">
        <v>-4315.9254437910949</v>
      </c>
      <c r="F8" s="105">
        <v>-9683.4971190820397</v>
      </c>
      <c r="G8" s="105">
        <v>-8482.3330497645238</v>
      </c>
      <c r="H8" s="105">
        <v>-4439.4727235095979</v>
      </c>
      <c r="I8" s="105">
        <v>-3546.8283949421239</v>
      </c>
      <c r="J8" s="105">
        <v>-4806.138105255719</v>
      </c>
      <c r="K8" s="105">
        <v>-3605.6499967723867</v>
      </c>
      <c r="L8" s="330"/>
    </row>
    <row r="9" spans="1:12" ht="11.25" customHeight="1">
      <c r="A9" s="331"/>
      <c r="B9" s="105"/>
      <c r="C9" s="105"/>
      <c r="D9" s="105"/>
      <c r="E9" s="105"/>
      <c r="F9" s="105"/>
      <c r="G9" s="105"/>
      <c r="H9" s="105"/>
      <c r="I9" s="105"/>
      <c r="J9" s="105"/>
      <c r="K9" s="105"/>
      <c r="L9" s="334"/>
    </row>
    <row r="10" spans="1:12" ht="22" customHeight="1">
      <c r="A10" s="331" t="s">
        <v>1250</v>
      </c>
      <c r="B10" s="105">
        <v>14259.063741768885</v>
      </c>
      <c r="C10" s="105">
        <v>6448.3851050166559</v>
      </c>
      <c r="D10" s="105">
        <v>1733.4155555812176</v>
      </c>
      <c r="E10" s="105">
        <v>-15779.553429581094</v>
      </c>
      <c r="F10" s="105">
        <v>-32223.662310997035</v>
      </c>
      <c r="G10" s="105">
        <v>-15705.905821943526</v>
      </c>
      <c r="H10" s="105">
        <v>2338.5622267803938</v>
      </c>
      <c r="I10" s="105">
        <v>-9684.7266162441156</v>
      </c>
      <c r="J10" s="105">
        <v>-34895.632126973716</v>
      </c>
      <c r="K10" s="105">
        <v>-11646.206227195398</v>
      </c>
      <c r="L10" s="330"/>
    </row>
    <row r="11" spans="1:12" ht="15.75" customHeight="1">
      <c r="A11" s="331"/>
      <c r="B11" s="105"/>
      <c r="C11" s="105"/>
      <c r="D11" s="105"/>
      <c r="E11" s="105"/>
      <c r="F11" s="105"/>
      <c r="G11" s="105"/>
      <c r="H11" s="105"/>
      <c r="I11" s="105"/>
      <c r="J11" s="105"/>
      <c r="K11" s="105"/>
      <c r="L11" s="334"/>
    </row>
    <row r="12" spans="1:12" ht="22" customHeight="1">
      <c r="A12" s="331" t="s">
        <v>1251</v>
      </c>
      <c r="B12" s="105">
        <v>-14068.052470970395</v>
      </c>
      <c r="C12" s="105">
        <v>-14140.506484105823</v>
      </c>
      <c r="D12" s="105">
        <v>-16158.030080853248</v>
      </c>
      <c r="E12" s="105">
        <v>-9422.7523926215144</v>
      </c>
      <c r="F12" s="105">
        <v>277.61012141783385</v>
      </c>
      <c r="G12" s="105">
        <v>-2005.0919661358341</v>
      </c>
      <c r="H12" s="105">
        <v>-16446.430113652834</v>
      </c>
      <c r="I12" s="105">
        <v>-6489.137780820477</v>
      </c>
      <c r="J12" s="170">
        <v>-4777.2221662848933</v>
      </c>
      <c r="K12" s="105">
        <v>-5177.3046495075632</v>
      </c>
      <c r="L12" s="334"/>
    </row>
    <row r="13" spans="1:12" ht="9" customHeight="1">
      <c r="A13" s="331"/>
      <c r="B13" s="105"/>
      <c r="C13" s="105"/>
      <c r="D13" s="105"/>
      <c r="E13" s="105"/>
      <c r="F13" s="105"/>
      <c r="G13" s="105"/>
      <c r="H13" s="105"/>
      <c r="I13" s="105"/>
      <c r="J13" s="105"/>
      <c r="K13" s="105"/>
      <c r="L13" s="334"/>
    </row>
    <row r="14" spans="1:12" ht="22" customHeight="1">
      <c r="A14" s="331" t="s">
        <v>1252</v>
      </c>
      <c r="B14" s="105">
        <v>191.01127079848993</v>
      </c>
      <c r="C14" s="105">
        <v>-7692.121379089167</v>
      </c>
      <c r="D14" s="105">
        <v>-14424.614525272031</v>
      </c>
      <c r="E14" s="105">
        <v>-25202.305822202608</v>
      </c>
      <c r="F14" s="105">
        <v>-31946.052189579201</v>
      </c>
      <c r="G14" s="105">
        <v>-17710.997788079359</v>
      </c>
      <c r="H14" s="105">
        <v>-14107.86788687244</v>
      </c>
      <c r="I14" s="105">
        <v>-16173.864397064594</v>
      </c>
      <c r="J14" s="170">
        <v>-39672.854293258613</v>
      </c>
      <c r="K14" s="105">
        <v>-16823.51087670296</v>
      </c>
      <c r="L14" s="330"/>
    </row>
    <row r="15" spans="1:12" ht="9" customHeight="1">
      <c r="A15" s="331"/>
      <c r="B15" s="105"/>
      <c r="C15" s="105"/>
      <c r="D15" s="105"/>
      <c r="E15" s="105"/>
      <c r="F15" s="105"/>
      <c r="G15" s="105"/>
      <c r="H15" s="105"/>
      <c r="I15" s="105"/>
      <c r="J15" s="105"/>
      <c r="K15" s="105"/>
      <c r="L15" s="334"/>
    </row>
    <row r="16" spans="1:12" ht="22" customHeight="1">
      <c r="A16" s="331" t="s">
        <v>1253</v>
      </c>
      <c r="B16" s="105">
        <v>12918.048522251356</v>
      </c>
      <c r="C16" s="105">
        <v>17000.691223492511</v>
      </c>
      <c r="D16" s="105">
        <v>15107.262121085532</v>
      </c>
      <c r="E16" s="105">
        <v>12779.999169952549</v>
      </c>
      <c r="F16" s="105">
        <v>14946.111571349509</v>
      </c>
      <c r="G16" s="105">
        <v>13896.639882521864</v>
      </c>
      <c r="H16" s="105">
        <v>12504.955006513987</v>
      </c>
      <c r="I16" s="105">
        <v>20008.994239740889</v>
      </c>
      <c r="J16" s="105">
        <v>27995.20251844373</v>
      </c>
      <c r="K16" s="105">
        <v>24770.931865656021</v>
      </c>
      <c r="L16" s="330"/>
    </row>
    <row r="17" spans="1:12" ht="11.25" customHeight="1">
      <c r="A17" s="331"/>
      <c r="B17" s="105"/>
      <c r="C17" s="105"/>
      <c r="D17" s="105"/>
      <c r="E17" s="105"/>
      <c r="F17" s="105"/>
      <c r="G17" s="105"/>
      <c r="H17" s="105"/>
      <c r="I17" s="105"/>
      <c r="J17" s="105"/>
      <c r="K17" s="105"/>
      <c r="L17" s="334"/>
    </row>
    <row r="18" spans="1:12" ht="22" customHeight="1">
      <c r="A18" s="331" t="s">
        <v>1254</v>
      </c>
      <c r="B18" s="105">
        <v>13109.059793049848</v>
      </c>
      <c r="C18" s="105">
        <v>9308.5698444033624</v>
      </c>
      <c r="D18" s="105">
        <v>682.64759581351245</v>
      </c>
      <c r="E18" s="105">
        <v>-12422.306652250059</v>
      </c>
      <c r="F18" s="105">
        <v>-16999.940618229695</v>
      </c>
      <c r="G18" s="105">
        <v>-3814.3579055574955</v>
      </c>
      <c r="H18" s="105">
        <v>-1602.9128803584317</v>
      </c>
      <c r="I18" s="105">
        <v>3835.1298426762951</v>
      </c>
      <c r="J18" s="170">
        <v>-11677.651774814862</v>
      </c>
      <c r="K18" s="105">
        <v>7947.4209889530612</v>
      </c>
      <c r="L18" s="330"/>
    </row>
    <row r="19" spans="1:12" ht="9" customHeight="1">
      <c r="A19" s="331"/>
      <c r="B19" s="105"/>
      <c r="C19" s="105"/>
      <c r="D19" s="105"/>
      <c r="E19" s="105"/>
      <c r="F19" s="105"/>
      <c r="G19" s="105"/>
      <c r="H19" s="105"/>
      <c r="I19" s="105"/>
      <c r="J19" s="105"/>
      <c r="K19" s="105"/>
      <c r="L19" s="334"/>
    </row>
    <row r="20" spans="1:12" ht="22" customHeight="1">
      <c r="A20" s="331" t="s">
        <v>1255</v>
      </c>
      <c r="B20" s="105">
        <v>10540.86429933185</v>
      </c>
      <c r="C20" s="105">
        <v>12940.257917728524</v>
      </c>
      <c r="D20" s="105">
        <v>-3098.4923668913816</v>
      </c>
      <c r="E20" s="105">
        <v>4689.687969682851</v>
      </c>
      <c r="F20" s="170">
        <v>7438.4037498649977</v>
      </c>
      <c r="G20" s="170">
        <v>4961.233122698799</v>
      </c>
      <c r="H20" s="170">
        <v>-7342.3800607119138</v>
      </c>
      <c r="I20" s="105">
        <v>-590.13510241069093</v>
      </c>
      <c r="J20" s="170">
        <v>11230.213030849343</v>
      </c>
      <c r="K20" s="105">
        <v>10908.186712077964</v>
      </c>
      <c r="L20" s="330"/>
    </row>
    <row r="21" spans="1:12" ht="6.75" customHeight="1">
      <c r="A21" s="331"/>
      <c r="B21" s="105"/>
      <c r="C21" s="105"/>
      <c r="D21" s="105"/>
      <c r="E21" s="105"/>
      <c r="F21" s="105"/>
      <c r="G21" s="105"/>
      <c r="H21" s="105"/>
      <c r="I21" s="105"/>
      <c r="J21" s="105"/>
      <c r="K21" s="105"/>
      <c r="L21" s="334"/>
    </row>
    <row r="22" spans="1:12" ht="22" customHeight="1">
      <c r="A22" s="331" t="s">
        <v>116</v>
      </c>
      <c r="B22" s="105">
        <v>-5848.5876467179951</v>
      </c>
      <c r="C22" s="105">
        <v>-646.19469167484203</v>
      </c>
      <c r="D22" s="105">
        <v>-7984.9138707048942</v>
      </c>
      <c r="E22" s="105">
        <v>5089.7311869329114</v>
      </c>
      <c r="F22" s="170">
        <v>4379.0261480946974</v>
      </c>
      <c r="G22" s="170">
        <v>5904.2689092562932</v>
      </c>
      <c r="H22" s="170">
        <v>-1254.5364833534804</v>
      </c>
      <c r="I22" s="105">
        <v>-2771.4328610869834</v>
      </c>
      <c r="J22" s="170">
        <v>1999.6506086642039</v>
      </c>
      <c r="K22" s="105">
        <v>-1290.9342768750876</v>
      </c>
      <c r="L22" s="330"/>
    </row>
    <row r="23" spans="1:12" ht="11.25" customHeight="1">
      <c r="A23" s="334"/>
      <c r="B23" s="105"/>
      <c r="C23" s="105"/>
      <c r="D23" s="105"/>
      <c r="E23" s="105"/>
      <c r="F23" s="105"/>
      <c r="G23" s="105"/>
      <c r="H23" s="105"/>
      <c r="I23" s="105"/>
      <c r="J23" s="105"/>
      <c r="K23" s="105"/>
      <c r="L23" s="334"/>
    </row>
    <row r="24" spans="1:12" ht="22" customHeight="1">
      <c r="A24" s="645" t="s">
        <v>1256</v>
      </c>
      <c r="B24" s="646">
        <v>-3280.3921529999971</v>
      </c>
      <c r="C24" s="646">
        <v>-4277.8827650000039</v>
      </c>
      <c r="D24" s="646">
        <v>-4203.7739080000001</v>
      </c>
      <c r="E24" s="646">
        <v>-12022.263434999999</v>
      </c>
      <c r="F24" s="646">
        <v>-20059.318219999997</v>
      </c>
      <c r="G24" s="646">
        <v>-2871.3221190000013</v>
      </c>
      <c r="H24" s="646">
        <v>4484.9306970000016</v>
      </c>
      <c r="I24" s="646">
        <v>1653.8320840000024</v>
      </c>
      <c r="J24" s="646">
        <v>-20908.214197000001</v>
      </c>
      <c r="K24" s="646">
        <v>-4251.6999999999907</v>
      </c>
      <c r="L24" s="330"/>
    </row>
    <row r="25" spans="1:12" ht="22" customHeight="1">
      <c r="A25" s="327" t="s">
        <v>1243</v>
      </c>
      <c r="B25" s="179"/>
      <c r="C25" s="179"/>
      <c r="D25" s="179"/>
      <c r="E25" s="327"/>
      <c r="F25" s="327"/>
      <c r="G25" s="327"/>
      <c r="H25" s="327"/>
      <c r="I25" s="327"/>
      <c r="J25" s="327"/>
      <c r="K25" s="327"/>
      <c r="L25" s="327"/>
    </row>
    <row r="26" spans="1:12" ht="21.5" customHeight="1">
      <c r="A26" s="327" t="s">
        <v>1244</v>
      </c>
      <c r="B26" s="179"/>
      <c r="C26" s="179"/>
      <c r="D26" s="179"/>
      <c r="E26" s="327"/>
      <c r="F26" s="327"/>
      <c r="G26" s="327"/>
      <c r="H26" s="327"/>
      <c r="I26" s="327"/>
      <c r="J26" s="327"/>
      <c r="K26" s="327"/>
      <c r="L26" s="327"/>
    </row>
    <row r="27" spans="1:12" ht="21.5" customHeight="1">
      <c r="A27" s="327" t="s">
        <v>1776</v>
      </c>
      <c r="B27" s="334"/>
      <c r="C27" s="334"/>
      <c r="D27" s="334"/>
      <c r="E27" s="334"/>
      <c r="F27" s="334"/>
      <c r="G27" s="334"/>
      <c r="H27" s="334"/>
      <c r="I27" s="334"/>
      <c r="J27" s="334"/>
      <c r="K27" s="334"/>
      <c r="L27" s="334"/>
    </row>
  </sheetData>
  <hyperlinks>
    <hyperlink ref="J1" location="'Contents Page'!A1" display="BACK TO CONTENTS" xr:uid="{39589F0D-34D2-4407-B774-9646E9540013}"/>
  </hyperlinks>
  <pageMargins left="0.7" right="0.7" top="0.75" bottom="0.75" header="0.3" footer="0.3"/>
  <pageSetup paperSize="9" scale="38"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D55"/>
  <sheetViews>
    <sheetView topLeftCell="J26" zoomScaleNormal="100" workbookViewId="0"/>
  </sheetViews>
  <sheetFormatPr baseColWidth="10" defaultColWidth="8.83203125" defaultRowHeight="15"/>
  <cols>
    <col min="1" max="1" width="74" customWidth="1"/>
    <col min="2" max="5" width="15.6640625" customWidth="1"/>
    <col min="6" max="6" width="2.5" customWidth="1"/>
    <col min="7" max="10" width="15.6640625" customWidth="1"/>
    <col min="11" max="11" width="2" customWidth="1"/>
    <col min="12" max="15" width="15.6640625" customWidth="1"/>
    <col min="16" max="16" width="1.83203125" customWidth="1"/>
    <col min="17" max="20" width="15.6640625" customWidth="1"/>
    <col min="21" max="21" width="2" customWidth="1"/>
    <col min="22" max="25" width="15.6640625" customWidth="1"/>
    <col min="26" max="26" width="1.83203125" customWidth="1"/>
    <col min="27" max="27" width="15.6640625" customWidth="1"/>
    <col min="28" max="28" width="15" customWidth="1"/>
    <col min="29" max="29" width="11.83203125" customWidth="1"/>
    <col min="30" max="30" width="11.33203125" customWidth="1"/>
  </cols>
  <sheetData>
    <row r="1" spans="1:30" ht="22" customHeight="1">
      <c r="A1" s="335" t="s">
        <v>1257</v>
      </c>
      <c r="B1" s="336"/>
      <c r="C1" s="336"/>
      <c r="D1" s="336"/>
      <c r="E1" s="336"/>
      <c r="F1" s="336"/>
      <c r="G1" s="336"/>
      <c r="H1" s="336"/>
      <c r="I1" s="336"/>
      <c r="J1" s="6" t="s">
        <v>85</v>
      </c>
      <c r="K1" s="336"/>
      <c r="L1" s="336"/>
      <c r="M1" s="336"/>
      <c r="N1" s="336"/>
      <c r="O1" s="336"/>
      <c r="P1" s="336"/>
      <c r="Q1" s="336"/>
      <c r="R1" s="336"/>
      <c r="S1" s="336"/>
      <c r="T1" s="336"/>
      <c r="U1" s="336"/>
      <c r="V1" s="336"/>
      <c r="W1" s="336"/>
      <c r="X1" s="336"/>
      <c r="Y1" s="336"/>
      <c r="Z1" s="336"/>
      <c r="AA1" s="336"/>
      <c r="AB1" s="336"/>
      <c r="AC1" s="336"/>
      <c r="AD1" s="336"/>
    </row>
    <row r="2" spans="1:30" ht="22" customHeight="1">
      <c r="A2" s="335" t="s">
        <v>1184</v>
      </c>
      <c r="B2" s="336"/>
      <c r="C2" s="336"/>
      <c r="D2" s="336"/>
      <c r="E2" s="336"/>
      <c r="F2" s="572"/>
      <c r="G2" s="336"/>
      <c r="H2" s="336"/>
      <c r="I2" s="336"/>
      <c r="J2" s="336"/>
      <c r="K2" s="572"/>
      <c r="L2" s="336"/>
      <c r="M2" s="336"/>
      <c r="N2" s="336"/>
      <c r="O2" s="336"/>
      <c r="P2" s="572"/>
      <c r="Q2" s="336"/>
      <c r="R2" s="336"/>
      <c r="S2" s="336"/>
      <c r="T2" s="336"/>
      <c r="U2" s="572"/>
      <c r="V2" s="336"/>
      <c r="W2" s="336"/>
      <c r="X2" s="336"/>
      <c r="Y2" s="336"/>
      <c r="Z2" s="336"/>
      <c r="AA2" s="336"/>
      <c r="AB2" s="336"/>
      <c r="AC2" s="336"/>
      <c r="AD2" s="336"/>
    </row>
    <row r="3" spans="1:30" ht="22" customHeight="1">
      <c r="A3" s="426"/>
      <c r="B3" s="880" t="s">
        <v>217</v>
      </c>
      <c r="C3" s="880"/>
      <c r="D3" s="880"/>
      <c r="E3" s="880"/>
      <c r="F3" s="337"/>
      <c r="G3" s="880" t="s">
        <v>218</v>
      </c>
      <c r="H3" s="880"/>
      <c r="I3" s="880"/>
      <c r="J3" s="880"/>
      <c r="K3" s="337"/>
      <c r="L3" s="881" t="s">
        <v>219</v>
      </c>
      <c r="M3" s="881"/>
      <c r="N3" s="881"/>
      <c r="O3" s="881"/>
      <c r="P3" s="337"/>
      <c r="Q3" s="881" t="s">
        <v>1258</v>
      </c>
      <c r="R3" s="881"/>
      <c r="S3" s="881"/>
      <c r="T3" s="881"/>
      <c r="U3" s="337"/>
      <c r="V3" s="881" t="s">
        <v>1259</v>
      </c>
      <c r="W3" s="881"/>
      <c r="X3" s="881"/>
      <c r="Y3" s="881"/>
      <c r="Z3" s="337"/>
      <c r="AA3" s="879"/>
      <c r="AB3" s="879"/>
      <c r="AC3" s="879"/>
      <c r="AD3" s="879"/>
    </row>
    <row r="4" spans="1:30" ht="22" customHeight="1">
      <c r="A4" s="427"/>
      <c r="B4" s="428" t="s">
        <v>91</v>
      </c>
      <c r="C4" s="428" t="s">
        <v>92</v>
      </c>
      <c r="D4" s="428" t="s">
        <v>93</v>
      </c>
      <c r="E4" s="428" t="s">
        <v>94</v>
      </c>
      <c r="F4" s="427"/>
      <c r="G4" s="428" t="s">
        <v>91</v>
      </c>
      <c r="H4" s="428" t="s">
        <v>92</v>
      </c>
      <c r="I4" s="428" t="s">
        <v>93</v>
      </c>
      <c r="J4" s="428" t="s">
        <v>94</v>
      </c>
      <c r="K4" s="427"/>
      <c r="L4" s="428" t="s">
        <v>91</v>
      </c>
      <c r="M4" s="428" t="s">
        <v>92</v>
      </c>
      <c r="N4" s="428" t="s">
        <v>93</v>
      </c>
      <c r="O4" s="428" t="s">
        <v>94</v>
      </c>
      <c r="P4" s="427"/>
      <c r="Q4" s="428" t="s">
        <v>91</v>
      </c>
      <c r="R4" s="428" t="s">
        <v>92</v>
      </c>
      <c r="S4" s="428" t="s">
        <v>93</v>
      </c>
      <c r="T4" s="428" t="s">
        <v>94</v>
      </c>
      <c r="U4" s="427"/>
      <c r="V4" s="428" t="s">
        <v>91</v>
      </c>
      <c r="W4" s="428" t="s">
        <v>92</v>
      </c>
      <c r="X4" s="428" t="s">
        <v>93</v>
      </c>
      <c r="Y4" s="428" t="s">
        <v>94</v>
      </c>
      <c r="Z4" s="338"/>
      <c r="AA4" s="339"/>
      <c r="AB4" s="339"/>
      <c r="AC4" s="339"/>
      <c r="AD4" s="339"/>
    </row>
    <row r="5" spans="1:30" ht="7.5" customHeight="1">
      <c r="A5" s="336"/>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row>
    <row r="6" spans="1:30" ht="22" customHeight="1">
      <c r="A6" s="337" t="s">
        <v>1260</v>
      </c>
      <c r="B6" s="429">
        <v>3692.5277883976373</v>
      </c>
      <c r="C6" s="429">
        <v>-3354.3354412950284</v>
      </c>
      <c r="D6" s="429">
        <v>1376.7402008064928</v>
      </c>
      <c r="E6" s="429">
        <v>-5529.2904534665904</v>
      </c>
      <c r="F6" s="429"/>
      <c r="G6" s="429">
        <v>-870.63175865135872</v>
      </c>
      <c r="H6" s="429">
        <v>1304.6860599899719</v>
      </c>
      <c r="I6" s="429">
        <v>601.09482093766928</v>
      </c>
      <c r="J6" s="429">
        <v>-2637.9669456005076</v>
      </c>
      <c r="K6" s="429"/>
      <c r="L6" s="429">
        <v>2997.4521198021148</v>
      </c>
      <c r="M6" s="429">
        <v>7490.2054575622133</v>
      </c>
      <c r="N6" s="429">
        <v>2289.7331840244601</v>
      </c>
      <c r="O6" s="429">
        <v>-8942.1273825880562</v>
      </c>
      <c r="P6" s="429"/>
      <c r="Q6" s="430">
        <v>1392.2670065653301</v>
      </c>
      <c r="R6" s="430">
        <v>424.36566896005934</v>
      </c>
      <c r="S6" s="430">
        <v>-6715.9621522359212</v>
      </c>
      <c r="T6" s="430">
        <v>-6778.2293693866259</v>
      </c>
      <c r="U6" s="429"/>
      <c r="V6" s="430">
        <v>-1133.5319900424438</v>
      </c>
      <c r="W6" s="430">
        <v>7041.7494654895927</v>
      </c>
      <c r="X6" s="430">
        <v>1833.9724181852707</v>
      </c>
      <c r="Y6" s="429">
        <v>-71.023587949356624</v>
      </c>
      <c r="Z6" s="342"/>
      <c r="AA6" s="342"/>
      <c r="AB6" s="342"/>
      <c r="AC6" s="342"/>
      <c r="AD6" s="340"/>
    </row>
    <row r="7" spans="1:30" ht="8.25" customHeight="1">
      <c r="A7" s="336"/>
      <c r="B7" s="431"/>
      <c r="C7" s="431"/>
      <c r="D7" s="431"/>
      <c r="E7" s="431"/>
      <c r="F7" s="431"/>
      <c r="G7" s="431"/>
      <c r="H7" s="431"/>
      <c r="I7" s="431"/>
      <c r="J7" s="431"/>
      <c r="K7" s="431"/>
      <c r="L7" s="431"/>
      <c r="M7" s="431"/>
      <c r="N7" s="431"/>
      <c r="O7" s="431"/>
      <c r="P7" s="431"/>
      <c r="Q7" s="431"/>
      <c r="R7" s="431"/>
      <c r="S7" s="431"/>
      <c r="T7" s="431"/>
      <c r="U7" s="431"/>
      <c r="V7" s="431"/>
      <c r="W7" s="431"/>
      <c r="X7" s="431"/>
      <c r="Y7" s="431"/>
      <c r="Z7" s="341"/>
      <c r="AA7" s="341"/>
      <c r="AB7" s="341"/>
      <c r="AC7" s="341"/>
      <c r="AD7" s="341"/>
    </row>
    <row r="8" spans="1:30" ht="22" customHeight="1">
      <c r="A8" s="337" t="s">
        <v>1261</v>
      </c>
      <c r="B8" s="429">
        <v>1824.0583447934987</v>
      </c>
      <c r="C8" s="429">
        <v>-4263.6040241035007</v>
      </c>
      <c r="D8" s="429">
        <v>392.32022597149989</v>
      </c>
      <c r="E8" s="429">
        <v>-5176.3473188404932</v>
      </c>
      <c r="F8" s="429"/>
      <c r="G8" s="429">
        <v>1293.5612250324921</v>
      </c>
      <c r="H8" s="429">
        <v>2773.0180727184961</v>
      </c>
      <c r="I8" s="429">
        <v>3344.687791356504</v>
      </c>
      <c r="J8" s="429">
        <v>-633.23213881749325</v>
      </c>
      <c r="K8" s="429"/>
      <c r="L8" s="429">
        <v>2111.5664095990105</v>
      </c>
      <c r="M8" s="429">
        <v>4113.7527811189975</v>
      </c>
      <c r="N8" s="429">
        <v>-659.25278990400329</v>
      </c>
      <c r="O8" s="429">
        <v>-11703.964622115996</v>
      </c>
      <c r="P8" s="429"/>
      <c r="Q8" s="429">
        <v>-3743.9244458219982</v>
      </c>
      <c r="R8" s="429">
        <v>-4489.1428892740041</v>
      </c>
      <c r="S8" s="429">
        <v>-10809.843888271003</v>
      </c>
      <c r="T8" s="429">
        <v>-11046.582798350999</v>
      </c>
      <c r="U8" s="429"/>
      <c r="V8" s="430">
        <v>-6011.624342879004</v>
      </c>
      <c r="W8" s="430">
        <v>2537.7671296449953</v>
      </c>
      <c r="X8" s="430">
        <v>-1625.4025124830005</v>
      </c>
      <c r="Y8" s="429">
        <v>-2900.4405047059954</v>
      </c>
      <c r="Z8" s="341"/>
      <c r="AA8" s="342"/>
      <c r="AB8" s="342"/>
      <c r="AC8" s="342"/>
      <c r="AD8" s="340"/>
    </row>
    <row r="9" spans="1:30" ht="22" customHeight="1">
      <c r="A9" s="343" t="s">
        <v>1262</v>
      </c>
      <c r="B9" s="431">
        <v>24194.3207608025</v>
      </c>
      <c r="C9" s="431">
        <v>17313.512094432499</v>
      </c>
      <c r="D9" s="431">
        <v>21879.750123182504</v>
      </c>
      <c r="E9" s="431">
        <v>18957.126825272506</v>
      </c>
      <c r="F9" s="431"/>
      <c r="G9" s="431">
        <v>25855.743800122498</v>
      </c>
      <c r="H9" s="431">
        <v>26072.409446462501</v>
      </c>
      <c r="I9" s="431">
        <v>29879.641580922504</v>
      </c>
      <c r="J9" s="431">
        <v>20780.568485312506</v>
      </c>
      <c r="K9" s="431"/>
      <c r="L9" s="431">
        <v>21527.292098640006</v>
      </c>
      <c r="M9" s="431">
        <v>23203.080333469999</v>
      </c>
      <c r="N9" s="431">
        <v>21210.114294349998</v>
      </c>
      <c r="O9" s="431">
        <v>12300.058741860001</v>
      </c>
      <c r="P9" s="431"/>
      <c r="Q9" s="431">
        <v>17750.61193712</v>
      </c>
      <c r="R9" s="431">
        <v>19521.19703729</v>
      </c>
      <c r="S9" s="431">
        <v>12282.73059625</v>
      </c>
      <c r="T9" s="431">
        <v>13944.3151965</v>
      </c>
      <c r="U9" s="431"/>
      <c r="V9" s="430">
        <v>14584.930384889998</v>
      </c>
      <c r="W9" s="431">
        <v>23824.188170999998</v>
      </c>
      <c r="X9" s="430">
        <v>18239.624479950002</v>
      </c>
      <c r="Y9" s="431">
        <v>17811.696007140006</v>
      </c>
      <c r="Z9" s="341"/>
      <c r="AA9" s="342"/>
      <c r="AB9" s="341"/>
      <c r="AC9" s="342"/>
      <c r="AD9" s="341"/>
    </row>
    <row r="10" spans="1:30" ht="22" customHeight="1">
      <c r="A10" s="343" t="s">
        <v>1263</v>
      </c>
      <c r="B10" s="431">
        <v>22370.262416009002</v>
      </c>
      <c r="C10" s="431">
        <v>21577.116118536</v>
      </c>
      <c r="D10" s="431">
        <v>21487.429897211005</v>
      </c>
      <c r="E10" s="431">
        <v>24133.474144112999</v>
      </c>
      <c r="F10" s="431"/>
      <c r="G10" s="431">
        <v>24562.182575090006</v>
      </c>
      <c r="H10" s="431">
        <v>23299.391373744005</v>
      </c>
      <c r="I10" s="431">
        <v>26534.953789566</v>
      </c>
      <c r="J10" s="431">
        <v>21413.800624129999</v>
      </c>
      <c r="K10" s="431"/>
      <c r="L10" s="431">
        <v>19415.725689040995</v>
      </c>
      <c r="M10" s="431">
        <v>19089.327552351002</v>
      </c>
      <c r="N10" s="431">
        <v>21869.367084254001</v>
      </c>
      <c r="O10" s="431">
        <v>24004.023363975997</v>
      </c>
      <c r="P10" s="431"/>
      <c r="Q10" s="431">
        <v>21494.536382941998</v>
      </c>
      <c r="R10" s="431">
        <v>24010.339926564004</v>
      </c>
      <c r="S10" s="431">
        <v>23092.574484521003</v>
      </c>
      <c r="T10" s="431">
        <v>24990.897994850999</v>
      </c>
      <c r="U10" s="431"/>
      <c r="V10" s="430">
        <v>20596.554727769002</v>
      </c>
      <c r="W10" s="430">
        <v>21286.421041355003</v>
      </c>
      <c r="X10" s="430">
        <v>19865.026992433002</v>
      </c>
      <c r="Y10" s="431">
        <v>20712.136511846002</v>
      </c>
      <c r="Z10" s="341"/>
      <c r="AA10" s="342"/>
      <c r="AB10" s="342"/>
      <c r="AC10" s="342"/>
      <c r="AD10" s="341"/>
    </row>
    <row r="11" spans="1:30" ht="7.5" customHeight="1">
      <c r="A11" s="336"/>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341"/>
      <c r="AA11" s="341"/>
      <c r="AB11" s="341"/>
      <c r="AC11" s="341"/>
      <c r="AD11" s="341"/>
    </row>
    <row r="12" spans="1:30" ht="22" customHeight="1">
      <c r="A12" s="337" t="s">
        <v>1264</v>
      </c>
      <c r="B12" s="429">
        <v>-1815.5380106973469</v>
      </c>
      <c r="C12" s="429">
        <v>-1746.9242904979812</v>
      </c>
      <c r="D12" s="429">
        <v>-2052.7280547004157</v>
      </c>
      <c r="E12" s="429">
        <v>-2867.142693868781</v>
      </c>
      <c r="F12" s="429"/>
      <c r="G12" s="429">
        <v>-1079.7428999983122</v>
      </c>
      <c r="H12" s="429">
        <v>-564.01689624118671</v>
      </c>
      <c r="I12" s="429">
        <v>-1735.8197001422595</v>
      </c>
      <c r="J12" s="429">
        <v>-1059.7981700936184</v>
      </c>
      <c r="K12" s="429"/>
      <c r="L12" s="429">
        <v>-1023.3181427975078</v>
      </c>
      <c r="M12" s="429">
        <v>-365.0698349647414</v>
      </c>
      <c r="N12" s="429">
        <v>-1477.5734964787994</v>
      </c>
      <c r="O12" s="429">
        <v>-680.73338457664249</v>
      </c>
      <c r="P12" s="429"/>
      <c r="Q12" s="429">
        <v>-893.86998709930731</v>
      </c>
      <c r="R12" s="429">
        <v>-668.8120613607266</v>
      </c>
      <c r="S12" s="429">
        <v>-1819.0714273992648</v>
      </c>
      <c r="T12" s="429">
        <v>-1424.2917006786897</v>
      </c>
      <c r="U12" s="429"/>
      <c r="V12" s="429">
        <v>-532.14990553198186</v>
      </c>
      <c r="W12" s="429">
        <v>-348.83310538236674</v>
      </c>
      <c r="X12" s="430">
        <v>-772.60931472905031</v>
      </c>
      <c r="Y12" s="429">
        <v>-1952.0576711289868</v>
      </c>
      <c r="Z12" s="341"/>
      <c r="AA12" s="340"/>
      <c r="AB12" s="340"/>
      <c r="AC12" s="342"/>
      <c r="AD12" s="340"/>
    </row>
    <row r="13" spans="1:30" ht="22" customHeight="1">
      <c r="A13" s="343" t="s">
        <v>1265</v>
      </c>
      <c r="B13" s="431">
        <v>886.48786836336171</v>
      </c>
      <c r="C13" s="431">
        <v>1248.2914896466493</v>
      </c>
      <c r="D13" s="431">
        <v>1193.1587902677925</v>
      </c>
      <c r="E13" s="431">
        <v>1252.9512833157526</v>
      </c>
      <c r="F13" s="431"/>
      <c r="G13" s="431">
        <v>1578.8412316686663</v>
      </c>
      <c r="H13" s="431">
        <v>2387.7922121946126</v>
      </c>
      <c r="I13" s="431">
        <v>2157.4758645190354</v>
      </c>
      <c r="J13" s="431">
        <v>2536.3829592097918</v>
      </c>
      <c r="K13" s="431"/>
      <c r="L13" s="431">
        <v>2286.6849614504558</v>
      </c>
      <c r="M13" s="431">
        <v>3135.4296506569526</v>
      </c>
      <c r="N13" s="431">
        <v>2131.0550902028967</v>
      </c>
      <c r="O13" s="431">
        <v>2972.9944045312841</v>
      </c>
      <c r="P13" s="431"/>
      <c r="Q13" s="431">
        <v>2906.8554418108902</v>
      </c>
      <c r="R13" s="431">
        <v>3848.0385681417824</v>
      </c>
      <c r="S13" s="431">
        <v>2297.8792196287209</v>
      </c>
      <c r="T13" s="431">
        <v>3638.3705528154901</v>
      </c>
      <c r="U13" s="431"/>
      <c r="V13" s="431">
        <v>3577.8717508915579</v>
      </c>
      <c r="W13" s="431">
        <v>4042.9901664648823</v>
      </c>
      <c r="X13" s="431">
        <v>3318.9254904208497</v>
      </c>
      <c r="Y13" s="431">
        <v>3274.8367615268171</v>
      </c>
      <c r="Z13" s="341"/>
      <c r="AA13" s="341"/>
      <c r="AB13" s="341"/>
      <c r="AC13" s="341"/>
      <c r="AD13" s="341"/>
    </row>
    <row r="14" spans="1:30" ht="22" customHeight="1">
      <c r="A14" s="343" t="s">
        <v>1266</v>
      </c>
      <c r="B14" s="431">
        <v>2702.0258790607086</v>
      </c>
      <c r="C14" s="431">
        <v>2995.2157801446306</v>
      </c>
      <c r="D14" s="431">
        <v>3245.8868449682082</v>
      </c>
      <c r="E14" s="431">
        <v>4120.0939771845333</v>
      </c>
      <c r="F14" s="431"/>
      <c r="G14" s="431">
        <v>2658.5841316669785</v>
      </c>
      <c r="H14" s="431">
        <v>2951.8091084357993</v>
      </c>
      <c r="I14" s="431">
        <v>3893.295564661295</v>
      </c>
      <c r="J14" s="431">
        <v>3596.1811293034102</v>
      </c>
      <c r="K14" s="431"/>
      <c r="L14" s="431">
        <v>3310.0031042479636</v>
      </c>
      <c r="M14" s="431">
        <v>3500.499485621694</v>
      </c>
      <c r="N14" s="431">
        <v>3608.6285866816961</v>
      </c>
      <c r="O14" s="431">
        <v>3653.7277891079266</v>
      </c>
      <c r="P14" s="431"/>
      <c r="Q14" s="431">
        <v>3800.7254289101975</v>
      </c>
      <c r="R14" s="431">
        <v>4516.850629502509</v>
      </c>
      <c r="S14" s="431">
        <v>4116.9506470279857</v>
      </c>
      <c r="T14" s="431">
        <v>5062.6622534941798</v>
      </c>
      <c r="U14" s="431"/>
      <c r="V14" s="431">
        <v>4110.0216564235398</v>
      </c>
      <c r="W14" s="431">
        <v>4391.8232718472491</v>
      </c>
      <c r="X14" s="430">
        <v>4091.5348051499</v>
      </c>
      <c r="Y14" s="431">
        <v>5226.8944326558039</v>
      </c>
      <c r="Z14" s="341"/>
      <c r="AA14" s="341"/>
      <c r="AB14" s="341"/>
      <c r="AC14" s="342"/>
      <c r="AD14" s="341"/>
    </row>
    <row r="15" spans="1:30" ht="5.25" customHeight="1">
      <c r="A15" s="336"/>
      <c r="B15" s="431"/>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341"/>
      <c r="AA15" s="341"/>
      <c r="AB15" s="341"/>
      <c r="AC15" s="341"/>
      <c r="AD15" s="341"/>
    </row>
    <row r="16" spans="1:30" ht="22" customHeight="1">
      <c r="A16" s="337" t="s">
        <v>1267</v>
      </c>
      <c r="B16" s="429">
        <v>-577.34188299321238</v>
      </c>
      <c r="C16" s="429">
        <v>-432.89092471682181</v>
      </c>
      <c r="D16" s="429">
        <v>-305.88915323119687</v>
      </c>
      <c r="E16" s="429">
        <v>-688.97000519460312</v>
      </c>
      <c r="F16" s="429"/>
      <c r="G16" s="429">
        <v>-4139.3337228785513</v>
      </c>
      <c r="H16" s="429">
        <v>-4053.9108340130019</v>
      </c>
      <c r="I16" s="429">
        <v>-4098.2435008291759</v>
      </c>
      <c r="J16" s="429">
        <v>-4154.9420559321061</v>
      </c>
      <c r="K16" s="429"/>
      <c r="L16" s="429">
        <v>-1251.1282035994168</v>
      </c>
      <c r="M16" s="429">
        <v>-1902.2432727733753</v>
      </c>
      <c r="N16" s="429">
        <v>-1140.1931092280993</v>
      </c>
      <c r="O16" s="429">
        <v>-2195.5731952195861</v>
      </c>
      <c r="P16" s="429"/>
      <c r="Q16" s="430">
        <v>-837.35721662406445</v>
      </c>
      <c r="R16" s="430">
        <v>-1307.8671378754213</v>
      </c>
      <c r="S16" s="430">
        <v>-995.80536392136241</v>
      </c>
      <c r="T16" s="430">
        <v>-1636.192447864044</v>
      </c>
      <c r="U16" s="429"/>
      <c r="V16" s="430">
        <v>-1562.8607928141751</v>
      </c>
      <c r="W16" s="430">
        <v>-1015.1344454459013</v>
      </c>
      <c r="X16" s="430">
        <v>-1436.9189123385438</v>
      </c>
      <c r="Y16" s="429">
        <v>-1162.3904989089433</v>
      </c>
      <c r="Z16" s="344"/>
      <c r="AA16" s="342"/>
      <c r="AB16" s="342"/>
      <c r="AC16" s="342"/>
      <c r="AD16" s="340"/>
    </row>
    <row r="17" spans="1:30" ht="22" customHeight="1">
      <c r="A17" s="336" t="s">
        <v>1268</v>
      </c>
      <c r="B17" s="431">
        <v>-110.404820535307</v>
      </c>
      <c r="C17" s="431">
        <v>-59.281569811784436</v>
      </c>
      <c r="D17" s="431">
        <v>-55.526154883018648</v>
      </c>
      <c r="E17" s="431">
        <v>-291.18482796624409</v>
      </c>
      <c r="F17" s="431"/>
      <c r="G17" s="431">
        <v>-79.566275318014704</v>
      </c>
      <c r="H17" s="431">
        <v>-100.22729402046923</v>
      </c>
      <c r="I17" s="431">
        <v>-298.07199245102652</v>
      </c>
      <c r="J17" s="431">
        <v>-106.8089476519163</v>
      </c>
      <c r="K17" s="431"/>
      <c r="L17" s="431">
        <v>-29.420814639092782</v>
      </c>
      <c r="M17" s="431">
        <v>-72.883192439010088</v>
      </c>
      <c r="N17" s="431">
        <v>-142.08136384757086</v>
      </c>
      <c r="O17" s="431">
        <v>-68.439207976285672</v>
      </c>
      <c r="P17" s="431"/>
      <c r="Q17" s="431">
        <v>62.980243514825673</v>
      </c>
      <c r="R17" s="431">
        <v>-81.281193825178747</v>
      </c>
      <c r="S17" s="431">
        <v>-250.46699501506515</v>
      </c>
      <c r="T17" s="431">
        <v>-83.795184354162018</v>
      </c>
      <c r="U17" s="431"/>
      <c r="V17" s="431">
        <v>-214.2787454419115</v>
      </c>
      <c r="W17" s="431">
        <v>-172.58075172519801</v>
      </c>
      <c r="X17" s="431">
        <v>-267.95287248781665</v>
      </c>
      <c r="Y17" s="431">
        <v>-258.57097283884565</v>
      </c>
      <c r="Z17" s="341"/>
      <c r="AA17" s="341"/>
      <c r="AB17" s="341"/>
      <c r="AC17" s="341"/>
      <c r="AD17" s="341"/>
    </row>
    <row r="18" spans="1:30" ht="22" customHeight="1">
      <c r="A18" s="343" t="s">
        <v>1269</v>
      </c>
      <c r="B18" s="431">
        <v>67.380932990582792</v>
      </c>
      <c r="C18" s="431">
        <v>80.835370599248591</v>
      </c>
      <c r="D18" s="431">
        <v>115.683133158646</v>
      </c>
      <c r="E18" s="431">
        <v>142.2832254466885</v>
      </c>
      <c r="F18" s="431"/>
      <c r="G18" s="431">
        <v>78.260482171176847</v>
      </c>
      <c r="H18" s="431">
        <v>97.298558308210403</v>
      </c>
      <c r="I18" s="431">
        <v>93.962930209899383</v>
      </c>
      <c r="J18" s="431">
        <v>141.79036506596634</v>
      </c>
      <c r="K18" s="431"/>
      <c r="L18" s="431">
        <v>172.65004336812433</v>
      </c>
      <c r="M18" s="431">
        <v>138.03782475240916</v>
      </c>
      <c r="N18" s="431">
        <v>127.23912853932154</v>
      </c>
      <c r="O18" s="431">
        <v>154.29494865230117</v>
      </c>
      <c r="P18" s="431"/>
      <c r="Q18" s="431">
        <v>310.87210779054868</v>
      </c>
      <c r="R18" s="431">
        <v>228.58170018208469</v>
      </c>
      <c r="S18" s="431">
        <v>140.7396161119334</v>
      </c>
      <c r="T18" s="431">
        <v>352.10674581108299</v>
      </c>
      <c r="U18" s="431"/>
      <c r="V18" s="431">
        <v>87.804312929738259</v>
      </c>
      <c r="W18" s="431">
        <v>59.248763476491959</v>
      </c>
      <c r="X18" s="431">
        <v>53.659253822527056</v>
      </c>
      <c r="Y18" s="431">
        <v>90.06843545697096</v>
      </c>
      <c r="Z18" s="341"/>
      <c r="AA18" s="341"/>
      <c r="AB18" s="341"/>
      <c r="AC18" s="341"/>
      <c r="AD18" s="341"/>
    </row>
    <row r="19" spans="1:30" ht="22" customHeight="1">
      <c r="A19" s="343" t="s">
        <v>1270</v>
      </c>
      <c r="B19" s="431">
        <v>177.78575352588979</v>
      </c>
      <c r="C19" s="431">
        <v>140.11694041103303</v>
      </c>
      <c r="D19" s="431">
        <v>171.20928804166465</v>
      </c>
      <c r="E19" s="431">
        <v>433.46805341293259</v>
      </c>
      <c r="F19" s="431"/>
      <c r="G19" s="431">
        <v>157.82675748919155</v>
      </c>
      <c r="H19" s="431">
        <v>197.52585232867963</v>
      </c>
      <c r="I19" s="431">
        <v>392.03492266092587</v>
      </c>
      <c r="J19" s="431">
        <v>248.59931271788264</v>
      </c>
      <c r="K19" s="431"/>
      <c r="L19" s="431">
        <v>202.07085800721711</v>
      </c>
      <c r="M19" s="431">
        <v>210.92101719141925</v>
      </c>
      <c r="N19" s="431">
        <v>269.3204923868924</v>
      </c>
      <c r="O19" s="431">
        <v>222.73415662858685</v>
      </c>
      <c r="P19" s="431"/>
      <c r="Q19" s="431">
        <v>247.89186427572301</v>
      </c>
      <c r="R19" s="431">
        <v>309.86289400726344</v>
      </c>
      <c r="S19" s="431">
        <v>391.20661112699855</v>
      </c>
      <c r="T19" s="431">
        <v>435.90193016524501</v>
      </c>
      <c r="U19" s="431"/>
      <c r="V19" s="431">
        <v>302.08305837164977</v>
      </c>
      <c r="W19" s="431">
        <v>231.82951520168999</v>
      </c>
      <c r="X19" s="431">
        <v>321.61212631034368</v>
      </c>
      <c r="Y19" s="431">
        <v>348.63940829581662</v>
      </c>
      <c r="Z19" s="341"/>
      <c r="AA19" s="341"/>
      <c r="AB19" s="341"/>
      <c r="AC19" s="341"/>
      <c r="AD19" s="341"/>
    </row>
    <row r="20" spans="1:30" ht="6" customHeight="1">
      <c r="A20" s="336"/>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341"/>
      <c r="AA20" s="341"/>
      <c r="AB20" s="341"/>
      <c r="AC20" s="341"/>
      <c r="AD20" s="341"/>
    </row>
    <row r="21" spans="1:30" ht="22" customHeight="1">
      <c r="A21" s="336" t="s">
        <v>1271</v>
      </c>
      <c r="B21" s="431">
        <v>-466.93706245790543</v>
      </c>
      <c r="C21" s="431">
        <v>-373.60935490503738</v>
      </c>
      <c r="D21" s="431">
        <v>-250.36299834817822</v>
      </c>
      <c r="E21" s="431">
        <v>-397.78517722835903</v>
      </c>
      <c r="F21" s="431"/>
      <c r="G21" s="431">
        <v>-4059.7674475605363</v>
      </c>
      <c r="H21" s="431">
        <v>-3953.6835399925326</v>
      </c>
      <c r="I21" s="431">
        <v>-3800.1715083781492</v>
      </c>
      <c r="J21" s="431">
        <v>-4048.1331082801898</v>
      </c>
      <c r="K21" s="431"/>
      <c r="L21" s="431">
        <v>-1221.7073889603239</v>
      </c>
      <c r="M21" s="431">
        <v>-1829.3600803343652</v>
      </c>
      <c r="N21" s="431">
        <v>-998.1117453805283</v>
      </c>
      <c r="O21" s="431">
        <v>-2127.1339872433005</v>
      </c>
      <c r="P21" s="431"/>
      <c r="Q21" s="430">
        <v>-900.33746013889015</v>
      </c>
      <c r="R21" s="430">
        <v>-1226.5859440502427</v>
      </c>
      <c r="S21" s="430">
        <v>-745.33836890629732</v>
      </c>
      <c r="T21" s="430">
        <v>-1552.3972635098819</v>
      </c>
      <c r="U21" s="431"/>
      <c r="V21" s="430">
        <v>-1348.5820473722636</v>
      </c>
      <c r="W21" s="430">
        <v>-842.55369372070322</v>
      </c>
      <c r="X21" s="430">
        <v>-1168.9660398507272</v>
      </c>
      <c r="Y21" s="431">
        <v>-903.81952607009771</v>
      </c>
      <c r="Z21" s="342"/>
      <c r="AA21" s="342"/>
      <c r="AB21" s="342"/>
      <c r="AC21" s="342"/>
      <c r="AD21" s="341"/>
    </row>
    <row r="22" spans="1:30" ht="22" customHeight="1">
      <c r="A22" s="343" t="s">
        <v>1272</v>
      </c>
      <c r="B22" s="431">
        <v>300.38456299932022</v>
      </c>
      <c r="C22" s="431">
        <v>336.78542557669499</v>
      </c>
      <c r="D22" s="431">
        <v>492.60746438071914</v>
      </c>
      <c r="E22" s="431">
        <v>316.41699962929709</v>
      </c>
      <c r="F22" s="431"/>
      <c r="G22" s="431">
        <v>219.07963237236723</v>
      </c>
      <c r="H22" s="431">
        <v>314.61609764887311</v>
      </c>
      <c r="I22" s="431">
        <v>512.9876282095712</v>
      </c>
      <c r="J22" s="431">
        <v>277.26458710345469</v>
      </c>
      <c r="K22" s="431"/>
      <c r="L22" s="431">
        <v>450.63032760556052</v>
      </c>
      <c r="M22" s="431">
        <v>641.96575362376882</v>
      </c>
      <c r="N22" s="431">
        <v>818.25825607390118</v>
      </c>
      <c r="O22" s="431">
        <v>577.73908570611138</v>
      </c>
      <c r="P22" s="431"/>
      <c r="Q22" s="430">
        <v>584.65780877816007</v>
      </c>
      <c r="R22" s="430">
        <v>661.60515672832241</v>
      </c>
      <c r="S22" s="430">
        <v>769.79470311174964</v>
      </c>
      <c r="T22" s="430">
        <v>478.91375432889123</v>
      </c>
      <c r="U22" s="431"/>
      <c r="V22" s="430">
        <v>434.96012709135101</v>
      </c>
      <c r="W22" s="430">
        <v>500.35320951460443</v>
      </c>
      <c r="X22" s="430">
        <v>499.84271776285061</v>
      </c>
      <c r="Y22" s="431">
        <v>524.23617565142831</v>
      </c>
      <c r="Z22" s="342"/>
      <c r="AA22" s="342"/>
      <c r="AB22" s="342"/>
      <c r="AC22" s="342"/>
      <c r="AD22" s="341"/>
    </row>
    <row r="23" spans="1:30" ht="22" customHeight="1">
      <c r="A23" s="343" t="s">
        <v>1273</v>
      </c>
      <c r="B23" s="431">
        <v>767.32162545722565</v>
      </c>
      <c r="C23" s="431">
        <v>710.39478048173237</v>
      </c>
      <c r="D23" s="431">
        <v>742.97046272889736</v>
      </c>
      <c r="E23" s="431">
        <v>714.20217685765613</v>
      </c>
      <c r="F23" s="431"/>
      <c r="G23" s="431">
        <v>4278.8470799329034</v>
      </c>
      <c r="H23" s="431">
        <v>4268.2996376414058</v>
      </c>
      <c r="I23" s="431">
        <v>4313.1591365877202</v>
      </c>
      <c r="J23" s="431">
        <v>4325.3976953836445</v>
      </c>
      <c r="K23" s="431"/>
      <c r="L23" s="431">
        <v>1672.3377165658844</v>
      </c>
      <c r="M23" s="431">
        <v>2471.3258339581339</v>
      </c>
      <c r="N23" s="431">
        <v>1816.3700014544295</v>
      </c>
      <c r="O23" s="431">
        <v>2704.8730729494118</v>
      </c>
      <c r="P23" s="431"/>
      <c r="Q23" s="430">
        <v>1484.9952689170502</v>
      </c>
      <c r="R23" s="430">
        <v>1888.1911007785652</v>
      </c>
      <c r="S23" s="430">
        <v>1515.133072018047</v>
      </c>
      <c r="T23" s="430">
        <v>2031.3110178387731</v>
      </c>
      <c r="U23" s="431"/>
      <c r="V23" s="430">
        <v>1783.5421744636146</v>
      </c>
      <c r="W23" s="430">
        <v>1342.9069032353077</v>
      </c>
      <c r="X23" s="430">
        <v>1668.8087576135779</v>
      </c>
      <c r="Y23" s="431">
        <v>1428.055701721526</v>
      </c>
      <c r="Z23" s="342"/>
      <c r="AA23" s="342"/>
      <c r="AB23" s="342"/>
      <c r="AC23" s="342"/>
      <c r="AD23" s="341"/>
    </row>
    <row r="24" spans="1:30" ht="6" customHeight="1">
      <c r="A24" s="336"/>
      <c r="B24" s="431"/>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341"/>
      <c r="AA24" s="341"/>
      <c r="AB24" s="341"/>
      <c r="AC24" s="341"/>
      <c r="AD24" s="341"/>
    </row>
    <row r="25" spans="1:30" ht="22" customHeight="1">
      <c r="A25" s="337" t="s">
        <v>1274</v>
      </c>
      <c r="B25" s="429">
        <v>4261.3493372946978</v>
      </c>
      <c r="C25" s="429">
        <v>3089.0837980232754</v>
      </c>
      <c r="D25" s="429">
        <v>3343.0371827666054</v>
      </c>
      <c r="E25" s="429">
        <v>3203.1695644372871</v>
      </c>
      <c r="F25" s="429"/>
      <c r="G25" s="429">
        <v>3054.8836391930126</v>
      </c>
      <c r="H25" s="429">
        <v>3149.5957175256644</v>
      </c>
      <c r="I25" s="429">
        <v>3090.4702305526007</v>
      </c>
      <c r="J25" s="429">
        <v>3210.0054192427096</v>
      </c>
      <c r="K25" s="429"/>
      <c r="L25" s="429">
        <v>3160.3320566000289</v>
      </c>
      <c r="M25" s="429">
        <v>5643.7657841813325</v>
      </c>
      <c r="N25" s="429">
        <v>5566.7525796353621</v>
      </c>
      <c r="O25" s="429">
        <v>5638.1438193241684</v>
      </c>
      <c r="P25" s="429"/>
      <c r="Q25" s="429">
        <v>6867.4186561107008</v>
      </c>
      <c r="R25" s="429">
        <v>6890.1877574702112</v>
      </c>
      <c r="S25" s="429">
        <v>6908.7585273557106</v>
      </c>
      <c r="T25" s="429">
        <v>7328.8375775071081</v>
      </c>
      <c r="U25" s="429"/>
      <c r="V25" s="429">
        <v>6973.1030511827175</v>
      </c>
      <c r="W25" s="429">
        <v>5867.9498866728654</v>
      </c>
      <c r="X25" s="429">
        <v>5668.9031577358655</v>
      </c>
      <c r="Y25" s="429">
        <v>5943.8650867945689</v>
      </c>
      <c r="Z25" s="341"/>
      <c r="AA25" s="340"/>
      <c r="AB25" s="340"/>
      <c r="AC25" s="340"/>
      <c r="AD25" s="340"/>
    </row>
    <row r="26" spans="1:30" ht="22" customHeight="1">
      <c r="A26" s="343" t="s">
        <v>1275</v>
      </c>
      <c r="B26" s="431">
        <v>4903.7142934099411</v>
      </c>
      <c r="C26" s="431">
        <v>3990.9150448192026</v>
      </c>
      <c r="D26" s="431">
        <v>4228.9271500064478</v>
      </c>
      <c r="E26" s="431">
        <v>4192.8575018752927</v>
      </c>
      <c r="F26" s="431"/>
      <c r="G26" s="431">
        <v>4025.7798802003172</v>
      </c>
      <c r="H26" s="431">
        <v>4158.3604265687081</v>
      </c>
      <c r="I26" s="431">
        <v>4029.6075098715128</v>
      </c>
      <c r="J26" s="431">
        <v>4290.0800474252519</v>
      </c>
      <c r="K26" s="431"/>
      <c r="L26" s="431">
        <v>4308.9284747709562</v>
      </c>
      <c r="M26" s="431">
        <v>6817.889698248915</v>
      </c>
      <c r="N26" s="431">
        <v>6536.2252221210993</v>
      </c>
      <c r="O26" s="431">
        <v>6809.7278039900339</v>
      </c>
      <c r="P26" s="431"/>
      <c r="Q26" s="431">
        <v>7472.21097170146</v>
      </c>
      <c r="R26" s="431">
        <v>7670.0056021544042</v>
      </c>
      <c r="S26" s="431">
        <v>7477.8619381889139</v>
      </c>
      <c r="T26" s="431">
        <v>8369.6929028262948</v>
      </c>
      <c r="U26" s="431"/>
      <c r="V26" s="431">
        <v>7914.319345467431</v>
      </c>
      <c r="W26" s="431">
        <v>6880.6625629684531</v>
      </c>
      <c r="X26" s="431">
        <v>7028.6280330481795</v>
      </c>
      <c r="Y26" s="431">
        <v>7226.5965393512597</v>
      </c>
      <c r="Z26" s="341"/>
      <c r="AA26" s="341"/>
      <c r="AB26" s="341"/>
      <c r="AC26" s="341"/>
      <c r="AD26" s="341"/>
    </row>
    <row r="27" spans="1:30" ht="22" customHeight="1">
      <c r="A27" s="343" t="s">
        <v>1276</v>
      </c>
      <c r="B27" s="431">
        <v>642.36495611524288</v>
      </c>
      <c r="C27" s="431">
        <v>901.83124679592697</v>
      </c>
      <c r="D27" s="431">
        <v>885.88996723984258</v>
      </c>
      <c r="E27" s="431">
        <v>989.68793743800552</v>
      </c>
      <c r="F27" s="431"/>
      <c r="G27" s="431">
        <v>970.89624100730441</v>
      </c>
      <c r="H27" s="431">
        <v>1008.7647090430439</v>
      </c>
      <c r="I27" s="431">
        <v>939.13727931891196</v>
      </c>
      <c r="J27" s="431">
        <v>1080.074628182542</v>
      </c>
      <c r="K27" s="431"/>
      <c r="L27" s="431">
        <v>1148.5964181709273</v>
      </c>
      <c r="M27" s="431">
        <v>1174.1239140675825</v>
      </c>
      <c r="N27" s="431">
        <v>969.47264248573742</v>
      </c>
      <c r="O27" s="431">
        <v>1171.5839846658657</v>
      </c>
      <c r="P27" s="431"/>
      <c r="Q27" s="431">
        <v>604.79231559075913</v>
      </c>
      <c r="R27" s="431">
        <v>779.81784468419323</v>
      </c>
      <c r="S27" s="431">
        <v>569.1034108332035</v>
      </c>
      <c r="T27" s="431">
        <v>1040.8553253191869</v>
      </c>
      <c r="U27" s="431"/>
      <c r="V27" s="431">
        <v>941.21629428471351</v>
      </c>
      <c r="W27" s="431">
        <v>1012.7126762955875</v>
      </c>
      <c r="X27" s="431">
        <v>1359.7248753123138</v>
      </c>
      <c r="Y27" s="431">
        <v>1282.7314525566912</v>
      </c>
      <c r="Z27" s="341"/>
      <c r="AA27" s="341"/>
      <c r="AB27" s="341"/>
      <c r="AC27" s="341"/>
      <c r="AD27" s="341"/>
    </row>
    <row r="28" spans="1:30" ht="7.5" customHeight="1">
      <c r="A28" s="336"/>
      <c r="B28" s="431"/>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341"/>
      <c r="AA28" s="341"/>
      <c r="AB28" s="341"/>
      <c r="AC28" s="341"/>
      <c r="AD28" s="341"/>
    </row>
    <row r="29" spans="1:30" ht="22" customHeight="1">
      <c r="A29" s="337" t="s">
        <v>1277</v>
      </c>
      <c r="B29" s="430">
        <v>3556.6057736100811</v>
      </c>
      <c r="C29" s="430">
        <v>2262.9897019294558</v>
      </c>
      <c r="D29" s="430">
        <v>-1662.1440630866718</v>
      </c>
      <c r="E29" s="430">
        <v>803.78171024593348</v>
      </c>
      <c r="F29" s="430"/>
      <c r="G29" s="430">
        <v>-5839.7414096451093</v>
      </c>
      <c r="H29" s="430">
        <v>-4579.8334294996821</v>
      </c>
      <c r="I29" s="430">
        <v>327.3146778381938</v>
      </c>
      <c r="J29" s="430">
        <v>2749.8801005946834</v>
      </c>
      <c r="K29" s="430"/>
      <c r="L29" s="430">
        <v>3095.3512230740653</v>
      </c>
      <c r="M29" s="430">
        <v>-726.52790873458389</v>
      </c>
      <c r="N29" s="430">
        <v>-3314.3858587889458</v>
      </c>
      <c r="O29" s="430">
        <v>355.42744203877101</v>
      </c>
      <c r="P29" s="430"/>
      <c r="Q29" s="430">
        <v>7657.4744171674483</v>
      </c>
      <c r="R29" s="430">
        <v>1418.9437377662512</v>
      </c>
      <c r="S29" s="430">
        <v>3754.9425963026297</v>
      </c>
      <c r="T29" s="430">
        <v>-1601.1477203869831</v>
      </c>
      <c r="U29" s="430"/>
      <c r="V29" s="430">
        <v>269.31177232053051</v>
      </c>
      <c r="W29" s="430">
        <v>6570.7289219919467</v>
      </c>
      <c r="X29" s="430">
        <v>-945.13877647062918</v>
      </c>
      <c r="Y29" s="429">
        <v>5013.2847942361132</v>
      </c>
      <c r="Z29" s="342"/>
      <c r="AA29" s="342"/>
      <c r="AB29" s="342"/>
      <c r="AC29" s="342"/>
      <c r="AD29" s="340"/>
    </row>
    <row r="30" spans="1:30" ht="4.5" customHeight="1">
      <c r="A30" s="336"/>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342"/>
      <c r="AA30" s="342"/>
      <c r="AB30" s="342"/>
      <c r="AC30" s="342"/>
      <c r="AD30" s="341"/>
    </row>
    <row r="31" spans="1:30" ht="22" customHeight="1">
      <c r="A31" s="343" t="s">
        <v>1278</v>
      </c>
      <c r="B31" s="431">
        <v>-91.195912910000004</v>
      </c>
      <c r="C31" s="431">
        <v>-91.195912910000004</v>
      </c>
      <c r="D31" s="431">
        <v>-91.195912910000004</v>
      </c>
      <c r="E31" s="431">
        <v>-91.195912910000004</v>
      </c>
      <c r="F31" s="431"/>
      <c r="G31" s="431">
        <v>31.210343435000006</v>
      </c>
      <c r="H31" s="431">
        <v>31.210343435000006</v>
      </c>
      <c r="I31" s="431">
        <v>31.210343435000006</v>
      </c>
      <c r="J31" s="431">
        <v>31.210343435000006</v>
      </c>
      <c r="K31" s="431"/>
      <c r="L31" s="431">
        <v>-8.4685973215422479</v>
      </c>
      <c r="M31" s="431">
        <v>-12.68452119674653</v>
      </c>
      <c r="N31" s="431">
        <v>-8.1363194078063685</v>
      </c>
      <c r="O31" s="431">
        <v>-13.645073773904898</v>
      </c>
      <c r="P31" s="431"/>
      <c r="Q31" s="430">
        <v>304.47267400041807</v>
      </c>
      <c r="R31" s="430">
        <v>456.04837974337215</v>
      </c>
      <c r="S31" s="430">
        <v>292.52623929994098</v>
      </c>
      <c r="T31" s="430">
        <v>490.58326203626893</v>
      </c>
      <c r="U31" s="431"/>
      <c r="V31" s="430">
        <v>391.55475066810499</v>
      </c>
      <c r="W31" s="430">
        <v>441.06900635218699</v>
      </c>
      <c r="X31" s="430">
        <v>416.31187851014602</v>
      </c>
      <c r="Y31" s="431">
        <v>428.69044243116645</v>
      </c>
      <c r="Z31" s="342"/>
      <c r="AA31" s="342"/>
      <c r="AB31" s="342"/>
      <c r="AC31" s="342"/>
      <c r="AD31" s="341"/>
    </row>
    <row r="32" spans="1:30" ht="22" customHeight="1">
      <c r="A32" s="343" t="s">
        <v>1279</v>
      </c>
      <c r="B32" s="431">
        <v>-883.85389342249982</v>
      </c>
      <c r="C32" s="431">
        <v>-883.85389342249982</v>
      </c>
      <c r="D32" s="431">
        <v>-883.85389342249982</v>
      </c>
      <c r="E32" s="431">
        <v>-883.85389342249982</v>
      </c>
      <c r="F32" s="431"/>
      <c r="G32" s="431">
        <v>2188.9288364525</v>
      </c>
      <c r="H32" s="431">
        <v>2188.9288364525</v>
      </c>
      <c r="I32" s="431">
        <v>2188.9288364525</v>
      </c>
      <c r="J32" s="431">
        <v>2188.9288364525</v>
      </c>
      <c r="K32" s="431"/>
      <c r="L32" s="431">
        <v>1984.8863059501614</v>
      </c>
      <c r="M32" s="431">
        <v>2973.0227409574863</v>
      </c>
      <c r="N32" s="431">
        <v>1907.0063624716465</v>
      </c>
      <c r="O32" s="431">
        <v>3198.1589216207058</v>
      </c>
      <c r="P32" s="431"/>
      <c r="Q32" s="430">
        <v>1546.6717950932821</v>
      </c>
      <c r="R32" s="430">
        <v>2316.6517930147506</v>
      </c>
      <c r="S32" s="430">
        <v>1485.9858446584451</v>
      </c>
      <c r="T32" s="430">
        <v>2492.0833931235225</v>
      </c>
      <c r="U32" s="431"/>
      <c r="V32" s="430">
        <v>-5389.1857724472775</v>
      </c>
      <c r="W32" s="430">
        <v>-2290.4280978896841</v>
      </c>
      <c r="X32" s="430">
        <v>-428.96421216900285</v>
      </c>
      <c r="Y32" s="431">
        <v>-719.39755902345132</v>
      </c>
      <c r="Z32" s="342"/>
      <c r="AA32" s="342"/>
      <c r="AB32" s="342"/>
      <c r="AC32" s="342"/>
      <c r="AD32" s="341"/>
    </row>
    <row r="33" spans="1:30" ht="6.75" customHeight="1">
      <c r="A33" s="343"/>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342"/>
      <c r="AA33" s="342"/>
      <c r="AB33" s="342"/>
      <c r="AC33" s="342"/>
      <c r="AD33" s="341"/>
    </row>
    <row r="34" spans="1:30" ht="22" customHeight="1">
      <c r="A34" s="343" t="s">
        <v>1280</v>
      </c>
      <c r="B34" s="431">
        <v>3633.6775028099964</v>
      </c>
      <c r="C34" s="431">
        <v>3250.3827629700027</v>
      </c>
      <c r="D34" s="431">
        <v>705.8662882800005</v>
      </c>
      <c r="E34" s="431">
        <v>4082.6562432600017</v>
      </c>
      <c r="F34" s="431"/>
      <c r="G34" s="431">
        <v>-5318.6011135572508</v>
      </c>
      <c r="H34" s="431">
        <v>-4749.0028643472524</v>
      </c>
      <c r="I34" s="431">
        <v>-7.0440882372506053</v>
      </c>
      <c r="J34" s="431">
        <v>3061.3221955427484</v>
      </c>
      <c r="K34" s="431"/>
      <c r="L34" s="431">
        <v>5372.6748260000059</v>
      </c>
      <c r="M34" s="431">
        <v>5683.3325741099998</v>
      </c>
      <c r="N34" s="431">
        <v>-2975.8291633600015</v>
      </c>
      <c r="O34" s="431">
        <v>2795.4981835599979</v>
      </c>
      <c r="P34" s="431"/>
      <c r="Q34" s="430">
        <v>4900.190661350005</v>
      </c>
      <c r="R34" s="430">
        <v>1205.252349569997</v>
      </c>
      <c r="S34" s="430">
        <v>-1883.0158520199991</v>
      </c>
      <c r="T34" s="430">
        <v>1033.5085756999983</v>
      </c>
      <c r="U34" s="431"/>
      <c r="V34" s="430">
        <v>-6045.7266891599993</v>
      </c>
      <c r="W34" s="430">
        <v>5226.6442525299963</v>
      </c>
      <c r="X34" s="430">
        <v>4861.7884329200069</v>
      </c>
      <c r="Y34" s="431">
        <v>-376.64935507310656</v>
      </c>
      <c r="Z34" s="342"/>
      <c r="AA34" s="342"/>
      <c r="AB34" s="342"/>
      <c r="AC34" s="342"/>
      <c r="AD34" s="341"/>
    </row>
    <row r="35" spans="1:30" ht="22" customHeight="1">
      <c r="A35" s="343" t="s">
        <v>1281</v>
      </c>
      <c r="B35" s="431">
        <v>14.368294738436141</v>
      </c>
      <c r="C35" s="431">
        <v>21.191663934507236</v>
      </c>
      <c r="D35" s="431">
        <v>16.383696728146145</v>
      </c>
      <c r="E35" s="431">
        <v>62.822738736041281</v>
      </c>
      <c r="F35" s="431"/>
      <c r="G35" s="431">
        <v>31.319907994641582</v>
      </c>
      <c r="H35" s="431">
        <v>81.002088486374305</v>
      </c>
      <c r="I35" s="431">
        <v>120.6201870805684</v>
      </c>
      <c r="J35" s="431">
        <v>113.52078573563495</v>
      </c>
      <c r="K35" s="431"/>
      <c r="L35" s="431">
        <v>59.461569881055112</v>
      </c>
      <c r="M35" s="431">
        <v>128.14860388630203</v>
      </c>
      <c r="N35" s="431">
        <v>165.82471951758382</v>
      </c>
      <c r="O35" s="431">
        <v>187.19015573213844</v>
      </c>
      <c r="P35" s="431"/>
      <c r="Q35" s="431">
        <v>65.959102098453272</v>
      </c>
      <c r="R35" s="431">
        <v>121.27545672274131</v>
      </c>
      <c r="S35" s="431">
        <v>115.17042781874291</v>
      </c>
      <c r="T35" s="431">
        <v>161.62819851693325</v>
      </c>
      <c r="U35" s="431"/>
      <c r="V35" s="431">
        <v>3.8076271799999999</v>
      </c>
      <c r="W35" s="430">
        <v>5.7805174956943883</v>
      </c>
      <c r="X35" s="430">
        <v>2.6260382159921454</v>
      </c>
      <c r="Y35" s="431">
        <v>37.543734999999998</v>
      </c>
      <c r="Z35" s="341"/>
      <c r="AA35" s="341"/>
      <c r="AB35" s="342"/>
      <c r="AC35" s="342"/>
      <c r="AD35" s="341"/>
    </row>
    <row r="36" spans="1:30" ht="7.5" customHeight="1">
      <c r="A36" s="343"/>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342"/>
      <c r="AA36" s="342"/>
      <c r="AB36" s="342"/>
      <c r="AC36" s="342"/>
      <c r="AD36" s="341"/>
    </row>
    <row r="37" spans="1:30" ht="22" customHeight="1">
      <c r="A37" s="345" t="s">
        <v>1282</v>
      </c>
      <c r="B37" s="431">
        <v>-0.24625</v>
      </c>
      <c r="C37" s="431">
        <v>-0.24625</v>
      </c>
      <c r="D37" s="431">
        <v>-0.24625</v>
      </c>
      <c r="E37" s="431">
        <v>-0.24625</v>
      </c>
      <c r="F37" s="431"/>
      <c r="G37" s="431">
        <v>1.8967499999999999</v>
      </c>
      <c r="H37" s="431">
        <v>1.8967499999999999</v>
      </c>
      <c r="I37" s="431">
        <v>1.8967499999999999</v>
      </c>
      <c r="J37" s="431">
        <v>1.8967499999999999</v>
      </c>
      <c r="K37" s="431"/>
      <c r="L37" s="431">
        <v>0.84544249671803151</v>
      </c>
      <c r="M37" s="431">
        <v>1.2663293415747385</v>
      </c>
      <c r="N37" s="431">
        <v>0.81227031266831795</v>
      </c>
      <c r="O37" s="431">
        <v>1.3622238490389122</v>
      </c>
      <c r="P37" s="431"/>
      <c r="Q37" s="430">
        <v>-0.71651065496644817</v>
      </c>
      <c r="R37" s="430">
        <v>-1.073211329519385</v>
      </c>
      <c r="S37" s="430">
        <v>-0.68839730200347915</v>
      </c>
      <c r="T37" s="430">
        <v>-1.1544817135106877</v>
      </c>
      <c r="U37" s="431"/>
      <c r="V37" s="430">
        <v>-0.92143950775708339</v>
      </c>
      <c r="W37" s="430">
        <v>-1.0379606106338857</v>
      </c>
      <c r="X37" s="430">
        <v>-0.97970005919548453</v>
      </c>
      <c r="Y37" s="431">
        <v>-1.008830334914685</v>
      </c>
      <c r="Z37" s="342"/>
      <c r="AA37" s="342"/>
      <c r="AB37" s="342"/>
      <c r="AC37" s="342"/>
      <c r="AD37" s="341"/>
    </row>
    <row r="38" spans="1:30" ht="22" customHeight="1">
      <c r="A38" s="343" t="s">
        <v>1283</v>
      </c>
      <c r="B38" s="431">
        <v>102.00014349999999</v>
      </c>
      <c r="C38" s="431">
        <v>102.00014349999999</v>
      </c>
      <c r="D38" s="431">
        <v>102.00014349999999</v>
      </c>
      <c r="E38" s="431">
        <v>102.00014349999999</v>
      </c>
      <c r="F38" s="431"/>
      <c r="G38" s="431">
        <v>1.68475</v>
      </c>
      <c r="H38" s="431">
        <v>1.68475</v>
      </c>
      <c r="I38" s="431">
        <v>1.68475</v>
      </c>
      <c r="J38" s="431">
        <v>1.68475</v>
      </c>
      <c r="K38" s="431"/>
      <c r="L38" s="431">
        <v>-4.4884228149312824</v>
      </c>
      <c r="M38" s="431">
        <v>-6.7228954423338037</v>
      </c>
      <c r="N38" s="431">
        <v>-4.3123129218423726</v>
      </c>
      <c r="O38" s="431">
        <v>-7.2319958208925428</v>
      </c>
      <c r="P38" s="431"/>
      <c r="Q38" s="430">
        <v>1.6534554780811581</v>
      </c>
      <c r="R38" s="430">
        <v>2.4765956230137074</v>
      </c>
      <c r="S38" s="430">
        <v>1.5885797122545815</v>
      </c>
      <c r="T38" s="430">
        <v>2.6641391866505542</v>
      </c>
      <c r="U38" s="431"/>
      <c r="V38" s="430">
        <v>-2.5347199821263229</v>
      </c>
      <c r="W38" s="430">
        <v>6.470960226211564E-2</v>
      </c>
      <c r="X38" s="430">
        <v>-1.2350051899321035</v>
      </c>
      <c r="Y38" s="431">
        <v>-0.58514779383499393</v>
      </c>
      <c r="Z38" s="342"/>
      <c r="AA38" s="342"/>
      <c r="AB38" s="342"/>
      <c r="AC38" s="342"/>
      <c r="AD38" s="341"/>
    </row>
    <row r="39" spans="1:30" ht="5.25" customHeight="1">
      <c r="A39" s="343"/>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342"/>
      <c r="AA39" s="342"/>
      <c r="AB39" s="342"/>
      <c r="AC39" s="342"/>
      <c r="AD39" s="341"/>
    </row>
    <row r="40" spans="1:30" ht="22" customHeight="1">
      <c r="A40" s="343" t="s">
        <v>1284</v>
      </c>
      <c r="B40" s="431">
        <v>-1349.8378680293092</v>
      </c>
      <c r="C40" s="431">
        <v>-1646.032253939333</v>
      </c>
      <c r="D40" s="431">
        <v>109.30300740612255</v>
      </c>
      <c r="E40" s="431">
        <v>-242.0344638557512</v>
      </c>
      <c r="F40" s="431"/>
      <c r="G40" s="431">
        <v>-4.7235620368979934</v>
      </c>
      <c r="H40" s="431">
        <v>3325.6434962370759</v>
      </c>
      <c r="I40" s="431">
        <v>3115.3203003337653</v>
      </c>
      <c r="J40" s="431">
        <v>387.38038062329099</v>
      </c>
      <c r="K40" s="431"/>
      <c r="L40" s="431">
        <v>930.72942007118047</v>
      </c>
      <c r="M40" s="431">
        <v>-2303.2056319053936</v>
      </c>
      <c r="N40" s="431">
        <v>1374.0264219877281</v>
      </c>
      <c r="O40" s="431">
        <v>-368.39462615357581</v>
      </c>
      <c r="P40" s="431"/>
      <c r="Q40" s="430">
        <v>2508.3988108350804</v>
      </c>
      <c r="R40" s="430">
        <v>1302.2936042716174</v>
      </c>
      <c r="S40" s="430">
        <v>3439.4252658282198</v>
      </c>
      <c r="T40" s="430">
        <v>-873.4348907895403</v>
      </c>
      <c r="U40" s="431"/>
      <c r="V40" s="430">
        <v>-950.81284658258153</v>
      </c>
      <c r="W40" s="430">
        <v>-508.50795314297454</v>
      </c>
      <c r="X40" s="430">
        <v>-1390.1646824884742</v>
      </c>
      <c r="Y40" s="431">
        <v>1907.4496686954299</v>
      </c>
      <c r="Z40" s="342"/>
      <c r="AA40" s="342"/>
      <c r="AB40" s="342"/>
      <c r="AC40" s="342"/>
      <c r="AD40" s="341"/>
    </row>
    <row r="41" spans="1:30" ht="22" customHeight="1">
      <c r="A41" s="343" t="s">
        <v>1285</v>
      </c>
      <c r="B41" s="430">
        <v>-596.72284655533053</v>
      </c>
      <c r="C41" s="430">
        <v>10.580730179206299</v>
      </c>
      <c r="D41" s="430">
        <v>3151.3412490571486</v>
      </c>
      <c r="E41" s="430">
        <v>3664.4289174347755</v>
      </c>
      <c r="F41" s="431"/>
      <c r="G41" s="430">
        <v>-1672.4096669611813</v>
      </c>
      <c r="H41" s="430">
        <v>917.96547988563134</v>
      </c>
      <c r="I41" s="430">
        <v>502.83485416025263</v>
      </c>
      <c r="J41" s="430">
        <v>-1572.2048031817792</v>
      </c>
      <c r="K41" s="431"/>
      <c r="L41" s="430">
        <v>1160.5704151560112</v>
      </c>
      <c r="M41" s="430">
        <v>1000.7882096825634</v>
      </c>
      <c r="N41" s="430">
        <v>-363.25970074585342</v>
      </c>
      <c r="O41" s="430">
        <v>-1318.7238160891666</v>
      </c>
      <c r="P41" s="431"/>
      <c r="Q41" s="430">
        <v>-1559.4131343067274</v>
      </c>
      <c r="R41" s="430">
        <v>-896.82646087128933</v>
      </c>
      <c r="S41" s="430">
        <v>-3509.4401926859141</v>
      </c>
      <c r="T41" s="430">
        <v>-405.72554520690676</v>
      </c>
      <c r="U41" s="431"/>
      <c r="V41" s="430">
        <v>-1487.3051316533595</v>
      </c>
      <c r="W41" s="430">
        <v>872.02129392835593</v>
      </c>
      <c r="X41" s="430">
        <v>5259.6678844960552</v>
      </c>
      <c r="Y41" s="431">
        <v>-2372.3638967002526</v>
      </c>
      <c r="Z41" s="342"/>
      <c r="AA41" s="342"/>
      <c r="AB41" s="342"/>
      <c r="AC41" s="342"/>
      <c r="AD41" s="342"/>
    </row>
    <row r="42" spans="1:30" ht="7.5" customHeight="1">
      <c r="A42" s="336"/>
      <c r="B42" s="431"/>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342"/>
      <c r="AA42" s="342"/>
      <c r="AB42" s="342"/>
      <c r="AC42" s="342"/>
      <c r="AD42" s="342"/>
    </row>
    <row r="43" spans="1:30" ht="22" customHeight="1">
      <c r="A43" s="337" t="s">
        <v>1286</v>
      </c>
      <c r="B43" s="430">
        <v>135.92201478755624</v>
      </c>
      <c r="C43" s="430">
        <v>-5617.3251432244842</v>
      </c>
      <c r="D43" s="430">
        <v>3038.8842638931646</v>
      </c>
      <c r="E43" s="430">
        <v>-6333.0721637125243</v>
      </c>
      <c r="F43" s="429"/>
      <c r="G43" s="430">
        <v>4969.1096509937506</v>
      </c>
      <c r="H43" s="430">
        <v>5884.519489489654</v>
      </c>
      <c r="I43" s="430">
        <v>273.78014309947548</v>
      </c>
      <c r="J43" s="430">
        <v>-5387.8470461951911</v>
      </c>
      <c r="K43" s="429"/>
      <c r="L43" s="430">
        <v>-97.89910327195048</v>
      </c>
      <c r="M43" s="430">
        <v>8216.7333662967976</v>
      </c>
      <c r="N43" s="430">
        <v>5604.1190428134059</v>
      </c>
      <c r="O43" s="430">
        <v>-9297.5548246268263</v>
      </c>
      <c r="P43" s="429"/>
      <c r="Q43" s="430">
        <v>-6265.2074106021182</v>
      </c>
      <c r="R43" s="430">
        <v>-994.57806880619182</v>
      </c>
      <c r="S43" s="430">
        <v>-10470.904748538551</v>
      </c>
      <c r="T43" s="430">
        <v>-5177.0816489996432</v>
      </c>
      <c r="U43" s="429"/>
      <c r="V43" s="430">
        <v>-1409.2906601795657</v>
      </c>
      <c r="W43" s="430">
        <v>461.36418496471651</v>
      </c>
      <c r="X43" s="430">
        <v>2772.9172503893737</v>
      </c>
      <c r="Y43" s="429">
        <v>-5094.6959815694254</v>
      </c>
      <c r="Z43" s="342"/>
      <c r="AA43" s="342"/>
      <c r="AB43" s="342"/>
      <c r="AC43" s="342"/>
      <c r="AD43" s="342"/>
    </row>
    <row r="44" spans="1:30" ht="6.75" customHeight="1">
      <c r="A44" s="337"/>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342"/>
      <c r="AA44" s="342"/>
      <c r="AB44" s="342"/>
      <c r="AC44" s="342"/>
      <c r="AD44" s="342"/>
    </row>
    <row r="45" spans="1:30" ht="22" customHeight="1">
      <c r="A45" s="337" t="s">
        <v>1236</v>
      </c>
      <c r="B45" s="430">
        <v>-1040.2102787875563</v>
      </c>
      <c r="C45" s="430">
        <v>2337.6874542244841</v>
      </c>
      <c r="D45" s="430">
        <v>-2863.1627188931648</v>
      </c>
      <c r="E45" s="430">
        <v>7469.9544527125245</v>
      </c>
      <c r="F45" s="429"/>
      <c r="G45" s="430">
        <v>-2798.6102449937507</v>
      </c>
      <c r="H45" s="430">
        <v>-2849.2738574896539</v>
      </c>
      <c r="I45" s="430">
        <v>-68.969359099475469</v>
      </c>
      <c r="J45" s="430">
        <v>4462.5788541951915</v>
      </c>
      <c r="K45" s="429"/>
      <c r="L45" s="430">
        <v>-1598.1073807280495</v>
      </c>
      <c r="M45" s="430">
        <v>-680.50359829679655</v>
      </c>
      <c r="N45" s="430">
        <v>-6371.2589128134059</v>
      </c>
      <c r="O45" s="430">
        <v>5878.3034946268272</v>
      </c>
      <c r="P45" s="429"/>
      <c r="Q45" s="430">
        <v>4252.9307066021183</v>
      </c>
      <c r="R45" s="430">
        <v>-1762.6435051938079</v>
      </c>
      <c r="S45" s="430">
        <v>613.32957753855044</v>
      </c>
      <c r="T45" s="430">
        <v>-1104.0183510003581</v>
      </c>
      <c r="U45" s="429"/>
      <c r="V45" s="430">
        <v>-599.35950182043416</v>
      </c>
      <c r="W45" s="430">
        <v>-2804.4696379647157</v>
      </c>
      <c r="X45" s="430">
        <v>1802.2896276106271</v>
      </c>
      <c r="Y45" s="429">
        <v>619.51280956942537</v>
      </c>
      <c r="Z45" s="342"/>
      <c r="AA45" s="342"/>
      <c r="AB45" s="342"/>
      <c r="AC45" s="342"/>
      <c r="AD45" s="342"/>
    </row>
    <row r="46" spans="1:30" ht="7.5" customHeight="1">
      <c r="A46" s="337"/>
      <c r="B46" s="431"/>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341"/>
      <c r="AA46" s="341"/>
      <c r="AB46" s="341"/>
      <c r="AC46" s="341"/>
      <c r="AD46" s="341"/>
    </row>
    <row r="47" spans="1:30" ht="22" customHeight="1">
      <c r="A47" s="337" t="s">
        <v>1287</v>
      </c>
      <c r="B47" s="429">
        <v>-904.28826400000003</v>
      </c>
      <c r="C47" s="429">
        <v>-3279.6376890000001</v>
      </c>
      <c r="D47" s="429">
        <v>175.72154499999988</v>
      </c>
      <c r="E47" s="429">
        <v>1136.8822890000001</v>
      </c>
      <c r="F47" s="429"/>
      <c r="G47" s="429">
        <v>2170.4994059999999</v>
      </c>
      <c r="H47" s="429">
        <v>3035.2456320000001</v>
      </c>
      <c r="I47" s="429">
        <v>204.81078399999996</v>
      </c>
      <c r="J47" s="429">
        <v>-925.26819200000011</v>
      </c>
      <c r="K47" s="429"/>
      <c r="L47" s="429">
        <v>-1696.006484</v>
      </c>
      <c r="M47" s="429">
        <v>7536.2297680000001</v>
      </c>
      <c r="N47" s="429">
        <v>-767.13986999999997</v>
      </c>
      <c r="O47" s="429">
        <v>-3419.2513300000001</v>
      </c>
      <c r="P47" s="429"/>
      <c r="Q47" s="429">
        <v>-2012.2767039999999</v>
      </c>
      <c r="R47" s="429">
        <v>-2757.2215739999997</v>
      </c>
      <c r="S47" s="429">
        <v>-9857.5751710000004</v>
      </c>
      <c r="T47" s="429">
        <v>-6281.1</v>
      </c>
      <c r="U47" s="429"/>
      <c r="V47" s="429">
        <v>-2008.6501619999999</v>
      </c>
      <c r="W47" s="429">
        <v>-2343.1054529999997</v>
      </c>
      <c r="X47" s="429">
        <v>4575.2068780000009</v>
      </c>
      <c r="Y47" s="429">
        <v>-4475.183172</v>
      </c>
      <c r="Z47" s="341"/>
      <c r="AA47" s="340"/>
      <c r="AB47" s="340"/>
      <c r="AC47" s="340"/>
      <c r="AD47" s="340"/>
    </row>
    <row r="48" spans="1:30" ht="8.25" customHeight="1">
      <c r="A48" s="337"/>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341"/>
      <c r="AA48" s="341"/>
      <c r="AB48" s="341"/>
      <c r="AC48" s="341"/>
      <c r="AD48" s="341"/>
    </row>
    <row r="49" spans="1:30" ht="22" customHeight="1">
      <c r="A49" s="337" t="s">
        <v>1288</v>
      </c>
      <c r="B49" s="429">
        <v>-904.28826400000003</v>
      </c>
      <c r="C49" s="429">
        <v>-3279.6376890000001</v>
      </c>
      <c r="D49" s="429">
        <v>175.72154499999988</v>
      </c>
      <c r="E49" s="429">
        <v>1136.8822890000001</v>
      </c>
      <c r="F49" s="429"/>
      <c r="G49" s="429">
        <v>2170.4994059999999</v>
      </c>
      <c r="H49" s="429">
        <v>3035.2456320000001</v>
      </c>
      <c r="I49" s="429">
        <v>204.81078399999996</v>
      </c>
      <c r="J49" s="429">
        <v>-925.26819200000011</v>
      </c>
      <c r="K49" s="429"/>
      <c r="L49" s="429">
        <v>-1696.006484</v>
      </c>
      <c r="M49" s="429">
        <v>7536.2297680000001</v>
      </c>
      <c r="N49" s="429">
        <v>-767.13986999999997</v>
      </c>
      <c r="O49" s="429">
        <v>-3419.2513300000001</v>
      </c>
      <c r="P49" s="429"/>
      <c r="Q49" s="429">
        <v>-2012.2767039999999</v>
      </c>
      <c r="R49" s="429">
        <v>-2757.2215739999997</v>
      </c>
      <c r="S49" s="429">
        <v>-9857.5751710000004</v>
      </c>
      <c r="T49" s="429">
        <v>-6281.1</v>
      </c>
      <c r="U49" s="429"/>
      <c r="V49" s="429">
        <v>-2008.6501619999999</v>
      </c>
      <c r="W49" s="429">
        <v>-2343.1054529999997</v>
      </c>
      <c r="X49" s="429">
        <v>4575.2068780000009</v>
      </c>
      <c r="Y49" s="429">
        <v>-4475.183172</v>
      </c>
      <c r="Z49" s="341"/>
      <c r="AA49" s="340"/>
      <c r="AB49" s="340"/>
      <c r="AC49" s="340"/>
      <c r="AD49" s="340"/>
    </row>
    <row r="50" spans="1:30" ht="22" customHeight="1">
      <c r="A50" s="343" t="s">
        <v>1289</v>
      </c>
      <c r="B50" s="431">
        <v>-904.28826400000003</v>
      </c>
      <c r="C50" s="431">
        <v>-3279.6376890000001</v>
      </c>
      <c r="D50" s="431">
        <v>175.72154499999988</v>
      </c>
      <c r="E50" s="431">
        <v>1136.8822890000001</v>
      </c>
      <c r="F50" s="431"/>
      <c r="G50" s="431">
        <v>2170.4994059999999</v>
      </c>
      <c r="H50" s="431">
        <v>3035.2456320000001</v>
      </c>
      <c r="I50" s="431">
        <v>204.81078399999996</v>
      </c>
      <c r="J50" s="431">
        <v>-925.26819200000011</v>
      </c>
      <c r="K50" s="431"/>
      <c r="L50" s="431">
        <v>-1696.006484</v>
      </c>
      <c r="M50" s="431">
        <v>7536.2297680000001</v>
      </c>
      <c r="N50" s="431">
        <v>-767.13986999999997</v>
      </c>
      <c r="O50" s="431">
        <v>-3419.2513300000001</v>
      </c>
      <c r="P50" s="431"/>
      <c r="Q50" s="431">
        <v>-2012.2767039999999</v>
      </c>
      <c r="R50" s="431">
        <v>-2757.2215739999997</v>
      </c>
      <c r="S50" s="431">
        <v>-9857.5751710000004</v>
      </c>
      <c r="T50" s="431">
        <v>-6281.1</v>
      </c>
      <c r="U50" s="431"/>
      <c r="V50" s="431">
        <v>-2008.6501619999999</v>
      </c>
      <c r="W50" s="431">
        <v>-2343.1054529999997</v>
      </c>
      <c r="X50" s="431">
        <v>4575.2068780000009</v>
      </c>
      <c r="Y50" s="431">
        <v>-4475.183172</v>
      </c>
      <c r="Z50" s="341"/>
      <c r="AA50" s="341"/>
      <c r="AB50" s="341"/>
      <c r="AC50" s="341"/>
      <c r="AD50" s="341"/>
    </row>
    <row r="51" spans="1:30" ht="22" customHeight="1">
      <c r="A51" s="432" t="s">
        <v>1290</v>
      </c>
      <c r="B51" s="433">
        <v>623.88228100000003</v>
      </c>
      <c r="C51" s="433">
        <v>1133.4175170000001</v>
      </c>
      <c r="D51" s="433">
        <v>983.60682299999996</v>
      </c>
      <c r="E51" s="433">
        <v>2784.6560599999998</v>
      </c>
      <c r="F51" s="433"/>
      <c r="G51" s="433">
        <v>-5122.3844429999999</v>
      </c>
      <c r="H51" s="433">
        <v>-1863.555535</v>
      </c>
      <c r="I51" s="433">
        <v>104.98669200000001</v>
      </c>
      <c r="J51" s="433">
        <v>912.49968200000001</v>
      </c>
      <c r="K51" s="433"/>
      <c r="L51" s="433">
        <v>3051.4556550000002</v>
      </c>
      <c r="M51" s="433">
        <v>2683.004954</v>
      </c>
      <c r="N51" s="433">
        <v>-1468.816008</v>
      </c>
      <c r="O51" s="433">
        <v>3233.8315830000001</v>
      </c>
      <c r="P51" s="433"/>
      <c r="Q51" s="433">
        <v>3070.8380390000002</v>
      </c>
      <c r="R51" s="433">
        <v>58.054836000000002</v>
      </c>
      <c r="S51" s="433">
        <v>631.25902499999995</v>
      </c>
      <c r="T51" s="433">
        <v>1590.4</v>
      </c>
      <c r="U51" s="433"/>
      <c r="V51" s="433">
        <v>226.91180299999999</v>
      </c>
      <c r="W51" s="433">
        <v>1176.719918</v>
      </c>
      <c r="X51" s="433">
        <v>985.03449999999998</v>
      </c>
      <c r="Y51" s="433">
        <v>1387.648044</v>
      </c>
      <c r="Z51" s="341"/>
      <c r="AA51" s="341"/>
      <c r="AB51" s="341"/>
      <c r="AC51" s="341"/>
      <c r="AD51" s="341"/>
    </row>
    <row r="52" spans="1:30" ht="22" customHeight="1">
      <c r="A52" s="327" t="s">
        <v>1243</v>
      </c>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row>
    <row r="53" spans="1:30" ht="22" customHeight="1">
      <c r="A53" s="336" t="s">
        <v>1291</v>
      </c>
      <c r="B53" s="336"/>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row>
    <row r="54" spans="1:30" ht="22" customHeight="1">
      <c r="A54" s="434" t="s">
        <v>1245</v>
      </c>
      <c r="B54" s="336"/>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row>
    <row r="55" spans="1:30" ht="22"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row>
  </sheetData>
  <mergeCells count="6">
    <mergeCell ref="AA3:AD3"/>
    <mergeCell ref="B3:E3"/>
    <mergeCell ref="G3:J3"/>
    <mergeCell ref="L3:O3"/>
    <mergeCell ref="Q3:T3"/>
    <mergeCell ref="V3:Y3"/>
  </mergeCells>
  <hyperlinks>
    <hyperlink ref="J1" location="'Contents Page'!A1" display="BACK TO CONTENTS" xr:uid="{D47496E6-C245-4125-8F26-9A417AE50661}"/>
  </hyperlinks>
  <pageMargins left="0.7" right="0.7" top="0.75" bottom="0.75" header="0.3" footer="0.3"/>
  <pageSetup paperSize="9" scale="1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topLeftCell="A46" zoomScaleNormal="100" workbookViewId="0"/>
  </sheetViews>
  <sheetFormatPr baseColWidth="10" defaultColWidth="8.83203125" defaultRowHeight="15"/>
  <cols>
    <col min="1" max="1" width="12.1640625" customWidth="1"/>
    <col min="2" max="2" width="47.6640625" customWidth="1"/>
    <col min="3" max="4" width="15.6640625" customWidth="1"/>
    <col min="5" max="5" width="2.1640625" customWidth="1"/>
    <col min="6" max="6" width="15.6640625" customWidth="1"/>
    <col min="7" max="7" width="17.6640625" customWidth="1"/>
    <col min="8" max="8" width="2.5" customWidth="1"/>
    <col min="9" max="10" width="15.6640625" customWidth="1"/>
    <col min="11" max="11" width="2" customWidth="1"/>
    <col min="12" max="12" width="15.6640625" customWidth="1"/>
    <col min="13" max="13" width="18" customWidth="1"/>
    <col min="14" max="14" width="1.83203125" customWidth="1"/>
    <col min="15" max="16" width="15.6640625" customWidth="1"/>
    <col min="17" max="17" width="1.6640625" customWidth="1"/>
    <col min="18" max="19" width="15.6640625" customWidth="1"/>
    <col min="20" max="20" width="1.83203125" customWidth="1"/>
    <col min="21" max="22" width="15.6640625" customWidth="1"/>
  </cols>
  <sheetData>
    <row r="1" spans="1:22" ht="22" customHeight="1">
      <c r="A1" s="42" t="s">
        <v>1292</v>
      </c>
      <c r="B1" s="42"/>
      <c r="C1" s="41"/>
      <c r="D1" s="41"/>
      <c r="E1" s="42"/>
      <c r="F1" s="197"/>
      <c r="G1" s="197"/>
      <c r="H1" s="197"/>
      <c r="I1" s="41"/>
      <c r="J1" s="41"/>
      <c r="K1" s="197"/>
      <c r="L1" s="41"/>
      <c r="M1" s="6" t="s">
        <v>85</v>
      </c>
      <c r="N1" s="41"/>
      <c r="O1" s="41"/>
      <c r="P1" s="41"/>
      <c r="Q1" s="41"/>
      <c r="R1" s="41"/>
      <c r="S1" s="41"/>
      <c r="T1" s="42"/>
      <c r="U1" s="42"/>
      <c r="V1" s="42"/>
    </row>
    <row r="2" spans="1:22" ht="22" customHeight="1">
      <c r="A2" s="640" t="s">
        <v>1293</v>
      </c>
      <c r="B2" s="41"/>
      <c r="C2" s="197"/>
      <c r="D2" s="197"/>
      <c r="E2" s="197"/>
      <c r="F2" s="197"/>
      <c r="G2" s="197"/>
      <c r="H2" s="197"/>
      <c r="I2" s="41"/>
      <c r="J2" s="41"/>
      <c r="K2" s="197"/>
      <c r="L2" s="41"/>
      <c r="M2" s="41"/>
      <c r="N2" s="41"/>
      <c r="O2" s="41"/>
      <c r="P2" s="41"/>
      <c r="Q2" s="41"/>
      <c r="R2" s="41"/>
      <c r="S2" s="41"/>
      <c r="T2" s="42"/>
      <c r="U2" s="42"/>
      <c r="V2" s="42"/>
    </row>
    <row r="3" spans="1:22" ht="22" customHeight="1">
      <c r="A3" s="401"/>
      <c r="B3" s="401"/>
      <c r="C3" s="869" t="s">
        <v>1294</v>
      </c>
      <c r="D3" s="869"/>
      <c r="E3" s="869"/>
      <c r="F3" s="869"/>
      <c r="G3" s="869"/>
      <c r="H3" s="869"/>
      <c r="I3" s="869"/>
      <c r="J3" s="869"/>
      <c r="K3" s="401"/>
      <c r="L3" s="869" t="s">
        <v>1295</v>
      </c>
      <c r="M3" s="869"/>
      <c r="N3" s="869"/>
      <c r="O3" s="869"/>
      <c r="P3" s="869"/>
      <c r="Q3" s="882"/>
      <c r="R3" s="869"/>
      <c r="S3" s="869"/>
      <c r="T3" s="42"/>
      <c r="U3" s="42"/>
      <c r="V3" s="42"/>
    </row>
    <row r="4" spans="1:22" ht="22" customHeight="1">
      <c r="A4" s="42"/>
      <c r="B4" s="42"/>
      <c r="C4" s="869" t="s">
        <v>1296</v>
      </c>
      <c r="D4" s="869"/>
      <c r="E4" s="94"/>
      <c r="F4" s="869" t="s">
        <v>1297</v>
      </c>
      <c r="G4" s="869"/>
      <c r="H4" s="42"/>
      <c r="I4" s="869" t="s">
        <v>1298</v>
      </c>
      <c r="J4" s="869"/>
      <c r="K4" s="94"/>
      <c r="L4" s="869" t="s">
        <v>1296</v>
      </c>
      <c r="M4" s="869"/>
      <c r="N4" s="94"/>
      <c r="O4" s="869" t="s">
        <v>1297</v>
      </c>
      <c r="P4" s="869"/>
      <c r="Q4" s="401"/>
      <c r="R4" s="869" t="s">
        <v>408</v>
      </c>
      <c r="S4" s="869"/>
      <c r="T4" s="42"/>
      <c r="U4" s="42"/>
      <c r="V4" s="42"/>
    </row>
    <row r="5" spans="1:22" ht="22" customHeight="1">
      <c r="A5" s="405"/>
      <c r="B5" s="405" t="s">
        <v>99</v>
      </c>
      <c r="C5" s="417" t="s">
        <v>1299</v>
      </c>
      <c r="D5" s="417" t="s">
        <v>405</v>
      </c>
      <c r="E5" s="417"/>
      <c r="F5" s="417" t="s">
        <v>1299</v>
      </c>
      <c r="G5" s="417" t="s">
        <v>405</v>
      </c>
      <c r="H5" s="417"/>
      <c r="I5" s="417" t="s">
        <v>1299</v>
      </c>
      <c r="J5" s="417" t="s">
        <v>405</v>
      </c>
      <c r="K5" s="417"/>
      <c r="L5" s="417" t="s">
        <v>1299</v>
      </c>
      <c r="M5" s="417" t="s">
        <v>405</v>
      </c>
      <c r="N5" s="417"/>
      <c r="O5" s="417" t="s">
        <v>1299</v>
      </c>
      <c r="P5" s="417" t="s">
        <v>405</v>
      </c>
      <c r="Q5" s="417"/>
      <c r="R5" s="417" t="s">
        <v>1299</v>
      </c>
      <c r="S5" s="417" t="s">
        <v>405</v>
      </c>
      <c r="T5" s="42"/>
      <c r="U5" s="42"/>
      <c r="V5" s="42"/>
    </row>
    <row r="6" spans="1:22" ht="22" customHeight="1">
      <c r="A6" s="107">
        <v>2016</v>
      </c>
      <c r="B6" s="94"/>
      <c r="C6" s="10">
        <v>6081.4798591430808</v>
      </c>
      <c r="D6" s="10">
        <v>66385.823457000006</v>
      </c>
      <c r="E6" s="10"/>
      <c r="F6" s="10">
        <v>406.88971493181674</v>
      </c>
      <c r="G6" s="10">
        <v>4394.8765429999994</v>
      </c>
      <c r="H6" s="10"/>
      <c r="I6" s="10">
        <v>6488.3695740748981</v>
      </c>
      <c r="J6" s="10">
        <v>70780.7</v>
      </c>
      <c r="K6" s="10"/>
      <c r="L6" s="10">
        <v>1692.3822981986987</v>
      </c>
      <c r="M6" s="10">
        <v>18439.500000000004</v>
      </c>
      <c r="N6" s="10"/>
      <c r="O6" s="10">
        <v>42.424936496699942</v>
      </c>
      <c r="P6" s="10">
        <v>465.49999999999994</v>
      </c>
      <c r="Q6" s="10"/>
      <c r="R6" s="10">
        <v>1734.8072346953988</v>
      </c>
      <c r="S6" s="10">
        <v>18905</v>
      </c>
      <c r="T6" s="42"/>
      <c r="U6" s="42"/>
      <c r="V6" s="42"/>
    </row>
    <row r="7" spans="1:22" ht="22" customHeight="1">
      <c r="A7" s="346">
        <v>2017</v>
      </c>
      <c r="B7" s="347"/>
      <c r="C7" s="10">
        <v>4856.3170991420538</v>
      </c>
      <c r="D7" s="10">
        <v>50315.200000000012</v>
      </c>
      <c r="E7" s="10"/>
      <c r="F7" s="10">
        <v>541.37914826587507</v>
      </c>
      <c r="G7" s="10">
        <v>5588.8</v>
      </c>
      <c r="H7" s="10"/>
      <c r="I7" s="10">
        <v>5397.6962474079282</v>
      </c>
      <c r="J7" s="10">
        <v>55904</v>
      </c>
      <c r="K7" s="10"/>
      <c r="L7" s="10">
        <v>1249.8447254194707</v>
      </c>
      <c r="M7" s="10">
        <v>12928</v>
      </c>
      <c r="N7" s="10"/>
      <c r="O7" s="10">
        <v>144.30991927336211</v>
      </c>
      <c r="P7" s="10">
        <v>1490.7</v>
      </c>
      <c r="Q7" s="10"/>
      <c r="R7" s="10">
        <v>1394.1546446928326</v>
      </c>
      <c r="S7" s="10">
        <v>14418.7</v>
      </c>
      <c r="T7" s="42"/>
      <c r="U7" s="42"/>
      <c r="V7" s="42"/>
    </row>
    <row r="8" spans="1:22" ht="22" customHeight="1">
      <c r="A8" s="346">
        <v>2018</v>
      </c>
      <c r="B8" s="347"/>
      <c r="C8" s="10">
        <v>5066.3726434145447</v>
      </c>
      <c r="D8" s="10">
        <v>51720.599999999991</v>
      </c>
      <c r="E8" s="10"/>
      <c r="F8" s="10">
        <v>846.03455903925453</v>
      </c>
      <c r="G8" s="10">
        <v>8690.6</v>
      </c>
      <c r="H8" s="10"/>
      <c r="I8" s="10">
        <v>5912.4072024537991</v>
      </c>
      <c r="J8" s="10">
        <v>60411.199999999997</v>
      </c>
      <c r="K8" s="10"/>
      <c r="L8" s="10">
        <v>1521.7602732402206</v>
      </c>
      <c r="M8" s="10">
        <v>15537.3</v>
      </c>
      <c r="N8" s="10"/>
      <c r="O8" s="10">
        <v>272.41278640304529</v>
      </c>
      <c r="P8" s="10">
        <v>2810.4</v>
      </c>
      <c r="Q8" s="10"/>
      <c r="R8" s="10">
        <v>1794.1730596432658</v>
      </c>
      <c r="S8" s="10">
        <v>18347.7</v>
      </c>
      <c r="T8" s="42"/>
      <c r="U8" s="42"/>
      <c r="V8" s="42"/>
    </row>
    <row r="9" spans="1:22" ht="22" customHeight="1">
      <c r="A9" s="346">
        <v>2019</v>
      </c>
      <c r="B9" s="347"/>
      <c r="C9" s="10">
        <v>3912.5260019775842</v>
      </c>
      <c r="D9" s="10">
        <v>42044.5</v>
      </c>
      <c r="E9" s="10"/>
      <c r="F9" s="10">
        <v>840.94365647001234</v>
      </c>
      <c r="G9" s="10">
        <v>9043.7999999999993</v>
      </c>
      <c r="H9" s="10"/>
      <c r="I9" s="10">
        <v>4753.4696584475969</v>
      </c>
      <c r="J9" s="10">
        <v>51088.3</v>
      </c>
      <c r="K9" s="10"/>
      <c r="L9" s="10">
        <v>1423.7490942958648</v>
      </c>
      <c r="M9" s="10">
        <v>15293.8</v>
      </c>
      <c r="N9" s="10"/>
      <c r="O9" s="10">
        <v>443.54910672574886</v>
      </c>
      <c r="P9" s="10">
        <v>4756.5</v>
      </c>
      <c r="Q9" s="10"/>
      <c r="R9" s="10">
        <v>1867.2982010216137</v>
      </c>
      <c r="S9" s="10">
        <v>20050.3</v>
      </c>
      <c r="T9" s="42"/>
      <c r="U9" s="42"/>
      <c r="V9" s="42"/>
    </row>
    <row r="10" spans="1:22" ht="22" customHeight="1">
      <c r="A10" s="346">
        <v>2020</v>
      </c>
      <c r="B10" s="347"/>
      <c r="C10" s="10">
        <v>3271.1328660299014</v>
      </c>
      <c r="D10" s="10">
        <v>36930.5</v>
      </c>
      <c r="E10" s="10"/>
      <c r="F10" s="10">
        <v>560.93821757660464</v>
      </c>
      <c r="G10" s="10">
        <v>6374.1</v>
      </c>
      <c r="H10" s="10"/>
      <c r="I10" s="10">
        <v>3832.0710836065055</v>
      </c>
      <c r="J10" s="10">
        <v>43304.6</v>
      </c>
      <c r="K10" s="10"/>
      <c r="L10" s="10">
        <v>1780.0933732207914</v>
      </c>
      <c r="M10" s="10">
        <v>20319.599999999999</v>
      </c>
      <c r="N10" s="10"/>
      <c r="O10" s="10">
        <v>243.22345487325072</v>
      </c>
      <c r="P10" s="10">
        <v>2751</v>
      </c>
      <c r="Q10" s="10"/>
      <c r="R10" s="10">
        <v>2023.3168280940422</v>
      </c>
      <c r="S10" s="10">
        <v>23070.600000000002</v>
      </c>
      <c r="T10" s="42"/>
      <c r="U10" s="42"/>
      <c r="V10" s="42"/>
    </row>
    <row r="11" spans="1:22" ht="22" customHeight="1">
      <c r="A11" s="346"/>
      <c r="B11" s="347"/>
      <c r="C11" s="10"/>
      <c r="D11" s="10"/>
      <c r="E11" s="10"/>
      <c r="F11" s="10"/>
      <c r="G11" s="10"/>
      <c r="H11" s="10"/>
      <c r="I11" s="10"/>
      <c r="J11" s="10"/>
      <c r="K11" s="10"/>
      <c r="L11" s="10"/>
      <c r="M11" s="10"/>
      <c r="N11" s="10"/>
      <c r="O11" s="10"/>
      <c r="P11" s="10"/>
      <c r="Q11" s="10"/>
      <c r="R11" s="10"/>
      <c r="S11" s="10"/>
      <c r="T11" s="42"/>
      <c r="U11" s="42"/>
      <c r="V11" s="42"/>
    </row>
    <row r="12" spans="1:22" ht="22" customHeight="1">
      <c r="A12" s="346">
        <v>2021</v>
      </c>
      <c r="B12" s="347" t="s">
        <v>91</v>
      </c>
      <c r="C12" s="10">
        <v>1929.1125711060113</v>
      </c>
      <c r="D12" s="10">
        <v>21193.730905800003</v>
      </c>
      <c r="E12" s="10"/>
      <c r="F12" s="10">
        <v>133.04191600511777</v>
      </c>
      <c r="G12" s="10">
        <v>1459.2690942000002</v>
      </c>
      <c r="H12" s="10"/>
      <c r="I12" s="10">
        <v>2062.1544871111291</v>
      </c>
      <c r="J12" s="10">
        <v>22653</v>
      </c>
      <c r="K12" s="10"/>
      <c r="L12" s="10">
        <v>704.08290980491415</v>
      </c>
      <c r="M12" s="10">
        <v>7737.9000000000005</v>
      </c>
      <c r="N12" s="10"/>
      <c r="O12" s="10">
        <v>126.27944116305838</v>
      </c>
      <c r="P12" s="10">
        <v>1388.1</v>
      </c>
      <c r="Q12" s="10"/>
      <c r="R12" s="10">
        <v>830.36235096797247</v>
      </c>
      <c r="S12" s="10">
        <v>9126</v>
      </c>
      <c r="T12" s="42"/>
      <c r="U12" s="42"/>
      <c r="V12" s="42"/>
    </row>
    <row r="13" spans="1:22" ht="22" customHeight="1">
      <c r="A13" s="346"/>
      <c r="B13" s="347" t="s">
        <v>92</v>
      </c>
      <c r="C13" s="10">
        <v>1219.6184014631626</v>
      </c>
      <c r="D13" s="10">
        <v>13133.226869270002</v>
      </c>
      <c r="E13" s="10"/>
      <c r="F13" s="10">
        <v>215.95364763235438</v>
      </c>
      <c r="G13" s="10">
        <v>2328.1731307300001</v>
      </c>
      <c r="H13" s="10"/>
      <c r="I13" s="10">
        <v>1435.5720490955171</v>
      </c>
      <c r="J13" s="10">
        <v>15461.400000000001</v>
      </c>
      <c r="K13" s="10"/>
      <c r="L13" s="10">
        <v>564.57045052193291</v>
      </c>
      <c r="M13" s="10">
        <v>6076.7000000000007</v>
      </c>
      <c r="N13" s="10"/>
      <c r="O13" s="10">
        <v>146.56449884132803</v>
      </c>
      <c r="P13" s="10">
        <v>1578.8000000000002</v>
      </c>
      <c r="Q13" s="10"/>
      <c r="R13" s="10">
        <v>711.13494936326083</v>
      </c>
      <c r="S13" s="10">
        <v>7655.5000000000009</v>
      </c>
      <c r="T13" s="42"/>
      <c r="U13" s="42"/>
      <c r="V13" s="42"/>
    </row>
    <row r="14" spans="1:22" ht="22" customHeight="1">
      <c r="A14" s="346"/>
      <c r="B14" s="347" t="s">
        <v>93</v>
      </c>
      <c r="C14" s="10">
        <v>1470.6686966969032</v>
      </c>
      <c r="D14" s="10">
        <v>16288.79191428</v>
      </c>
      <c r="E14" s="10"/>
      <c r="F14" s="10">
        <v>272.16114624006525</v>
      </c>
      <c r="G14" s="10">
        <v>3018.4080857200001</v>
      </c>
      <c r="H14" s="10"/>
      <c r="I14" s="10">
        <v>1742.8298429369684</v>
      </c>
      <c r="J14" s="10">
        <v>19307.2</v>
      </c>
      <c r="K14" s="10"/>
      <c r="L14" s="10">
        <v>587.24434717911709</v>
      </c>
      <c r="M14" s="10">
        <v>6515.2000000000007</v>
      </c>
      <c r="N14" s="10"/>
      <c r="O14" s="10">
        <v>76.335889849088531</v>
      </c>
      <c r="P14" s="10">
        <v>845.19999999999993</v>
      </c>
      <c r="Q14" s="10"/>
      <c r="R14" s="10">
        <v>663.5802370282056</v>
      </c>
      <c r="S14" s="10">
        <v>7360.4000000000005</v>
      </c>
      <c r="T14" s="42"/>
      <c r="U14" s="42"/>
      <c r="V14" s="42"/>
    </row>
    <row r="15" spans="1:22" ht="22" customHeight="1">
      <c r="A15" s="346"/>
      <c r="B15" s="347" t="s">
        <v>94</v>
      </c>
      <c r="C15" s="10">
        <v>1223.8839391751699</v>
      </c>
      <c r="D15" s="10">
        <v>14124.756344750002</v>
      </c>
      <c r="E15" s="10"/>
      <c r="F15" s="10">
        <v>223.9670850074325</v>
      </c>
      <c r="G15" s="10">
        <v>2583.0436552500005</v>
      </c>
      <c r="H15" s="10"/>
      <c r="I15" s="10">
        <v>1447.8510241826025</v>
      </c>
      <c r="J15" s="10">
        <v>16707.800000000003</v>
      </c>
      <c r="K15" s="10"/>
      <c r="L15" s="10">
        <v>650.59907472758903</v>
      </c>
      <c r="M15" s="10">
        <v>7454.6</v>
      </c>
      <c r="N15" s="10"/>
      <c r="O15" s="10">
        <v>91.981688548969842</v>
      </c>
      <c r="P15" s="10">
        <v>1064</v>
      </c>
      <c r="Q15" s="10"/>
      <c r="R15" s="10">
        <v>742.58076327655886</v>
      </c>
      <c r="S15" s="10">
        <v>8518.6000000000022</v>
      </c>
      <c r="T15" s="42"/>
      <c r="U15" s="42"/>
      <c r="V15" s="42"/>
    </row>
    <row r="16" spans="1:22" ht="22" customHeight="1">
      <c r="A16" s="346"/>
      <c r="B16" s="347"/>
      <c r="C16" s="10"/>
      <c r="D16" s="10"/>
      <c r="E16" s="10"/>
      <c r="F16" s="10"/>
      <c r="G16" s="10"/>
      <c r="H16" s="10"/>
      <c r="I16" s="10"/>
      <c r="J16" s="10"/>
      <c r="K16" s="10"/>
      <c r="L16" s="10"/>
      <c r="M16" s="10"/>
      <c r="N16" s="10"/>
      <c r="O16" s="10"/>
      <c r="P16" s="10"/>
      <c r="Q16" s="10"/>
      <c r="R16" s="10"/>
      <c r="S16" s="10"/>
      <c r="T16" s="42"/>
      <c r="U16" s="42"/>
      <c r="V16" s="42"/>
    </row>
    <row r="17" spans="1:22" ht="22" customHeight="1">
      <c r="A17" s="346">
        <v>2022</v>
      </c>
      <c r="B17" s="347" t="s">
        <v>91</v>
      </c>
      <c r="C17" s="10">
        <v>1681.5246163962665</v>
      </c>
      <c r="D17" s="10">
        <v>19465.5</v>
      </c>
      <c r="E17" s="10"/>
      <c r="F17" s="10">
        <v>330.32129728623704</v>
      </c>
      <c r="G17" s="10">
        <v>3823.1000000000004</v>
      </c>
      <c r="H17" s="10"/>
      <c r="I17" s="10">
        <v>2011.8459136825036</v>
      </c>
      <c r="J17" s="10">
        <v>23288.6</v>
      </c>
      <c r="K17" s="10"/>
      <c r="L17" s="10">
        <v>670.69814643371296</v>
      </c>
      <c r="M17" s="10">
        <v>7762.0129999999999</v>
      </c>
      <c r="N17" s="10"/>
      <c r="O17" s="10">
        <v>127.14354355019711</v>
      </c>
      <c r="P17" s="10">
        <v>1471.2629999999999</v>
      </c>
      <c r="Q17" s="10"/>
      <c r="R17" s="10">
        <v>797.8416899839101</v>
      </c>
      <c r="S17" s="10">
        <v>9233.2759999999998</v>
      </c>
      <c r="T17" s="42"/>
      <c r="U17" s="42"/>
      <c r="V17" s="42"/>
    </row>
    <row r="18" spans="1:22" ht="22" customHeight="1">
      <c r="A18" s="346"/>
      <c r="B18" s="347" t="s">
        <v>92</v>
      </c>
      <c r="C18" s="10">
        <v>1496.8261265715228</v>
      </c>
      <c r="D18" s="10">
        <v>18014.2</v>
      </c>
      <c r="E18" s="10"/>
      <c r="F18" s="10">
        <v>392.20709437997164</v>
      </c>
      <c r="G18" s="10">
        <v>4715.8999999999996</v>
      </c>
      <c r="H18" s="10"/>
      <c r="I18" s="10">
        <v>1889.0332209514945</v>
      </c>
      <c r="J18" s="10">
        <v>22730.100000000002</v>
      </c>
      <c r="K18" s="10"/>
      <c r="L18" s="10">
        <v>276.55054731605912</v>
      </c>
      <c r="M18" s="10">
        <v>3325.9930000000004</v>
      </c>
      <c r="N18" s="10"/>
      <c r="O18" s="10">
        <v>185.37376832770323</v>
      </c>
      <c r="P18" s="10">
        <v>2219.8890000000001</v>
      </c>
      <c r="Q18" s="10"/>
      <c r="R18" s="10">
        <v>461.92431564376238</v>
      </c>
      <c r="S18" s="10">
        <v>5545.8820000000005</v>
      </c>
      <c r="T18" s="42"/>
      <c r="U18" s="42"/>
      <c r="V18" s="42"/>
    </row>
    <row r="19" spans="1:22" ht="22" customHeight="1">
      <c r="A19" s="346"/>
      <c r="B19" s="347" t="s">
        <v>93</v>
      </c>
      <c r="C19" s="10">
        <v>1640.0123593689682</v>
      </c>
      <c r="D19" s="10">
        <v>20926.900000000001</v>
      </c>
      <c r="E19" s="10"/>
      <c r="F19" s="10">
        <v>414.15579749102869</v>
      </c>
      <c r="G19" s="10">
        <v>5299.1</v>
      </c>
      <c r="H19" s="10"/>
      <c r="I19" s="10">
        <v>2054.168156859997</v>
      </c>
      <c r="J19" s="10">
        <v>26226</v>
      </c>
      <c r="K19" s="10"/>
      <c r="L19" s="10">
        <v>507.92128163663165</v>
      </c>
      <c r="M19" s="10">
        <v>6608.2540000000008</v>
      </c>
      <c r="N19" s="10"/>
      <c r="O19" s="10">
        <v>139.66974644945836</v>
      </c>
      <c r="P19" s="10">
        <v>1773.9749999999999</v>
      </c>
      <c r="Q19" s="10"/>
      <c r="R19" s="10">
        <v>647.59102808608998</v>
      </c>
      <c r="S19" s="10">
        <v>8382.2289999999994</v>
      </c>
      <c r="T19" s="42"/>
      <c r="U19" s="42"/>
      <c r="V19" s="42"/>
    </row>
    <row r="20" spans="1:22" ht="22" customHeight="1">
      <c r="A20" s="346"/>
      <c r="B20" s="347" t="s">
        <v>94</v>
      </c>
      <c r="C20" s="10">
        <v>982.51334874191571</v>
      </c>
      <c r="D20" s="10">
        <v>12806.300000000001</v>
      </c>
      <c r="E20" s="10"/>
      <c r="F20" s="10">
        <v>324.35912929971687</v>
      </c>
      <c r="G20" s="10">
        <v>4252.8999999999996</v>
      </c>
      <c r="H20" s="10"/>
      <c r="I20" s="10">
        <v>1306.8724780416326</v>
      </c>
      <c r="J20" s="10">
        <v>17059.2</v>
      </c>
      <c r="K20" s="10"/>
      <c r="L20" s="10">
        <v>227.66471325038134</v>
      </c>
      <c r="M20" s="10">
        <v>2973.4490000000001</v>
      </c>
      <c r="N20" s="10"/>
      <c r="O20" s="10">
        <v>125.43099130552841</v>
      </c>
      <c r="P20" s="10">
        <v>1638.0709999999999</v>
      </c>
      <c r="Q20" s="10"/>
      <c r="R20" s="10">
        <v>353.09570455590978</v>
      </c>
      <c r="S20" s="10">
        <v>4611.5200000000004</v>
      </c>
      <c r="T20" s="42"/>
      <c r="U20" s="42"/>
      <c r="V20" s="42"/>
    </row>
    <row r="21" spans="1:22" ht="22" customHeight="1">
      <c r="A21" s="346"/>
      <c r="B21" s="348"/>
      <c r="C21" s="10"/>
      <c r="D21" s="10"/>
      <c r="E21" s="10"/>
      <c r="F21" s="10"/>
      <c r="G21" s="10"/>
      <c r="H21" s="10"/>
      <c r="I21" s="10"/>
      <c r="J21" s="10"/>
      <c r="K21" s="10"/>
      <c r="L21" s="10"/>
      <c r="M21" s="10"/>
      <c r="N21" s="10"/>
      <c r="O21" s="10"/>
      <c r="P21" s="10"/>
      <c r="Q21" s="10"/>
      <c r="R21" s="10"/>
      <c r="S21" s="10"/>
      <c r="T21" s="42"/>
      <c r="U21" s="42"/>
      <c r="V21" s="42"/>
    </row>
    <row r="22" spans="1:22" ht="22" customHeight="1">
      <c r="A22" s="349">
        <v>2023</v>
      </c>
      <c r="B22" s="350" t="s">
        <v>209</v>
      </c>
      <c r="C22" s="10">
        <v>380.12588772428006</v>
      </c>
      <c r="D22" s="10">
        <v>4848.1510000000007</v>
      </c>
      <c r="E22" s="10"/>
      <c r="F22" s="10">
        <v>69.899272713699645</v>
      </c>
      <c r="G22" s="10">
        <v>891.52499999999998</v>
      </c>
      <c r="H22" s="10"/>
      <c r="I22" s="10">
        <v>450.02712059705749</v>
      </c>
      <c r="J22" s="10">
        <v>5739.6760000000004</v>
      </c>
      <c r="K22" s="10"/>
      <c r="L22" s="10">
        <v>35.749302854221689</v>
      </c>
      <c r="M22" s="10">
        <v>455.94899999999996</v>
      </c>
      <c r="N22" s="10"/>
      <c r="O22" s="10">
        <v>41.779222615657233</v>
      </c>
      <c r="P22" s="10">
        <v>532.85500000000002</v>
      </c>
      <c r="Q22" s="10"/>
      <c r="R22" s="10">
        <v>77.528525469878929</v>
      </c>
      <c r="S22" s="10">
        <v>988.80399999999997</v>
      </c>
      <c r="T22" s="42"/>
      <c r="U22" s="42"/>
      <c r="V22" s="42"/>
    </row>
    <row r="23" spans="1:22" ht="22" customHeight="1">
      <c r="A23" s="349"/>
      <c r="B23" s="350" t="s">
        <v>210</v>
      </c>
      <c r="C23" s="10">
        <v>271.81508829936212</v>
      </c>
      <c r="D23" s="10">
        <v>3552.4050000000007</v>
      </c>
      <c r="E23" s="10"/>
      <c r="F23" s="10">
        <v>99.860762424187953</v>
      </c>
      <c r="G23" s="10">
        <v>1305.1279999999999</v>
      </c>
      <c r="H23" s="10"/>
      <c r="I23" s="10">
        <v>371.67799316577509</v>
      </c>
      <c r="J23" s="10">
        <v>4857.5330000000004</v>
      </c>
      <c r="K23" s="10"/>
      <c r="L23" s="10">
        <v>79.773836248724137</v>
      </c>
      <c r="M23" s="10">
        <v>1042.58</v>
      </c>
      <c r="N23" s="10"/>
      <c r="O23" s="10">
        <v>23.703292135508558</v>
      </c>
      <c r="P23" s="10">
        <v>309.78300000000002</v>
      </c>
      <c r="Q23" s="10"/>
      <c r="R23" s="10">
        <v>103.4771283842327</v>
      </c>
      <c r="S23" s="10">
        <v>1352.3630000000001</v>
      </c>
      <c r="T23" s="42"/>
      <c r="U23" s="42"/>
      <c r="V23" s="42"/>
    </row>
    <row r="24" spans="1:22" ht="22" customHeight="1">
      <c r="A24" s="349"/>
      <c r="B24" s="350" t="s">
        <v>206</v>
      </c>
      <c r="C24" s="10">
        <v>418.83606956777618</v>
      </c>
      <c r="D24" s="10">
        <v>5542.57</v>
      </c>
      <c r="E24" s="10"/>
      <c r="F24" s="10">
        <v>129.3180177880181</v>
      </c>
      <c r="G24" s="10">
        <v>1711.29</v>
      </c>
      <c r="H24" s="10"/>
      <c r="I24" s="10">
        <v>548.15333168456311</v>
      </c>
      <c r="J24" s="10">
        <v>7253.86</v>
      </c>
      <c r="K24" s="10"/>
      <c r="L24" s="10">
        <v>39.378481258366712</v>
      </c>
      <c r="M24" s="10">
        <v>521.10599999999999</v>
      </c>
      <c r="N24" s="10"/>
      <c r="O24" s="10">
        <v>23.952284312636433</v>
      </c>
      <c r="P24" s="10">
        <v>316.96699999999998</v>
      </c>
      <c r="Q24" s="10"/>
      <c r="R24" s="10">
        <v>63.330765571003141</v>
      </c>
      <c r="S24" s="10">
        <v>838.07299999999998</v>
      </c>
      <c r="T24" s="42"/>
      <c r="U24" s="42"/>
      <c r="V24" s="42"/>
    </row>
    <row r="25" spans="1:22" ht="22" customHeight="1">
      <c r="A25" s="349"/>
      <c r="B25" s="350" t="s">
        <v>211</v>
      </c>
      <c r="C25" s="10">
        <v>332.43818016</v>
      </c>
      <c r="D25" s="10">
        <v>4370.7359999999999</v>
      </c>
      <c r="E25" s="10"/>
      <c r="F25" s="10">
        <v>95.044575999999992</v>
      </c>
      <c r="G25" s="10">
        <v>1249.5930000000001</v>
      </c>
      <c r="H25" s="10"/>
      <c r="I25" s="10">
        <v>427.48222373999999</v>
      </c>
      <c r="J25" s="10">
        <v>5620.3289999999997</v>
      </c>
      <c r="K25" s="10"/>
      <c r="L25" s="10">
        <v>42.685784720000001</v>
      </c>
      <c r="M25" s="10">
        <v>561.21199999999999</v>
      </c>
      <c r="N25" s="10"/>
      <c r="O25" s="10">
        <v>15.571459560000001</v>
      </c>
      <c r="P25" s="10">
        <v>204.726</v>
      </c>
      <c r="Q25" s="10"/>
      <c r="R25" s="10">
        <v>58.257244280000002</v>
      </c>
      <c r="S25" s="10">
        <v>765.93799999999999</v>
      </c>
      <c r="T25" s="42"/>
      <c r="U25" s="42"/>
      <c r="V25" s="42"/>
    </row>
    <row r="26" spans="1:22" ht="22" customHeight="1">
      <c r="A26" s="349"/>
      <c r="B26" s="350" t="s">
        <v>212</v>
      </c>
      <c r="C26" s="10">
        <v>444.09489774600706</v>
      </c>
      <c r="D26" s="10">
        <v>5986.4279999999999</v>
      </c>
      <c r="E26" s="10"/>
      <c r="F26" s="10">
        <v>114.89559009630045</v>
      </c>
      <c r="G26" s="10">
        <v>1548.7739999999999</v>
      </c>
      <c r="H26" s="10"/>
      <c r="I26" s="10">
        <v>558.98855906819688</v>
      </c>
      <c r="J26" s="10">
        <v>7535.2020000000002</v>
      </c>
      <c r="K26" s="10"/>
      <c r="L26" s="10">
        <v>32.612306131053217</v>
      </c>
      <c r="M26" s="10">
        <v>439.61599999999999</v>
      </c>
      <c r="N26" s="10"/>
      <c r="O26" s="10">
        <v>32.252070474088057</v>
      </c>
      <c r="P26" s="10">
        <v>434.76</v>
      </c>
      <c r="Q26" s="10"/>
      <c r="R26" s="10">
        <v>64.864376605141274</v>
      </c>
      <c r="S26" s="10">
        <v>874.37599999999998</v>
      </c>
      <c r="T26" s="42"/>
      <c r="U26" s="42"/>
      <c r="V26" s="42"/>
    </row>
    <row r="27" spans="1:22" ht="22" customHeight="1">
      <c r="A27" s="349"/>
      <c r="B27" s="350" t="s">
        <v>207</v>
      </c>
      <c r="C27" s="10">
        <v>375.75650018018246</v>
      </c>
      <c r="D27" s="10">
        <v>5049.9570000000003</v>
      </c>
      <c r="E27" s="10"/>
      <c r="F27" s="10">
        <v>98.887229221547926</v>
      </c>
      <c r="G27" s="10">
        <v>1328.989</v>
      </c>
      <c r="H27" s="10"/>
      <c r="I27" s="10">
        <v>474.64372940173035</v>
      </c>
      <c r="J27" s="10">
        <v>6378.9459999999999</v>
      </c>
      <c r="K27" s="10"/>
      <c r="L27" s="10">
        <v>34.131704478701828</v>
      </c>
      <c r="M27" s="10">
        <v>458.71099999999996</v>
      </c>
      <c r="N27" s="10"/>
      <c r="O27" s="10">
        <v>23.877929148074255</v>
      </c>
      <c r="P27" s="10">
        <v>320.90600000000001</v>
      </c>
      <c r="Q27" s="10"/>
      <c r="R27" s="10">
        <v>58.009633626776086</v>
      </c>
      <c r="S27" s="10">
        <v>779.61699999999996</v>
      </c>
      <c r="T27" s="42"/>
      <c r="U27" s="42"/>
      <c r="V27" s="42"/>
    </row>
    <row r="28" spans="1:22" ht="22" customHeight="1">
      <c r="A28" s="349"/>
      <c r="B28" s="350" t="s">
        <v>213</v>
      </c>
      <c r="C28" s="10">
        <v>381.52260829176788</v>
      </c>
      <c r="D28" s="10">
        <v>5046.1729999999998</v>
      </c>
      <c r="E28" s="10"/>
      <c r="F28" s="10">
        <v>134.01977606752439</v>
      </c>
      <c r="G28" s="10">
        <v>1772.6420000000001</v>
      </c>
      <c r="H28" s="10"/>
      <c r="I28" s="10">
        <v>515.54555982504587</v>
      </c>
      <c r="J28" s="10">
        <v>6818.8149999999996</v>
      </c>
      <c r="K28" s="10"/>
      <c r="L28" s="10">
        <v>33.750135336855706</v>
      </c>
      <c r="M28" s="10">
        <v>446.39300000000003</v>
      </c>
      <c r="N28" s="10"/>
      <c r="O28" s="10">
        <v>27.606516379564212</v>
      </c>
      <c r="P28" s="10">
        <v>365.13499999999999</v>
      </c>
      <c r="Q28" s="10"/>
      <c r="R28" s="10">
        <v>61.356651716419918</v>
      </c>
      <c r="S28" s="10">
        <v>811.52800000000002</v>
      </c>
      <c r="T28" s="42"/>
      <c r="U28" s="42"/>
      <c r="V28" s="42"/>
    </row>
    <row r="29" spans="1:22" ht="22" customHeight="1">
      <c r="A29" s="349"/>
      <c r="B29" s="350" t="s">
        <v>214</v>
      </c>
      <c r="C29" s="10">
        <v>345.17731525074618</v>
      </c>
      <c r="D29" s="10">
        <v>4653.8149999999996</v>
      </c>
      <c r="E29" s="10"/>
      <c r="F29" s="10">
        <v>126.66152420190733</v>
      </c>
      <c r="G29" s="10">
        <v>1707.6880000000001</v>
      </c>
      <c r="H29" s="10"/>
      <c r="I29" s="10">
        <v>471.83794940270889</v>
      </c>
      <c r="J29" s="10">
        <v>6361.5029999999997</v>
      </c>
      <c r="K29" s="10"/>
      <c r="L29" s="10">
        <v>25.939096390124277</v>
      </c>
      <c r="M29" s="10">
        <v>349.721</v>
      </c>
      <c r="N29" s="10"/>
      <c r="O29" s="10">
        <v>18.341481721213945</v>
      </c>
      <c r="P29" s="10">
        <v>247.28700000000001</v>
      </c>
      <c r="Q29" s="10"/>
      <c r="R29" s="10">
        <v>44.280578111338222</v>
      </c>
      <c r="S29" s="10">
        <v>597.00800000000004</v>
      </c>
      <c r="T29" s="42"/>
      <c r="U29" s="42"/>
      <c r="V29" s="42"/>
    </row>
    <row r="30" spans="1:22" ht="22" customHeight="1">
      <c r="A30" s="349"/>
      <c r="B30" s="350" t="s">
        <v>208</v>
      </c>
      <c r="C30" s="10">
        <v>179.90315757590318</v>
      </c>
      <c r="D30" s="10">
        <v>2456.6779999999999</v>
      </c>
      <c r="E30" s="10"/>
      <c r="F30" s="10">
        <v>85.452385121420662</v>
      </c>
      <c r="G30" s="10">
        <v>1166.922</v>
      </c>
      <c r="H30" s="10"/>
      <c r="I30" s="10">
        <v>265.35715376294445</v>
      </c>
      <c r="J30" s="10">
        <v>3623.6</v>
      </c>
      <c r="K30" s="10"/>
      <c r="L30" s="10">
        <v>78.909042103377715</v>
      </c>
      <c r="M30" s="10">
        <v>1077.547</v>
      </c>
      <c r="N30" s="10"/>
      <c r="O30" s="10">
        <v>26.211305344511178</v>
      </c>
      <c r="P30" s="10">
        <v>357.93</v>
      </c>
      <c r="Q30" s="10"/>
      <c r="R30" s="10">
        <v>105.1203474478889</v>
      </c>
      <c r="S30" s="10">
        <v>1435.4770000000001</v>
      </c>
      <c r="T30" s="42"/>
      <c r="U30" s="42"/>
      <c r="V30" s="42"/>
    </row>
    <row r="31" spans="1:22" ht="22" customHeight="1">
      <c r="A31" s="349"/>
      <c r="B31" s="350" t="s">
        <v>215</v>
      </c>
      <c r="C31" s="10">
        <v>43.721405591093827</v>
      </c>
      <c r="D31" s="10">
        <v>600.9849999999999</v>
      </c>
      <c r="E31" s="10"/>
      <c r="F31" s="10">
        <v>133.09222610957968</v>
      </c>
      <c r="G31" s="10">
        <v>1829.4570000000001</v>
      </c>
      <c r="H31" s="10"/>
      <c r="I31" s="10">
        <v>176.81363170067351</v>
      </c>
      <c r="J31" s="10">
        <v>2430.442</v>
      </c>
      <c r="K31" s="10"/>
      <c r="L31" s="10">
        <v>75.717761573434373</v>
      </c>
      <c r="M31" s="10">
        <v>1040.8</v>
      </c>
      <c r="N31" s="10"/>
      <c r="O31" s="10">
        <v>28.795374516899432</v>
      </c>
      <c r="P31" s="10">
        <v>395.815</v>
      </c>
      <c r="Q31" s="10"/>
      <c r="R31" s="10">
        <v>104.51313609033382</v>
      </c>
      <c r="S31" s="10">
        <v>1436.615</v>
      </c>
      <c r="T31" s="42"/>
      <c r="U31" s="42"/>
      <c r="V31" s="42"/>
    </row>
    <row r="32" spans="1:22" ht="22" customHeight="1">
      <c r="A32" s="349"/>
      <c r="B32" s="350" t="s">
        <v>216</v>
      </c>
      <c r="C32" s="10">
        <v>28.588110422591207</v>
      </c>
      <c r="D32" s="10">
        <v>386.44200000000001</v>
      </c>
      <c r="E32" s="10"/>
      <c r="F32" s="10">
        <v>84.467797186937858</v>
      </c>
      <c r="G32" s="10">
        <v>1141.778</v>
      </c>
      <c r="H32" s="10"/>
      <c r="I32" s="10">
        <v>113.05428009898597</v>
      </c>
      <c r="J32" s="10">
        <v>1528.22</v>
      </c>
      <c r="K32" s="10"/>
      <c r="L32" s="10">
        <v>124.85624678003425</v>
      </c>
      <c r="M32" s="10">
        <v>1687.7539999999999</v>
      </c>
      <c r="N32" s="10"/>
      <c r="O32" s="10">
        <v>43.514823368641316</v>
      </c>
      <c r="P32" s="10">
        <v>588.21500000000003</v>
      </c>
      <c r="Q32" s="10"/>
      <c r="R32" s="10">
        <v>168.37107014867559</v>
      </c>
      <c r="S32" s="10">
        <v>2275.9690000000001</v>
      </c>
      <c r="T32" s="42"/>
      <c r="U32" s="42"/>
      <c r="V32" s="42"/>
    </row>
    <row r="33" spans="1:22" ht="22" customHeight="1">
      <c r="A33" s="349"/>
      <c r="B33" s="350" t="s">
        <v>200</v>
      </c>
      <c r="C33" s="10">
        <v>217.72576082917067</v>
      </c>
      <c r="D33" s="10">
        <v>2942.0619999999999</v>
      </c>
      <c r="E33" s="10"/>
      <c r="F33" s="10">
        <v>60.158239689725384</v>
      </c>
      <c r="G33" s="10">
        <v>812.93600000000004</v>
      </c>
      <c r="H33" s="10"/>
      <c r="I33" s="10">
        <v>277.88666468008296</v>
      </c>
      <c r="J33" s="10">
        <v>3754.998</v>
      </c>
      <c r="K33" s="10"/>
      <c r="L33" s="10">
        <v>59.703556180494637</v>
      </c>
      <c r="M33" s="10">
        <v>806.75599999999997</v>
      </c>
      <c r="N33" s="10"/>
      <c r="O33" s="10">
        <v>21.475951336546839</v>
      </c>
      <c r="P33" s="10">
        <v>290.19799999999998</v>
      </c>
      <c r="Q33" s="10"/>
      <c r="R33" s="10">
        <v>81.179507517041472</v>
      </c>
      <c r="S33" s="10">
        <v>1096.954</v>
      </c>
      <c r="T33" s="42"/>
      <c r="U33" s="42"/>
      <c r="V33" s="42"/>
    </row>
    <row r="34" spans="1:22" ht="22" customHeight="1">
      <c r="A34" s="349"/>
      <c r="B34" s="350"/>
      <c r="C34" s="10"/>
      <c r="D34" s="10"/>
      <c r="E34" s="10"/>
      <c r="F34" s="10"/>
      <c r="G34" s="10"/>
      <c r="H34" s="10"/>
      <c r="I34" s="10"/>
      <c r="J34" s="10"/>
      <c r="K34" s="10"/>
      <c r="L34" s="10"/>
      <c r="M34" s="10"/>
      <c r="N34" s="10"/>
      <c r="O34" s="10"/>
      <c r="P34" s="10"/>
      <c r="Q34" s="10"/>
      <c r="R34" s="10"/>
      <c r="S34" s="10"/>
      <c r="T34" s="42"/>
      <c r="U34" s="42"/>
      <c r="V34" s="42"/>
    </row>
    <row r="35" spans="1:22" ht="22" customHeight="1">
      <c r="A35" s="349">
        <v>2024</v>
      </c>
      <c r="B35" s="350" t="s">
        <v>209</v>
      </c>
      <c r="C35" s="10">
        <v>320.37186175376502</v>
      </c>
      <c r="D35" s="10">
        <v>4355.2459999999992</v>
      </c>
      <c r="E35" s="10"/>
      <c r="F35" s="10">
        <v>27.797291209424973</v>
      </c>
      <c r="G35" s="10">
        <v>377.88600000000002</v>
      </c>
      <c r="H35" s="10"/>
      <c r="I35" s="10">
        <v>348.16915296319002</v>
      </c>
      <c r="J35" s="10">
        <v>4733.1319999999996</v>
      </c>
      <c r="K35" s="10"/>
      <c r="L35" s="10">
        <v>120.76351274141986</v>
      </c>
      <c r="M35" s="10">
        <v>1641.701</v>
      </c>
      <c r="N35" s="10"/>
      <c r="O35" s="10">
        <v>13.555561801129505</v>
      </c>
      <c r="P35" s="10">
        <v>184.279</v>
      </c>
      <c r="Q35" s="10"/>
      <c r="R35" s="10">
        <v>134.31907454254937</v>
      </c>
      <c r="S35" s="10">
        <v>1825.98</v>
      </c>
      <c r="T35" s="42"/>
      <c r="U35" s="42"/>
      <c r="V35" s="42"/>
    </row>
    <row r="36" spans="1:22" ht="22" customHeight="1">
      <c r="A36" s="346"/>
      <c r="B36" s="350" t="s">
        <v>210</v>
      </c>
      <c r="C36" s="10">
        <v>208.81315109095561</v>
      </c>
      <c r="D36" s="10">
        <v>2862.69</v>
      </c>
      <c r="E36" s="10"/>
      <c r="F36" s="10">
        <v>23.437674929101789</v>
      </c>
      <c r="G36" s="10">
        <v>321.315</v>
      </c>
      <c r="H36" s="10"/>
      <c r="I36" s="10">
        <v>232.25082602005742</v>
      </c>
      <c r="J36" s="10">
        <v>3184.0050000000001</v>
      </c>
      <c r="K36" s="10"/>
      <c r="L36" s="10">
        <v>46.793653716035941</v>
      </c>
      <c r="M36" s="10">
        <v>641.51</v>
      </c>
      <c r="N36" s="10"/>
      <c r="O36" s="10">
        <v>11.259114307397745</v>
      </c>
      <c r="P36" s="10">
        <v>154.35499999999999</v>
      </c>
      <c r="Q36" s="10"/>
      <c r="R36" s="10">
        <v>58.052768023433693</v>
      </c>
      <c r="S36" s="10">
        <v>795.86500000000001</v>
      </c>
      <c r="T36" s="42"/>
      <c r="U36" s="42"/>
      <c r="V36" s="42"/>
    </row>
    <row r="37" spans="1:22" ht="22" customHeight="1">
      <c r="A37" s="349"/>
      <c r="B37" s="350" t="s">
        <v>206</v>
      </c>
      <c r="C37" s="10">
        <v>329.12524013775555</v>
      </c>
      <c r="D37" s="10">
        <v>4498.2139999999999</v>
      </c>
      <c r="E37" s="10"/>
      <c r="F37" s="10">
        <v>61.256527044798119</v>
      </c>
      <c r="G37" s="10">
        <v>837.20399999999995</v>
      </c>
      <c r="H37" s="10"/>
      <c r="I37" s="10">
        <v>390.38176718255369</v>
      </c>
      <c r="J37" s="10">
        <v>5335.4179999999997</v>
      </c>
      <c r="K37" s="10"/>
      <c r="L37" s="10">
        <v>86.181126881018955</v>
      </c>
      <c r="M37" s="10">
        <v>1177.8529999999998</v>
      </c>
      <c r="N37" s="10"/>
      <c r="O37" s="10">
        <v>4.2314507241422223</v>
      </c>
      <c r="P37" s="10">
        <v>57.832000000000001</v>
      </c>
      <c r="Q37" s="10"/>
      <c r="R37" s="10">
        <v>90.412577605161175</v>
      </c>
      <c r="S37" s="10">
        <v>1235.6849999999999</v>
      </c>
      <c r="T37" s="42"/>
      <c r="U37" s="42"/>
      <c r="V37" s="42"/>
    </row>
    <row r="38" spans="1:22" ht="22" customHeight="1">
      <c r="A38" s="349"/>
      <c r="B38" s="350" t="s">
        <v>211</v>
      </c>
      <c r="C38" s="10">
        <v>301.75090244998933</v>
      </c>
      <c r="D38" s="10">
        <v>4148.0559999999996</v>
      </c>
      <c r="E38" s="10"/>
      <c r="F38" s="10">
        <v>65.88308832423715</v>
      </c>
      <c r="G38" s="10">
        <v>905.67</v>
      </c>
      <c r="H38" s="10"/>
      <c r="I38" s="10">
        <v>367.6339907742265</v>
      </c>
      <c r="J38" s="10">
        <v>5053.7259999999997</v>
      </c>
      <c r="K38" s="10"/>
      <c r="L38" s="10">
        <v>68.945294870781439</v>
      </c>
      <c r="M38" s="10">
        <v>947.7650000000001</v>
      </c>
      <c r="N38" s="10"/>
      <c r="O38" s="10">
        <v>24.383733487643788</v>
      </c>
      <c r="P38" s="10">
        <v>335.19400000000002</v>
      </c>
      <c r="Q38" s="10"/>
      <c r="R38" s="10">
        <v>93.329028358425219</v>
      </c>
      <c r="S38" s="10">
        <v>1282.9590000000001</v>
      </c>
      <c r="T38" s="42"/>
      <c r="U38" s="42"/>
      <c r="V38" s="42"/>
    </row>
    <row r="39" spans="1:22" ht="22" customHeight="1">
      <c r="A39" s="349"/>
      <c r="B39" s="350" t="s">
        <v>212</v>
      </c>
      <c r="C39" s="10">
        <v>308.00798832463136</v>
      </c>
      <c r="D39" s="10">
        <v>4184.6530000000002</v>
      </c>
      <c r="E39" s="10"/>
      <c r="F39" s="10">
        <v>70.386949444783511</v>
      </c>
      <c r="G39" s="10">
        <v>956.29</v>
      </c>
      <c r="H39" s="10"/>
      <c r="I39" s="10">
        <v>378.39493776941487</v>
      </c>
      <c r="J39" s="10">
        <v>5140.9430000000002</v>
      </c>
      <c r="K39" s="10"/>
      <c r="L39" s="10">
        <v>136.87942767050907</v>
      </c>
      <c r="M39" s="10">
        <v>1859.6690000000001</v>
      </c>
      <c r="N39" s="10"/>
      <c r="O39" s="10">
        <v>12.587788321583282</v>
      </c>
      <c r="P39" s="10">
        <v>171.02</v>
      </c>
      <c r="Q39" s="10"/>
      <c r="R39" s="10">
        <v>149.46721599209235</v>
      </c>
      <c r="S39" s="10">
        <v>2030.6890000000001</v>
      </c>
      <c r="T39" s="42"/>
      <c r="U39" s="42"/>
      <c r="V39" s="42"/>
    </row>
    <row r="40" spans="1:22" ht="22" customHeight="1">
      <c r="A40" s="349"/>
      <c r="B40" s="350" t="s">
        <v>207</v>
      </c>
      <c r="C40" s="10">
        <v>253.16125777187725</v>
      </c>
      <c r="D40" s="10">
        <v>3450.7560000000003</v>
      </c>
      <c r="E40" s="10"/>
      <c r="F40" s="10">
        <v>50.55131639130569</v>
      </c>
      <c r="G40" s="10">
        <v>689.048</v>
      </c>
      <c r="H40" s="10"/>
      <c r="I40" s="10">
        <v>303.71257416318292</v>
      </c>
      <c r="J40" s="10">
        <v>4139.8040000000001</v>
      </c>
      <c r="K40" s="10"/>
      <c r="L40" s="10">
        <v>121.85745466691141</v>
      </c>
      <c r="M40" s="10">
        <v>1660.998</v>
      </c>
      <c r="N40" s="10"/>
      <c r="O40" s="10">
        <v>25.69852828261266</v>
      </c>
      <c r="P40" s="10">
        <v>350.28800000000001</v>
      </c>
      <c r="Q40" s="10"/>
      <c r="R40" s="10">
        <v>147.55598294952406</v>
      </c>
      <c r="S40" s="10">
        <v>2011.2860000000001</v>
      </c>
      <c r="T40" s="42"/>
      <c r="U40" s="42"/>
      <c r="V40" s="42"/>
    </row>
    <row r="41" spans="1:22" ht="22" customHeight="1">
      <c r="A41" s="349"/>
      <c r="B41" s="350" t="s">
        <v>213</v>
      </c>
      <c r="C41" s="10">
        <v>111.65466755251448</v>
      </c>
      <c r="D41" s="10">
        <v>1515.5660000000003</v>
      </c>
      <c r="E41" s="10"/>
      <c r="F41" s="10">
        <v>48.661928494781463</v>
      </c>
      <c r="G41" s="10">
        <v>660.52200000000005</v>
      </c>
      <c r="H41" s="10"/>
      <c r="I41" s="10">
        <v>160.31659604729595</v>
      </c>
      <c r="J41" s="10">
        <v>2176.0880000000002</v>
      </c>
      <c r="K41" s="10"/>
      <c r="L41" s="10">
        <v>27.365731931866843</v>
      </c>
      <c r="M41" s="10">
        <v>371.45399999999995</v>
      </c>
      <c r="N41" s="10"/>
      <c r="O41" s="10">
        <v>12.371874026884253</v>
      </c>
      <c r="P41" s="10">
        <v>167.93199999999999</v>
      </c>
      <c r="Q41" s="10"/>
      <c r="R41" s="10">
        <v>39.737605958751097</v>
      </c>
      <c r="S41" s="10">
        <v>539.38599999999997</v>
      </c>
      <c r="T41" s="42"/>
      <c r="U41" s="42"/>
      <c r="V41" s="42"/>
    </row>
    <row r="42" spans="1:22" ht="22" customHeight="1">
      <c r="A42" s="346"/>
      <c r="B42" s="350" t="s">
        <v>214</v>
      </c>
      <c r="C42" s="10">
        <v>118.77828278440573</v>
      </c>
      <c r="D42" s="10">
        <v>1594.5049999999997</v>
      </c>
      <c r="E42" s="10"/>
      <c r="F42" s="10">
        <v>74.582769196702927</v>
      </c>
      <c r="G42" s="10">
        <v>1001.215</v>
      </c>
      <c r="H42" s="10"/>
      <c r="I42" s="10">
        <v>193.36105198110866</v>
      </c>
      <c r="J42" s="10">
        <v>2595.7199999999998</v>
      </c>
      <c r="K42" s="10"/>
      <c r="L42" s="10">
        <v>114.37735449091034</v>
      </c>
      <c r="M42" s="10">
        <v>1535.4259999999999</v>
      </c>
      <c r="N42" s="10"/>
      <c r="O42" s="10">
        <v>6.7236714868378984</v>
      </c>
      <c r="P42" s="10">
        <v>90.26</v>
      </c>
      <c r="Q42" s="10"/>
      <c r="R42" s="10">
        <v>121.10102597774824</v>
      </c>
      <c r="S42" s="10">
        <v>1625.6859999999999</v>
      </c>
      <c r="T42" s="42"/>
      <c r="U42" s="42"/>
      <c r="V42" s="42"/>
    </row>
    <row r="43" spans="1:22" ht="22" customHeight="1">
      <c r="A43" s="346"/>
      <c r="B43" s="350" t="s">
        <v>208</v>
      </c>
      <c r="C43" s="10">
        <v>141.01823170447358</v>
      </c>
      <c r="D43" s="10">
        <v>1869.0769999999998</v>
      </c>
      <c r="E43" s="10"/>
      <c r="F43" s="10">
        <v>51.015412237530668</v>
      </c>
      <c r="G43" s="10">
        <v>676.16600000000005</v>
      </c>
      <c r="H43" s="10"/>
      <c r="I43" s="10">
        <v>192.03364394200426</v>
      </c>
      <c r="J43" s="10">
        <v>2545.2429999999999</v>
      </c>
      <c r="K43" s="10"/>
      <c r="L43" s="10">
        <v>102.65832598146589</v>
      </c>
      <c r="M43" s="10">
        <v>1360.6490000000001</v>
      </c>
      <c r="N43" s="10"/>
      <c r="O43" s="10">
        <v>16.84317557926725</v>
      </c>
      <c r="P43" s="10">
        <v>223.24199999999999</v>
      </c>
      <c r="Q43" s="10"/>
      <c r="R43" s="10">
        <v>119.50150156073313</v>
      </c>
      <c r="S43" s="10">
        <v>1583.8910000000001</v>
      </c>
      <c r="T43" s="42"/>
      <c r="U43" s="42"/>
      <c r="V43" s="42"/>
    </row>
    <row r="44" spans="1:22" ht="22" customHeight="1">
      <c r="A44" s="346"/>
      <c r="B44" s="350" t="s">
        <v>215</v>
      </c>
      <c r="C44" s="10">
        <v>163.36625039347135</v>
      </c>
      <c r="D44" s="10">
        <v>2175.5888419799999</v>
      </c>
      <c r="E44" s="10"/>
      <c r="F44" s="10">
        <v>39.783069831311074</v>
      </c>
      <c r="G44" s="10">
        <v>529.80115802</v>
      </c>
      <c r="H44" s="10"/>
      <c r="I44" s="10">
        <v>203.14933209059751</v>
      </c>
      <c r="J44" s="10">
        <v>2705.39</v>
      </c>
      <c r="K44" s="10"/>
      <c r="L44" s="10">
        <v>73.588778493594475</v>
      </c>
      <c r="M44" s="10">
        <v>980</v>
      </c>
      <c r="N44" s="10"/>
      <c r="O44" s="10">
        <v>28.136519275845252</v>
      </c>
      <c r="P44" s="10">
        <v>374.70100000000002</v>
      </c>
      <c r="Q44" s="10"/>
      <c r="R44" s="10">
        <v>101.72529776943973</v>
      </c>
      <c r="S44" s="10">
        <v>1354.701</v>
      </c>
      <c r="T44" s="42"/>
      <c r="U44" s="42"/>
      <c r="V44" s="42"/>
    </row>
    <row r="45" spans="1:22" ht="22" customHeight="1">
      <c r="A45" s="346"/>
      <c r="B45" s="350" t="s">
        <v>216</v>
      </c>
      <c r="C45" s="10">
        <v>130.64533302813055</v>
      </c>
      <c r="D45" s="10">
        <v>1772.4994902299998</v>
      </c>
      <c r="E45" s="10"/>
      <c r="F45" s="10">
        <v>62.553077150915556</v>
      </c>
      <c r="G45" s="10">
        <v>848.67350977000001</v>
      </c>
      <c r="H45" s="10"/>
      <c r="I45" s="10">
        <v>193.19837404574287</v>
      </c>
      <c r="J45" s="10">
        <v>2621.1729999999998</v>
      </c>
      <c r="K45" s="10"/>
      <c r="L45" s="10">
        <v>122.78269364317029</v>
      </c>
      <c r="M45" s="10">
        <v>1665.8249999999998</v>
      </c>
      <c r="N45" s="10"/>
      <c r="O45" s="10">
        <v>21.680055663415107</v>
      </c>
      <c r="P45" s="10">
        <v>294.13900000000001</v>
      </c>
      <c r="Q45" s="10"/>
      <c r="R45" s="10">
        <v>144.46274930658541</v>
      </c>
      <c r="S45" s="10">
        <v>1959.9639999999999</v>
      </c>
      <c r="T45" s="42"/>
      <c r="U45" s="42"/>
      <c r="V45" s="42"/>
    </row>
    <row r="46" spans="1:22" ht="22" customHeight="1">
      <c r="A46" s="346"/>
      <c r="B46" s="350" t="s">
        <v>200</v>
      </c>
      <c r="C46" s="10">
        <v>229.46254849272</v>
      </c>
      <c r="D46" s="10">
        <v>3139.0225512000002</v>
      </c>
      <c r="E46" s="10"/>
      <c r="F46" s="10">
        <v>42.827974199999993</v>
      </c>
      <c r="G46" s="10">
        <v>585.88244880000002</v>
      </c>
      <c r="H46" s="10"/>
      <c r="I46" s="10">
        <v>272.29055549999998</v>
      </c>
      <c r="J46" s="10">
        <v>3724.9050000000002</v>
      </c>
      <c r="K46" s="10"/>
      <c r="L46" s="10">
        <v>130.44819269999999</v>
      </c>
      <c r="M46" s="10">
        <v>1784.5169999999998</v>
      </c>
      <c r="N46" s="10"/>
      <c r="O46" s="10">
        <v>17.003133099999999</v>
      </c>
      <c r="P46" s="10">
        <v>232.601</v>
      </c>
      <c r="Q46" s="10"/>
      <c r="R46" s="10">
        <v>147.45132579999998</v>
      </c>
      <c r="S46" s="10">
        <v>2017.1179999999999</v>
      </c>
      <c r="T46" s="42"/>
      <c r="U46" s="42"/>
      <c r="V46" s="42"/>
    </row>
    <row r="47" spans="1:22" ht="22" customHeight="1">
      <c r="A47" s="346"/>
      <c r="B47" s="350"/>
      <c r="C47" s="10"/>
      <c r="D47" s="10"/>
      <c r="E47" s="10"/>
      <c r="F47" s="10"/>
      <c r="G47" s="10"/>
      <c r="H47" s="10"/>
      <c r="I47" s="10"/>
      <c r="J47" s="10"/>
      <c r="K47" s="10"/>
      <c r="L47" s="10"/>
      <c r="M47" s="10"/>
      <c r="N47" s="10"/>
      <c r="O47" s="10"/>
      <c r="P47" s="10"/>
      <c r="Q47" s="10"/>
      <c r="R47" s="10"/>
      <c r="S47" s="10"/>
      <c r="T47" s="42"/>
      <c r="U47" s="42"/>
      <c r="V47" s="42"/>
    </row>
    <row r="48" spans="1:22" ht="22" customHeight="1">
      <c r="A48" s="346">
        <v>2025</v>
      </c>
      <c r="B48" s="350" t="s">
        <v>209</v>
      </c>
      <c r="C48" s="10">
        <v>70.138680477776077</v>
      </c>
      <c r="D48" s="10">
        <v>978.41236397</v>
      </c>
      <c r="E48" s="10"/>
      <c r="F48" s="10">
        <v>39.641904194043484</v>
      </c>
      <c r="G48" s="10">
        <v>552.99163603</v>
      </c>
      <c r="H48" s="10"/>
      <c r="I48" s="10">
        <v>109.78055858018737</v>
      </c>
      <c r="J48" s="10">
        <v>1531.404</v>
      </c>
      <c r="K48" s="10"/>
      <c r="L48" s="10">
        <v>52.496318092535518</v>
      </c>
      <c r="M48" s="10">
        <v>732.3069999999999</v>
      </c>
      <c r="N48" s="10"/>
      <c r="O48" s="10">
        <v>22.516640579518441</v>
      </c>
      <c r="P48" s="10">
        <v>314.10000000000002</v>
      </c>
      <c r="Q48" s="10"/>
      <c r="R48" s="10">
        <v>75.012958672053955</v>
      </c>
      <c r="S48" s="10">
        <v>1046.4069999999999</v>
      </c>
      <c r="T48" s="42"/>
      <c r="U48" s="42"/>
      <c r="V48" s="42"/>
    </row>
    <row r="49" spans="1:22" ht="22" customHeight="1">
      <c r="A49" s="346"/>
      <c r="B49" s="350" t="s">
        <v>210</v>
      </c>
      <c r="C49" s="10">
        <v>231.32824465597946</v>
      </c>
      <c r="D49" s="10">
        <v>3203.43983437</v>
      </c>
      <c r="E49" s="10"/>
      <c r="F49" s="10">
        <v>50.572907436236058</v>
      </c>
      <c r="G49" s="10">
        <v>700.33516563000001</v>
      </c>
      <c r="H49" s="10"/>
      <c r="I49" s="10">
        <v>281.90116405276393</v>
      </c>
      <c r="J49" s="10">
        <v>3903.7750000000001</v>
      </c>
      <c r="K49" s="10"/>
      <c r="L49" s="10">
        <v>29.372198135130631</v>
      </c>
      <c r="M49" s="10">
        <v>406.74700000000007</v>
      </c>
      <c r="N49" s="10"/>
      <c r="O49" s="10">
        <v>9.7987242230435143</v>
      </c>
      <c r="P49" s="10">
        <v>135.69300000000001</v>
      </c>
      <c r="Q49" s="10"/>
      <c r="R49" s="10">
        <v>39.170922358174145</v>
      </c>
      <c r="S49" s="10">
        <v>542.44000000000005</v>
      </c>
      <c r="T49" s="42"/>
      <c r="U49" s="42"/>
      <c r="V49" s="42"/>
    </row>
    <row r="50" spans="1:22" ht="22" customHeight="1">
      <c r="A50" s="346"/>
      <c r="B50" s="350" t="s">
        <v>206</v>
      </c>
      <c r="C50" s="10">
        <v>261.00108012729913</v>
      </c>
      <c r="D50" s="10">
        <v>3571.2964719500001</v>
      </c>
      <c r="E50" s="10"/>
      <c r="F50" s="10">
        <v>44.283989507894866</v>
      </c>
      <c r="G50" s="10">
        <v>605.94052805000001</v>
      </c>
      <c r="H50" s="10"/>
      <c r="I50" s="10">
        <v>305.28503514366946</v>
      </c>
      <c r="J50" s="10">
        <v>4177.2370000000001</v>
      </c>
      <c r="K50" s="10"/>
      <c r="L50" s="10">
        <v>69.314553517437787</v>
      </c>
      <c r="M50" s="10">
        <v>948.43599999999992</v>
      </c>
      <c r="N50" s="10"/>
      <c r="O50" s="10">
        <v>10.440126601717504</v>
      </c>
      <c r="P50" s="10">
        <v>142.85300000000001</v>
      </c>
      <c r="Q50" s="10"/>
      <c r="R50" s="10">
        <v>79.754680119155296</v>
      </c>
      <c r="S50" s="10">
        <v>1091.289</v>
      </c>
      <c r="T50" s="42"/>
      <c r="U50" s="42"/>
      <c r="V50" s="42"/>
    </row>
    <row r="51" spans="1:22" ht="22" customHeight="1">
      <c r="A51" s="346"/>
      <c r="B51" s="350" t="s">
        <v>211</v>
      </c>
      <c r="C51" s="10">
        <v>481.95117062423589</v>
      </c>
      <c r="D51" s="10">
        <v>6666.2072328300001</v>
      </c>
      <c r="E51" s="10"/>
      <c r="F51" s="10">
        <v>47.492765321020443</v>
      </c>
      <c r="G51" s="10">
        <v>656.90599999999995</v>
      </c>
      <c r="H51" s="10"/>
      <c r="I51" s="10">
        <v>529.44393594525627</v>
      </c>
      <c r="J51" s="10">
        <v>7323.11323283</v>
      </c>
      <c r="K51" s="10"/>
      <c r="L51" s="10">
        <v>19.225324419170846</v>
      </c>
      <c r="M51" s="10">
        <v>265.91904846</v>
      </c>
      <c r="N51" s="10"/>
      <c r="O51" s="10">
        <v>7.9941056875648151</v>
      </c>
      <c r="P51" s="10">
        <v>110.57212515000001</v>
      </c>
      <c r="Q51" s="10"/>
      <c r="R51" s="10">
        <v>27.219430106735661</v>
      </c>
      <c r="S51" s="10">
        <v>376.49117361000003</v>
      </c>
      <c r="T51" s="42"/>
      <c r="U51" s="42"/>
      <c r="V51" s="42"/>
    </row>
    <row r="52" spans="1:22" ht="22" customHeight="1">
      <c r="A52" s="346"/>
      <c r="B52" s="350" t="s">
        <v>212</v>
      </c>
      <c r="C52" s="10">
        <v>345.58518426472318</v>
      </c>
      <c r="D52" s="10">
        <v>4672.4653817799999</v>
      </c>
      <c r="E52" s="10"/>
      <c r="F52" s="10">
        <v>61.373868748491475</v>
      </c>
      <c r="G52" s="10">
        <v>829.80200000000002</v>
      </c>
      <c r="H52" s="10"/>
      <c r="I52" s="10">
        <v>406.9590530132146</v>
      </c>
      <c r="J52" s="10">
        <v>5502.2673817799996</v>
      </c>
      <c r="K52" s="10"/>
      <c r="L52" s="10">
        <v>114.05703868520767</v>
      </c>
      <c r="M52" s="10">
        <v>1542.1018870900002</v>
      </c>
      <c r="N52" s="10"/>
      <c r="O52" s="10">
        <v>20.434749337813518</v>
      </c>
      <c r="P52" s="10">
        <v>276.28689889999998</v>
      </c>
      <c r="Q52" s="10"/>
      <c r="R52" s="10">
        <v>134.49178802302117</v>
      </c>
      <c r="S52" s="10">
        <v>1818.3887859900001</v>
      </c>
      <c r="T52" s="42"/>
      <c r="U52" s="42"/>
      <c r="V52" s="42"/>
    </row>
    <row r="53" spans="1:22" ht="22" customHeight="1">
      <c r="A53" s="58"/>
      <c r="B53" s="350" t="s">
        <v>207</v>
      </c>
      <c r="C53" s="10">
        <v>374.64622723508688</v>
      </c>
      <c r="D53" s="10">
        <v>5014.4179220399992</v>
      </c>
      <c r="E53" s="10"/>
      <c r="F53" s="10">
        <v>50.248842176815877</v>
      </c>
      <c r="G53" s="10">
        <v>672.55100000000004</v>
      </c>
      <c r="H53" s="10"/>
      <c r="I53" s="10">
        <v>424.8950694119028</v>
      </c>
      <c r="J53" s="10">
        <v>5686.9689220399996</v>
      </c>
      <c r="K53" s="10"/>
      <c r="L53" s="10">
        <v>42.749127230931975</v>
      </c>
      <c r="M53" s="10">
        <v>572.17175606000001</v>
      </c>
      <c r="N53" s="10"/>
      <c r="O53" s="10">
        <v>10.619131911818098</v>
      </c>
      <c r="P53" s="10">
        <v>142.13079300999999</v>
      </c>
      <c r="Q53" s="10"/>
      <c r="R53" s="10">
        <v>53.368259142750077</v>
      </c>
      <c r="S53" s="10">
        <v>714.30254907000005</v>
      </c>
      <c r="T53" s="42"/>
      <c r="U53" s="42"/>
      <c r="V53" s="42"/>
    </row>
    <row r="54" spans="1:22" ht="22" customHeight="1">
      <c r="A54" s="58"/>
      <c r="B54" s="350" t="s">
        <v>213</v>
      </c>
      <c r="C54" s="10">
        <v>404.13936173133851</v>
      </c>
      <c r="D54" s="10">
        <v>5395.4200744099999</v>
      </c>
      <c r="E54" s="10"/>
      <c r="F54" s="10">
        <v>44.793806056369903</v>
      </c>
      <c r="G54" s="10">
        <v>598.01499999999999</v>
      </c>
      <c r="H54" s="10"/>
      <c r="I54" s="10">
        <v>448.93316778770844</v>
      </c>
      <c r="J54" s="10">
        <v>5993.4350744100002</v>
      </c>
      <c r="K54" s="10"/>
      <c r="L54" s="10">
        <v>28.944697669769919</v>
      </c>
      <c r="M54" s="10">
        <v>386.42314419999997</v>
      </c>
      <c r="N54" s="10"/>
      <c r="O54" s="10">
        <v>19.379131390205043</v>
      </c>
      <c r="P54" s="10">
        <v>258.71905691000001</v>
      </c>
      <c r="Q54" s="10"/>
      <c r="R54" s="10">
        <v>48.323829059974962</v>
      </c>
      <c r="S54" s="10">
        <v>645.14220110999997</v>
      </c>
      <c r="T54" s="42"/>
      <c r="U54" s="42"/>
      <c r="V54" s="42"/>
    </row>
    <row r="55" spans="1:22" ht="22" customHeight="1">
      <c r="A55" s="58"/>
      <c r="B55" s="350" t="s">
        <v>214</v>
      </c>
      <c r="C55" s="10">
        <v>204.48888937491168</v>
      </c>
      <c r="D55" s="10">
        <v>2736.1958293500002</v>
      </c>
      <c r="E55" s="10"/>
      <c r="F55" s="10">
        <v>70.757433767911479</v>
      </c>
      <c r="G55" s="10">
        <v>946.78099999999995</v>
      </c>
      <c r="H55" s="10"/>
      <c r="I55" s="10">
        <v>275.24632314282314</v>
      </c>
      <c r="J55" s="10">
        <v>3682.9768293500001</v>
      </c>
      <c r="K55" s="10"/>
      <c r="L55" s="10">
        <v>13.115943587096128</v>
      </c>
      <c r="M55" s="10">
        <v>175.49995136999999</v>
      </c>
      <c r="N55" s="10"/>
      <c r="O55" s="10">
        <v>15.40445903216718</v>
      </c>
      <c r="P55" s="10">
        <v>206.12179315</v>
      </c>
      <c r="Q55" s="10"/>
      <c r="R55" s="10">
        <v>28.520402619263308</v>
      </c>
      <c r="S55" s="10">
        <v>381.62174451999999</v>
      </c>
      <c r="T55" s="42"/>
      <c r="U55" s="42"/>
      <c r="V55" s="42"/>
    </row>
    <row r="56" spans="1:22" ht="22" customHeight="1">
      <c r="A56" s="58"/>
      <c r="B56" s="350" t="s">
        <v>208</v>
      </c>
      <c r="C56" s="67">
        <v>217.07095065138429</v>
      </c>
      <c r="D56" s="67">
        <v>2884.855</v>
      </c>
      <c r="E56" s="10"/>
      <c r="F56" s="10">
        <v>52.561952039815033</v>
      </c>
      <c r="G56" s="10">
        <v>698.54399999999998</v>
      </c>
      <c r="H56" s="10"/>
      <c r="I56" s="67">
        <v>269.63290269119932</v>
      </c>
      <c r="J56" s="67">
        <v>3583.3989999999999</v>
      </c>
      <c r="K56" s="10"/>
      <c r="L56" s="10">
        <v>37.966433310298029</v>
      </c>
      <c r="M56" s="10">
        <v>504.57076194999996</v>
      </c>
      <c r="N56" s="10"/>
      <c r="O56" s="10">
        <v>17.970709012015949</v>
      </c>
      <c r="P56" s="10">
        <v>238.82923805000001</v>
      </c>
      <c r="Q56" s="10"/>
      <c r="R56" s="10">
        <v>55.937142322313974</v>
      </c>
      <c r="S56" s="10">
        <v>743.4</v>
      </c>
      <c r="T56" s="42"/>
      <c r="U56" s="42"/>
      <c r="V56" s="42"/>
    </row>
    <row r="57" spans="1:22" ht="22" customHeight="1">
      <c r="A57" s="58"/>
      <c r="B57" s="350" t="s">
        <v>215</v>
      </c>
      <c r="C57" s="10">
        <v>125.13198980968778</v>
      </c>
      <c r="D57" s="10">
        <v>1662.085</v>
      </c>
      <c r="E57" s="10"/>
      <c r="F57" s="10">
        <v>54.825787611998514</v>
      </c>
      <c r="G57" s="10">
        <v>728.23199999999997</v>
      </c>
      <c r="H57" s="10"/>
      <c r="I57" s="10">
        <v>179.9577774216863</v>
      </c>
      <c r="J57" s="10">
        <v>2390.317</v>
      </c>
      <c r="K57" s="10"/>
      <c r="L57" s="67">
        <v>37.513822808117737</v>
      </c>
      <c r="M57" s="67">
        <v>498.28315107000009</v>
      </c>
      <c r="N57" s="10"/>
      <c r="O57" s="67">
        <v>13.81410610540375</v>
      </c>
      <c r="P57" s="67">
        <v>183.488</v>
      </c>
      <c r="Q57" s="10"/>
      <c r="R57" s="67">
        <v>51.327928913521482</v>
      </c>
      <c r="S57" s="67">
        <v>681.77115107000009</v>
      </c>
      <c r="T57" s="42"/>
      <c r="U57" s="42"/>
      <c r="V57" s="42"/>
    </row>
    <row r="58" spans="1:22" ht="22" customHeight="1">
      <c r="A58" s="58"/>
      <c r="B58" s="350" t="s">
        <v>216</v>
      </c>
      <c r="C58" s="10">
        <v>473.69638414463628</v>
      </c>
      <c r="D58" s="10">
        <v>6313.1350000000002</v>
      </c>
      <c r="E58" s="10"/>
      <c r="F58" s="10">
        <v>61.696715505249301</v>
      </c>
      <c r="G58" s="10">
        <v>822.25599999999997</v>
      </c>
      <c r="H58" s="10"/>
      <c r="I58" s="10">
        <v>535.39309964988558</v>
      </c>
      <c r="J58" s="10">
        <v>7135.3910000000005</v>
      </c>
      <c r="K58" s="10"/>
      <c r="L58" s="10">
        <v>48.337082375185027</v>
      </c>
      <c r="M58" s="10">
        <v>644.20699999999999</v>
      </c>
      <c r="N58" s="10"/>
      <c r="O58" s="67">
        <v>5.6281850583434414</v>
      </c>
      <c r="P58" s="67">
        <v>75.009</v>
      </c>
      <c r="Q58" s="10"/>
      <c r="R58" s="67">
        <v>53.965267433528467</v>
      </c>
      <c r="S58" s="67">
        <v>719.21600000000001</v>
      </c>
      <c r="T58" s="42"/>
      <c r="U58" s="42"/>
      <c r="V58" s="42"/>
    </row>
    <row r="59" spans="1:22" ht="22" customHeight="1">
      <c r="A59" s="58"/>
      <c r="B59" s="350" t="s">
        <v>200</v>
      </c>
      <c r="C59" s="67">
        <v>191.91096142921839</v>
      </c>
      <c r="D59" s="67">
        <v>2528.3269999999998</v>
      </c>
      <c r="E59" s="10"/>
      <c r="F59" s="67">
        <v>39.959605664745006</v>
      </c>
      <c r="G59" s="67">
        <v>526.447</v>
      </c>
      <c r="H59" s="10"/>
      <c r="I59" s="67">
        <v>231.87056709396339</v>
      </c>
      <c r="J59" s="67">
        <v>3054.7739999999999</v>
      </c>
      <c r="K59" s="10"/>
      <c r="L59" s="10">
        <v>43.305999765084856</v>
      </c>
      <c r="M59" s="10">
        <v>570.53399999999999</v>
      </c>
      <c r="N59" s="10"/>
      <c r="O59" s="67">
        <v>6.5493290211110677</v>
      </c>
      <c r="P59" s="67">
        <v>86.284000000000006</v>
      </c>
      <c r="Q59" s="10"/>
      <c r="R59" s="67">
        <v>49.855328786195919</v>
      </c>
      <c r="S59" s="67">
        <v>656.81799999999998</v>
      </c>
      <c r="T59" s="42"/>
      <c r="U59" s="42"/>
      <c r="V59" s="42"/>
    </row>
    <row r="60" spans="1:22" ht="22" customHeight="1">
      <c r="A60" s="58"/>
      <c r="B60" s="350"/>
      <c r="C60" s="10"/>
      <c r="D60" s="10"/>
      <c r="E60" s="10"/>
      <c r="F60" s="10"/>
      <c r="G60" s="10"/>
      <c r="H60" s="10"/>
      <c r="I60" s="10"/>
      <c r="J60" s="10"/>
      <c r="K60" s="10"/>
      <c r="L60" s="10"/>
      <c r="M60" s="10"/>
      <c r="N60" s="10"/>
      <c r="O60" s="10"/>
      <c r="P60" s="10"/>
      <c r="Q60" s="10"/>
      <c r="R60" s="10"/>
      <c r="S60" s="10"/>
      <c r="T60" s="42"/>
      <c r="U60" s="42"/>
      <c r="V60" s="42"/>
    </row>
    <row r="61" spans="1:22" ht="22" customHeight="1">
      <c r="A61" s="346">
        <v>2025</v>
      </c>
      <c r="B61" s="350" t="s">
        <v>209</v>
      </c>
      <c r="C61" s="10">
        <v>185.21338145899978</v>
      </c>
      <c r="D61" s="10">
        <v>2410.5241076699999</v>
      </c>
      <c r="E61" s="10"/>
      <c r="F61" s="10">
        <v>39.51874534489815</v>
      </c>
      <c r="G61" s="10">
        <v>514.33048524000003</v>
      </c>
      <c r="H61" s="10"/>
      <c r="I61" s="10">
        <v>224.73212680389793</v>
      </c>
      <c r="J61" s="10">
        <v>2924.8545929100001</v>
      </c>
      <c r="K61" s="10"/>
      <c r="L61" s="10">
        <v>30.558992865853472</v>
      </c>
      <c r="M61" s="10">
        <v>397.72066375000003</v>
      </c>
      <c r="N61" s="10"/>
      <c r="O61" s="10">
        <v>5.0740302882576014</v>
      </c>
      <c r="P61" s="10">
        <v>66.037735699999999</v>
      </c>
      <c r="Q61" s="10"/>
      <c r="R61" s="10">
        <v>35.633023154111072</v>
      </c>
      <c r="S61" s="10">
        <v>463.75839945000001</v>
      </c>
      <c r="T61" s="42"/>
      <c r="U61" s="42"/>
      <c r="V61" s="42"/>
    </row>
    <row r="62" spans="1:22" ht="22" customHeight="1">
      <c r="A62" s="641"/>
      <c r="B62" s="642" t="s">
        <v>210</v>
      </c>
      <c r="C62" s="410">
        <v>154.87244600503877</v>
      </c>
      <c r="D62" s="410">
        <v>1989.5913245800002</v>
      </c>
      <c r="E62" s="410"/>
      <c r="F62" s="410">
        <v>145.57947214052061</v>
      </c>
      <c r="G62" s="410">
        <v>1870.20778892</v>
      </c>
      <c r="H62" s="410"/>
      <c r="I62" s="410">
        <v>300.45191814555938</v>
      </c>
      <c r="J62" s="410">
        <v>3859.7991135000002</v>
      </c>
      <c r="K62" s="410"/>
      <c r="L62" s="410">
        <v>347.43644251442646</v>
      </c>
      <c r="M62" s="410">
        <v>4463.3926156699999</v>
      </c>
      <c r="N62" s="410"/>
      <c r="O62" s="410">
        <v>4.0964660159934159</v>
      </c>
      <c r="P62" s="410">
        <v>52.625844409999999</v>
      </c>
      <c r="Q62" s="410"/>
      <c r="R62" s="410">
        <v>351.53290853041989</v>
      </c>
      <c r="S62" s="410">
        <v>4516.0184600800003</v>
      </c>
      <c r="T62" s="42"/>
      <c r="U62" s="42"/>
      <c r="V62" s="42"/>
    </row>
    <row r="63" spans="1:22" ht="22" customHeight="1">
      <c r="A63" s="45" t="s">
        <v>224</v>
      </c>
      <c r="B63" s="7" t="s">
        <v>1300</v>
      </c>
      <c r="C63" s="7"/>
      <c r="D63" s="7"/>
      <c r="E63" s="12"/>
      <c r="F63" s="12"/>
      <c r="G63" s="12"/>
      <c r="H63" s="12"/>
      <c r="I63" s="7"/>
      <c r="J63" s="12"/>
      <c r="K63" s="7"/>
      <c r="L63" s="7"/>
      <c r="M63" s="12"/>
      <c r="N63" s="12"/>
      <c r="O63" s="7"/>
      <c r="P63" s="7"/>
      <c r="Q63" s="12"/>
      <c r="R63" s="7"/>
      <c r="S63" s="7"/>
      <c r="T63" s="42"/>
      <c r="U63" s="42"/>
      <c r="V63" s="42"/>
    </row>
    <row r="64" spans="1:22" ht="22" customHeight="1">
      <c r="A64" s="327" t="s">
        <v>1777</v>
      </c>
      <c r="B64" s="279"/>
      <c r="C64" s="279"/>
      <c r="D64" s="279"/>
      <c r="E64" s="279"/>
      <c r="F64" s="281"/>
      <c r="G64" s="281"/>
      <c r="H64" s="281"/>
      <c r="I64" s="281"/>
      <c r="J64" s="281"/>
      <c r="K64" s="281"/>
      <c r="L64" s="281"/>
      <c r="M64" s="281"/>
      <c r="N64" s="281"/>
      <c r="O64" s="281"/>
      <c r="P64" s="281"/>
      <c r="Q64" s="281"/>
      <c r="R64" s="281"/>
      <c r="S64" s="281"/>
      <c r="T64" s="42"/>
      <c r="U64" s="42"/>
      <c r="V64" s="42"/>
    </row>
    <row r="65" spans="1:22" ht="22" customHeight="1">
      <c r="A65" s="346"/>
      <c r="B65" s="350"/>
      <c r="C65" s="10"/>
      <c r="D65" s="10"/>
      <c r="E65" s="10"/>
      <c r="F65" s="10"/>
      <c r="G65" s="10"/>
      <c r="H65" s="10"/>
      <c r="I65" s="10"/>
      <c r="J65" s="10"/>
      <c r="K65" s="10"/>
      <c r="L65" s="10"/>
      <c r="M65" s="10"/>
      <c r="N65" s="10"/>
      <c r="O65" s="10"/>
      <c r="P65" s="10"/>
      <c r="Q65" s="10"/>
      <c r="R65" s="10"/>
      <c r="S65" s="10"/>
      <c r="T65" s="42"/>
      <c r="U65" s="42"/>
      <c r="V65" s="42"/>
    </row>
    <row r="66" spans="1:22" ht="22" customHeight="1">
      <c r="A66" s="58"/>
      <c r="B66" s="350"/>
      <c r="C66" s="10"/>
      <c r="D66" s="10"/>
      <c r="E66" s="10"/>
      <c r="F66" s="10"/>
      <c r="G66" s="10"/>
      <c r="H66" s="10"/>
      <c r="I66" s="10"/>
      <c r="J66" s="10"/>
      <c r="K66" s="10"/>
      <c r="L66" s="10"/>
      <c r="M66" s="10"/>
      <c r="N66" s="10"/>
      <c r="O66" s="10"/>
      <c r="P66" s="10"/>
      <c r="Q66" s="10"/>
      <c r="R66" s="10"/>
      <c r="S66" s="10"/>
      <c r="T66" s="76"/>
      <c r="U66" s="76"/>
      <c r="V66" s="76"/>
    </row>
    <row r="67" spans="1:22" ht="22" customHeight="1">
      <c r="A67" s="58"/>
      <c r="B67" s="350"/>
      <c r="C67" s="10"/>
      <c r="D67" s="10"/>
      <c r="E67" s="10"/>
      <c r="F67" s="10"/>
      <c r="G67" s="10"/>
      <c r="H67" s="10"/>
      <c r="I67" s="10"/>
      <c r="J67" s="10"/>
      <c r="K67" s="10"/>
      <c r="L67" s="10"/>
      <c r="M67" s="10"/>
      <c r="N67" s="10"/>
      <c r="O67" s="10"/>
      <c r="P67" s="10"/>
      <c r="Q67" s="10"/>
      <c r="R67" s="10"/>
      <c r="S67" s="10"/>
      <c r="T67" s="78"/>
      <c r="U67" s="78"/>
      <c r="V67" s="78"/>
    </row>
    <row r="68" spans="1:22" ht="22" customHeight="1">
      <c r="A68" s="58"/>
      <c r="B68" s="350"/>
      <c r="C68" s="10"/>
      <c r="D68" s="10"/>
      <c r="E68" s="10"/>
      <c r="F68" s="10"/>
      <c r="G68" s="10"/>
      <c r="H68" s="10"/>
      <c r="I68" s="10"/>
      <c r="J68" s="10"/>
      <c r="K68" s="10"/>
      <c r="L68" s="10"/>
      <c r="M68" s="10"/>
      <c r="N68" s="10"/>
      <c r="O68" s="10"/>
      <c r="P68" s="10"/>
      <c r="Q68" s="10"/>
      <c r="R68" s="10"/>
      <c r="S68" s="10"/>
      <c r="T68" s="3"/>
      <c r="U68" s="3"/>
      <c r="V68" s="77"/>
    </row>
    <row r="69" spans="1:22" ht="22" customHeight="1">
      <c r="A69" s="58"/>
      <c r="B69" s="350"/>
      <c r="C69" s="10"/>
      <c r="D69" s="10"/>
      <c r="E69" s="10"/>
      <c r="F69" s="10"/>
      <c r="G69" s="10"/>
      <c r="H69" s="10"/>
      <c r="I69" s="10"/>
      <c r="J69" s="10"/>
      <c r="K69" s="10"/>
      <c r="L69" s="10"/>
      <c r="M69" s="10"/>
      <c r="N69" s="10"/>
      <c r="O69" s="10"/>
      <c r="P69" s="10"/>
      <c r="Q69" s="10"/>
      <c r="R69" s="10"/>
      <c r="S69" s="10"/>
      <c r="T69" s="3"/>
      <c r="U69" s="3"/>
      <c r="V69" s="77"/>
    </row>
    <row r="70" spans="1:22" ht="22" customHeight="1">
      <c r="A70" s="58"/>
      <c r="B70" s="350"/>
      <c r="C70" s="67"/>
      <c r="D70" s="67"/>
      <c r="E70" s="10"/>
      <c r="F70" s="67"/>
      <c r="G70" s="67"/>
      <c r="H70" s="10"/>
      <c r="I70" s="10"/>
      <c r="J70" s="10"/>
      <c r="K70" s="10"/>
      <c r="L70" s="10"/>
      <c r="M70" s="10"/>
      <c r="N70" s="10"/>
      <c r="O70" s="67"/>
      <c r="P70" s="67"/>
      <c r="Q70" s="10"/>
      <c r="R70" s="67"/>
      <c r="S70" s="67"/>
      <c r="T70" s="43"/>
      <c r="U70" s="47"/>
      <c r="V70" s="47"/>
    </row>
    <row r="71" spans="1:22" ht="22" customHeight="1">
      <c r="A71" s="58"/>
      <c r="B71" s="350"/>
      <c r="C71" s="67"/>
      <c r="D71" s="67"/>
      <c r="E71" s="10"/>
      <c r="F71" s="67"/>
      <c r="G71" s="67"/>
      <c r="H71" s="10"/>
      <c r="I71" s="67"/>
      <c r="J71" s="67"/>
      <c r="K71" s="10"/>
      <c r="L71" s="10"/>
      <c r="M71" s="10"/>
      <c r="N71" s="10"/>
      <c r="O71" s="67"/>
      <c r="P71" s="67"/>
      <c r="Q71" s="10"/>
      <c r="R71" s="67"/>
      <c r="S71" s="67"/>
      <c r="T71" s="10"/>
      <c r="U71" s="10"/>
      <c r="V71" s="10"/>
    </row>
    <row r="72" spans="1:22" ht="22" customHeight="1">
      <c r="A72" s="58"/>
      <c r="B72" s="350"/>
      <c r="C72" s="10"/>
      <c r="D72" s="10"/>
      <c r="E72" s="10"/>
      <c r="F72" s="10"/>
      <c r="G72" s="10"/>
      <c r="H72" s="10"/>
      <c r="I72" s="10"/>
      <c r="J72" s="10"/>
      <c r="K72" s="10"/>
      <c r="L72" s="10"/>
      <c r="M72" s="10"/>
      <c r="N72" s="10"/>
      <c r="O72" s="10"/>
      <c r="P72" s="10"/>
      <c r="Q72" s="10"/>
      <c r="R72" s="10"/>
      <c r="S72" s="10"/>
      <c r="T72" s="10"/>
      <c r="U72" s="67"/>
      <c r="V72" s="67"/>
    </row>
    <row r="73" spans="1:22" ht="22" customHeight="1">
      <c r="A73" s="58"/>
      <c r="B73" s="350"/>
      <c r="C73" s="10"/>
      <c r="D73" s="10"/>
      <c r="E73" s="10"/>
      <c r="F73" s="10"/>
      <c r="G73" s="10"/>
      <c r="H73" s="10"/>
      <c r="I73" s="10"/>
      <c r="J73" s="10"/>
      <c r="K73" s="10"/>
      <c r="L73" s="10"/>
      <c r="M73" s="10"/>
      <c r="N73" s="10"/>
      <c r="O73" s="10"/>
      <c r="P73" s="10"/>
      <c r="Q73" s="10"/>
      <c r="R73" s="10"/>
      <c r="S73" s="10"/>
      <c r="T73" s="10"/>
      <c r="U73" s="10"/>
      <c r="V73" s="10"/>
    </row>
    <row r="74" spans="1:22" ht="18">
      <c r="A74" s="346"/>
      <c r="B74" s="350"/>
      <c r="C74" s="10"/>
      <c r="D74" s="10"/>
      <c r="E74" s="10"/>
      <c r="F74" s="10"/>
      <c r="G74" s="10"/>
      <c r="H74" s="10"/>
      <c r="I74" s="10"/>
      <c r="J74" s="10"/>
      <c r="K74" s="10"/>
      <c r="L74" s="10"/>
      <c r="M74" s="10"/>
      <c r="N74" s="10"/>
      <c r="O74" s="10"/>
      <c r="P74" s="10"/>
      <c r="Q74" s="10"/>
      <c r="R74" s="10"/>
      <c r="S74" s="10"/>
      <c r="T74" s="10"/>
      <c r="U74" s="10"/>
      <c r="V74" s="10"/>
    </row>
    <row r="75" spans="1:22" ht="18">
      <c r="A75" s="45"/>
      <c r="B75" s="7"/>
      <c r="C75" s="7"/>
      <c r="D75" s="7"/>
      <c r="E75" s="12"/>
      <c r="F75" s="12"/>
      <c r="G75" s="12"/>
      <c r="H75" s="12"/>
      <c r="I75" s="7"/>
      <c r="J75" s="12"/>
      <c r="K75" s="7"/>
      <c r="L75" s="7"/>
      <c r="M75" s="12"/>
      <c r="N75" s="12"/>
      <c r="O75" s="7"/>
      <c r="P75" s="7"/>
      <c r="Q75" s="12"/>
      <c r="R75" s="7"/>
      <c r="S75" s="7"/>
      <c r="T75" s="11"/>
      <c r="U75" s="11"/>
      <c r="V75" s="11"/>
    </row>
    <row r="76" spans="1:22" ht="18">
      <c r="A76" s="351"/>
      <c r="B76" s="352"/>
      <c r="C76" s="10"/>
      <c r="D76" s="10"/>
      <c r="E76" s="10"/>
      <c r="F76" s="10"/>
      <c r="G76" s="10"/>
      <c r="H76" s="10"/>
      <c r="I76" s="10"/>
      <c r="J76" s="10"/>
      <c r="K76" s="10"/>
      <c r="L76" s="10"/>
      <c r="M76" s="10"/>
      <c r="N76" s="10"/>
      <c r="O76" s="10"/>
      <c r="P76" s="10"/>
      <c r="Q76" s="10"/>
      <c r="R76" s="10"/>
      <c r="S76" s="10"/>
      <c r="T76" s="11"/>
      <c r="U76" s="11"/>
      <c r="V76" s="11"/>
    </row>
    <row r="77" spans="1:22" ht="18">
      <c r="A77" s="58"/>
      <c r="B77" s="7"/>
      <c r="C77" s="68"/>
      <c r="D77" s="69"/>
      <c r="E77" s="69"/>
      <c r="F77" s="69"/>
      <c r="G77" s="69"/>
      <c r="H77" s="69"/>
      <c r="I77" s="69"/>
      <c r="J77" s="69"/>
      <c r="K77" s="69"/>
      <c r="L77" s="69"/>
      <c r="M77" s="69"/>
      <c r="N77" s="69"/>
      <c r="O77" s="70"/>
      <c r="P77" s="71"/>
      <c r="Q77" s="70"/>
      <c r="R77" s="70"/>
      <c r="S77" s="70"/>
      <c r="T77" s="70"/>
      <c r="U77" s="70"/>
      <c r="V77" s="70"/>
    </row>
    <row r="78" spans="1:22" ht="18">
      <c r="A78" s="58"/>
      <c r="B78" s="7"/>
      <c r="C78" s="68"/>
      <c r="D78" s="69"/>
      <c r="E78" s="69"/>
      <c r="F78" s="69"/>
      <c r="G78" s="69"/>
      <c r="H78" s="69"/>
      <c r="I78" s="69"/>
      <c r="J78" s="69"/>
      <c r="K78" s="69"/>
      <c r="L78" s="69"/>
      <c r="M78" s="69"/>
      <c r="N78" s="69"/>
      <c r="O78" s="7"/>
      <c r="P78" s="71"/>
      <c r="Q78" s="7"/>
      <c r="R78" s="7"/>
      <c r="S78" s="7"/>
      <c r="T78" s="7"/>
      <c r="U78" s="7"/>
      <c r="V78" s="72"/>
    </row>
    <row r="79" spans="1:22" ht="18">
      <c r="A79" s="58"/>
      <c r="B79" s="7"/>
      <c r="C79" s="68"/>
      <c r="D79" s="69"/>
      <c r="E79" s="69"/>
      <c r="F79" s="69"/>
      <c r="G79" s="69"/>
      <c r="H79" s="69"/>
      <c r="I79" s="69"/>
      <c r="J79" s="69"/>
      <c r="K79" s="69"/>
      <c r="L79" s="69"/>
      <c r="M79" s="69"/>
      <c r="N79" s="69"/>
      <c r="O79" s="7"/>
      <c r="P79" s="71"/>
      <c r="Q79" s="7"/>
      <c r="R79" s="7"/>
      <c r="S79" s="7"/>
      <c r="T79" s="7"/>
      <c r="U79" s="7"/>
      <c r="V79" s="72"/>
    </row>
    <row r="80" spans="1:22" ht="18">
      <c r="A80" s="45"/>
      <c r="B80" s="7"/>
      <c r="C80" s="12"/>
      <c r="D80" s="12"/>
      <c r="E80" s="12"/>
      <c r="F80" s="7"/>
      <c r="G80" s="7"/>
      <c r="H80" s="12"/>
      <c r="I80" s="12"/>
      <c r="J80" s="12"/>
      <c r="K80" s="12"/>
      <c r="L80" s="7"/>
      <c r="M80" s="12"/>
      <c r="N80" s="7"/>
      <c r="O80" s="7"/>
      <c r="P80" s="12"/>
      <c r="Q80" s="12"/>
      <c r="R80" s="7"/>
      <c r="S80" s="7"/>
      <c r="T80" s="12"/>
      <c r="U80" s="7"/>
      <c r="V80" s="7"/>
    </row>
  </sheetData>
  <mergeCells count="8">
    <mergeCell ref="I4:J4"/>
    <mergeCell ref="O4:P4"/>
    <mergeCell ref="R4:S4"/>
    <mergeCell ref="C3:J3"/>
    <mergeCell ref="L3:S3"/>
    <mergeCell ref="C4:D4"/>
    <mergeCell ref="F4:G4"/>
    <mergeCell ref="L4:M4"/>
  </mergeCells>
  <hyperlinks>
    <hyperlink ref="M1" location="'Contents Page'!A1" display="BACK TO CONTENTS" xr:uid="{262E94EC-FEF3-4181-BC6B-28495470E63A}"/>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5"/>
  <sheetViews>
    <sheetView topLeftCell="A45" zoomScaleNormal="100" workbookViewId="0"/>
  </sheetViews>
  <sheetFormatPr baseColWidth="10" defaultColWidth="8.83203125" defaultRowHeight="15"/>
  <cols>
    <col min="1" max="1" width="15.6640625" customWidth="1"/>
    <col min="2" max="2" width="8.1640625" customWidth="1"/>
    <col min="3" max="4" width="15.6640625" customWidth="1"/>
    <col min="5" max="5" width="2.164062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83203125" customWidth="1"/>
    <col min="17" max="17" width="1.83203125" customWidth="1"/>
    <col min="18" max="19" width="15.6640625" customWidth="1"/>
  </cols>
  <sheetData>
    <row r="1" spans="1:21" ht="30" customHeight="1">
      <c r="A1" s="353" t="s">
        <v>1301</v>
      </c>
      <c r="B1" s="136"/>
      <c r="C1" s="136"/>
      <c r="D1" s="136"/>
      <c r="E1" s="136"/>
      <c r="F1" s="136"/>
      <c r="G1" s="136"/>
      <c r="H1" s="136"/>
      <c r="I1" s="136"/>
      <c r="J1" s="136"/>
      <c r="K1" s="136"/>
      <c r="L1" s="136"/>
      <c r="M1" s="136"/>
      <c r="N1" s="136"/>
      <c r="O1" s="136"/>
      <c r="P1" s="6" t="s">
        <v>85</v>
      </c>
      <c r="Q1" s="136"/>
      <c r="R1" s="136"/>
      <c r="S1" s="136"/>
      <c r="T1" s="136"/>
      <c r="U1" s="136"/>
    </row>
    <row r="2" spans="1:21" ht="17.5" customHeight="1">
      <c r="A2" s="353" t="s">
        <v>1293</v>
      </c>
      <c r="B2" s="136"/>
      <c r="C2" s="136"/>
      <c r="D2" s="136"/>
      <c r="E2" s="631"/>
      <c r="F2" s="136"/>
      <c r="G2" s="136"/>
      <c r="H2" s="136"/>
      <c r="I2" s="136"/>
      <c r="J2" s="136"/>
      <c r="K2" s="136"/>
      <c r="L2" s="136"/>
      <c r="M2" s="136"/>
      <c r="N2" s="136"/>
      <c r="O2" s="136"/>
      <c r="P2" s="136"/>
      <c r="Q2" s="631"/>
      <c r="R2" s="136"/>
      <c r="S2" s="631"/>
      <c r="T2" s="136"/>
      <c r="U2" s="136"/>
    </row>
    <row r="3" spans="1:21" ht="54" customHeight="1">
      <c r="A3" s="632"/>
      <c r="B3" s="632"/>
      <c r="C3" s="883" t="s">
        <v>1302</v>
      </c>
      <c r="D3" s="883"/>
      <c r="E3" s="174"/>
      <c r="F3" s="884" t="s">
        <v>1303</v>
      </c>
      <c r="G3" s="884"/>
      <c r="H3" s="633"/>
      <c r="I3" s="883" t="s">
        <v>1304</v>
      </c>
      <c r="J3" s="883"/>
      <c r="K3" s="633"/>
      <c r="L3" s="883" t="s">
        <v>1305</v>
      </c>
      <c r="M3" s="883"/>
      <c r="N3" s="634"/>
      <c r="O3" s="885" t="s">
        <v>1306</v>
      </c>
      <c r="P3" s="885"/>
      <c r="Q3" s="354"/>
      <c r="R3" s="886" t="s">
        <v>1307</v>
      </c>
      <c r="S3" s="886"/>
      <c r="T3" s="174"/>
      <c r="U3" s="166"/>
    </row>
    <row r="4" spans="1:21" ht="34.75" customHeight="1">
      <c r="A4" s="635"/>
      <c r="B4" s="635" t="s">
        <v>99</v>
      </c>
      <c r="C4" s="636" t="s">
        <v>1299</v>
      </c>
      <c r="D4" s="636" t="s">
        <v>405</v>
      </c>
      <c r="E4" s="636"/>
      <c r="F4" s="636" t="s">
        <v>1299</v>
      </c>
      <c r="G4" s="636" t="s">
        <v>405</v>
      </c>
      <c r="H4" s="636"/>
      <c r="I4" s="636" t="s">
        <v>1299</v>
      </c>
      <c r="J4" s="636" t="s">
        <v>405</v>
      </c>
      <c r="K4" s="636"/>
      <c r="L4" s="636" t="s">
        <v>1299</v>
      </c>
      <c r="M4" s="636" t="s">
        <v>405</v>
      </c>
      <c r="N4" s="636"/>
      <c r="O4" s="636" t="s">
        <v>1299</v>
      </c>
      <c r="P4" s="636" t="s">
        <v>405</v>
      </c>
      <c r="Q4" s="636"/>
      <c r="R4" s="636" t="s">
        <v>1299</v>
      </c>
      <c r="S4" s="636" t="s">
        <v>405</v>
      </c>
      <c r="T4" s="174"/>
      <c r="U4" s="166"/>
    </row>
    <row r="5" spans="1:21" ht="22" customHeight="1">
      <c r="A5" s="353">
        <v>2016</v>
      </c>
      <c r="B5" s="349"/>
      <c r="C5" s="175">
        <v>238.03470371710995</v>
      </c>
      <c r="D5" s="175">
        <v>2631.1375440000002</v>
      </c>
      <c r="E5" s="175"/>
      <c r="F5" s="175">
        <v>105.7464431759572</v>
      </c>
      <c r="G5" s="175">
        <v>1147.7572169999999</v>
      </c>
      <c r="H5" s="175"/>
      <c r="I5" s="175">
        <v>68.721556450837312</v>
      </c>
      <c r="J5" s="175">
        <v>719.03302199999996</v>
      </c>
      <c r="K5" s="175"/>
      <c r="L5" s="175">
        <v>25.77269344817233</v>
      </c>
      <c r="M5" s="175">
        <v>280.29999999999995</v>
      </c>
      <c r="N5" s="175"/>
      <c r="O5" s="175">
        <v>48.528484132624627</v>
      </c>
      <c r="P5" s="175">
        <v>529.58371099999999</v>
      </c>
      <c r="Q5" s="175"/>
      <c r="R5" s="175">
        <v>38.788251478111931</v>
      </c>
      <c r="S5" s="175">
        <v>424.42524000000003</v>
      </c>
      <c r="T5" s="176"/>
      <c r="U5" s="167"/>
    </row>
    <row r="6" spans="1:21" ht="22" customHeight="1">
      <c r="A6" s="353">
        <v>2017</v>
      </c>
      <c r="B6" s="355"/>
      <c r="C6" s="175">
        <v>3.9743145220109914</v>
      </c>
      <c r="D6" s="175">
        <v>41.026009999999999</v>
      </c>
      <c r="E6" s="175"/>
      <c r="F6" s="175">
        <v>86.048399014592405</v>
      </c>
      <c r="G6" s="175">
        <v>887.45238258999996</v>
      </c>
      <c r="H6" s="175"/>
      <c r="I6" s="175">
        <v>62.080691125769718</v>
      </c>
      <c r="J6" s="175">
        <v>642.11779004999994</v>
      </c>
      <c r="K6" s="175"/>
      <c r="L6" s="175">
        <v>17.61562618164935</v>
      </c>
      <c r="M6" s="175">
        <v>182.19098068</v>
      </c>
      <c r="N6" s="175"/>
      <c r="O6" s="175">
        <v>55.380781536669872</v>
      </c>
      <c r="P6" s="175">
        <v>577.70000000000005</v>
      </c>
      <c r="Q6" s="175"/>
      <c r="R6" s="175">
        <v>36.03217567540888</v>
      </c>
      <c r="S6" s="175">
        <v>372.16325711000002</v>
      </c>
      <c r="T6" s="176"/>
      <c r="U6" s="167"/>
    </row>
    <row r="7" spans="1:21" ht="22" customHeight="1">
      <c r="A7" s="353">
        <v>2018</v>
      </c>
      <c r="B7" s="355"/>
      <c r="C7" s="175">
        <v>6.8720120575194397</v>
      </c>
      <c r="D7" s="175">
        <v>71.7</v>
      </c>
      <c r="E7" s="175"/>
      <c r="F7" s="175">
        <v>95.090964302088381</v>
      </c>
      <c r="G7" s="175">
        <v>971.29326981999998</v>
      </c>
      <c r="H7" s="175"/>
      <c r="I7" s="175">
        <v>85.983157589540966</v>
      </c>
      <c r="J7" s="175">
        <v>885.05564626</v>
      </c>
      <c r="K7" s="175"/>
      <c r="L7" s="175">
        <v>22.939926760752517</v>
      </c>
      <c r="M7" s="175">
        <v>235.6</v>
      </c>
      <c r="N7" s="175"/>
      <c r="O7" s="175">
        <v>59.663155117085665</v>
      </c>
      <c r="P7" s="175">
        <v>619.1</v>
      </c>
      <c r="Q7" s="175"/>
      <c r="R7" s="175">
        <v>44.272357142355247</v>
      </c>
      <c r="S7" s="175">
        <v>451.28250120999996</v>
      </c>
      <c r="T7" s="176"/>
      <c r="U7" s="167"/>
    </row>
    <row r="8" spans="1:21" ht="22" customHeight="1">
      <c r="A8" s="353">
        <v>2019</v>
      </c>
      <c r="B8" s="355"/>
      <c r="C8" s="175">
        <v>0.15987658959113293</v>
      </c>
      <c r="D8" s="175">
        <v>2.7</v>
      </c>
      <c r="E8" s="175"/>
      <c r="F8" s="175">
        <v>61.456375584154159</v>
      </c>
      <c r="G8" s="175">
        <v>663.38969757000007</v>
      </c>
      <c r="H8" s="175"/>
      <c r="I8" s="175">
        <v>52.222795399403431</v>
      </c>
      <c r="J8" s="175">
        <v>561.19068930999993</v>
      </c>
      <c r="K8" s="175"/>
      <c r="L8" s="175">
        <v>15.026740042067523</v>
      </c>
      <c r="M8" s="175">
        <v>161.60000000000002</v>
      </c>
      <c r="N8" s="175"/>
      <c r="O8" s="175">
        <v>41.437436781706431</v>
      </c>
      <c r="P8" s="175">
        <v>445.5</v>
      </c>
      <c r="Q8" s="175"/>
      <c r="R8" s="175">
        <v>40.503783985067052</v>
      </c>
      <c r="S8" s="175">
        <v>436.40408371000001</v>
      </c>
      <c r="T8" s="176"/>
      <c r="U8" s="167"/>
    </row>
    <row r="9" spans="1:21" ht="22" customHeight="1">
      <c r="A9" s="353">
        <v>2020</v>
      </c>
      <c r="B9" s="355"/>
      <c r="C9" s="175">
        <v>25.910880800056621</v>
      </c>
      <c r="D9" s="175">
        <v>298.7</v>
      </c>
      <c r="E9" s="175"/>
      <c r="F9" s="175">
        <v>19.335440046427621</v>
      </c>
      <c r="G9" s="175">
        <v>222.7</v>
      </c>
      <c r="H9" s="175"/>
      <c r="I9" s="175">
        <v>63.978462966436879</v>
      </c>
      <c r="J9" s="175">
        <v>729.2</v>
      </c>
      <c r="K9" s="175"/>
      <c r="L9" s="175">
        <v>14.337023062008971</v>
      </c>
      <c r="M9" s="175">
        <v>162.30000000000001</v>
      </c>
      <c r="N9" s="175"/>
      <c r="O9" s="175">
        <v>25.978467359030944</v>
      </c>
      <c r="P9" s="175">
        <v>294.39999999999998</v>
      </c>
      <c r="Q9" s="175"/>
      <c r="R9" s="175">
        <v>49.886843058857401</v>
      </c>
      <c r="S9" s="175">
        <v>572.30000000000007</v>
      </c>
      <c r="T9" s="176"/>
      <c r="U9" s="167"/>
    </row>
    <row r="10" spans="1:21" ht="22" customHeight="1">
      <c r="A10" s="353"/>
      <c r="B10" s="355"/>
      <c r="C10" s="175"/>
      <c r="D10" s="175"/>
      <c r="E10" s="175"/>
      <c r="F10" s="175"/>
      <c r="G10" s="175"/>
      <c r="H10" s="175"/>
      <c r="I10" s="175"/>
      <c r="J10" s="175"/>
      <c r="K10" s="175"/>
      <c r="L10" s="175"/>
      <c r="M10" s="175"/>
      <c r="N10" s="175"/>
      <c r="O10" s="175"/>
      <c r="P10" s="175"/>
      <c r="Q10" s="175"/>
      <c r="R10" s="175"/>
      <c r="S10" s="175"/>
      <c r="T10" s="176"/>
      <c r="U10" s="167"/>
    </row>
    <row r="11" spans="1:21" ht="22" customHeight="1">
      <c r="A11" s="353">
        <v>2021</v>
      </c>
      <c r="B11" s="349" t="s">
        <v>91</v>
      </c>
      <c r="C11" s="175">
        <v>8.0563506694318457E-2</v>
      </c>
      <c r="D11" s="175">
        <v>1.0812744000000001</v>
      </c>
      <c r="E11" s="175"/>
      <c r="F11" s="175">
        <v>1.0769726266515742</v>
      </c>
      <c r="G11" s="175">
        <v>11.870654739999999</v>
      </c>
      <c r="H11" s="175"/>
      <c r="I11" s="175">
        <v>15.668041251112008</v>
      </c>
      <c r="J11" s="175">
        <v>172.00525084999998</v>
      </c>
      <c r="K11" s="175"/>
      <c r="L11" s="175">
        <v>4.095207981772889</v>
      </c>
      <c r="M11" s="175">
        <v>44.992277199999997</v>
      </c>
      <c r="N11" s="175"/>
      <c r="O11" s="175">
        <v>8.3064187844494022</v>
      </c>
      <c r="P11" s="175">
        <v>91.369620519999998</v>
      </c>
      <c r="Q11" s="175"/>
      <c r="R11" s="175">
        <v>10.207797337836066</v>
      </c>
      <c r="S11" s="175">
        <v>112.29523247</v>
      </c>
      <c r="T11" s="176"/>
      <c r="U11" s="167"/>
    </row>
    <row r="12" spans="1:21" ht="22" customHeight="1">
      <c r="A12" s="353"/>
      <c r="B12" s="349" t="s">
        <v>92</v>
      </c>
      <c r="C12" s="175" t="s">
        <v>117</v>
      </c>
      <c r="D12" s="175">
        <v>0.77707258999999995</v>
      </c>
      <c r="E12" s="175"/>
      <c r="F12" s="175">
        <v>5.7734708245467061</v>
      </c>
      <c r="G12" s="175">
        <v>62.071108150000001</v>
      </c>
      <c r="H12" s="175"/>
      <c r="I12" s="175">
        <v>17.037603437971114</v>
      </c>
      <c r="J12" s="175">
        <v>183.55052945</v>
      </c>
      <c r="K12" s="175"/>
      <c r="L12" s="175">
        <v>4.2653681063872364</v>
      </c>
      <c r="M12" s="175">
        <v>45.975464500000001</v>
      </c>
      <c r="N12" s="175"/>
      <c r="O12" s="175">
        <v>6.4087602496734322</v>
      </c>
      <c r="P12" s="175">
        <v>69.179239029999991</v>
      </c>
      <c r="Q12" s="175"/>
      <c r="R12" s="175">
        <v>9.1211212500921803</v>
      </c>
      <c r="S12" s="175">
        <v>97.876785910000009</v>
      </c>
      <c r="T12" s="176"/>
      <c r="U12" s="167"/>
    </row>
    <row r="13" spans="1:21" ht="22" customHeight="1">
      <c r="A13" s="353"/>
      <c r="B13" s="349" t="s">
        <v>93</v>
      </c>
      <c r="C13" s="175">
        <v>65.976777716437383</v>
      </c>
      <c r="D13" s="175">
        <v>732.74070813000003</v>
      </c>
      <c r="E13" s="175"/>
      <c r="F13" s="175">
        <v>4.1410072679692655</v>
      </c>
      <c r="G13" s="175">
        <v>45.924932220000002</v>
      </c>
      <c r="H13" s="175"/>
      <c r="I13" s="175">
        <v>19.743320989831581</v>
      </c>
      <c r="J13" s="175">
        <v>218.48515044999999</v>
      </c>
      <c r="K13" s="175"/>
      <c r="L13" s="175">
        <v>4.6496923048592897</v>
      </c>
      <c r="M13" s="175">
        <v>51.54240729</v>
      </c>
      <c r="N13" s="175"/>
      <c r="O13" s="175">
        <v>8.3960587430782851</v>
      </c>
      <c r="P13" s="175">
        <v>93.102463870000008</v>
      </c>
      <c r="Q13" s="175"/>
      <c r="R13" s="175">
        <v>8.7195445292414782</v>
      </c>
      <c r="S13" s="175">
        <v>97.003522419999996</v>
      </c>
      <c r="T13" s="176"/>
      <c r="U13" s="167"/>
    </row>
    <row r="14" spans="1:21" ht="22" customHeight="1">
      <c r="A14" s="353"/>
      <c r="B14" s="349" t="s">
        <v>94</v>
      </c>
      <c r="C14" s="175">
        <v>42.637716737827475</v>
      </c>
      <c r="D14" s="175">
        <v>490.71309864</v>
      </c>
      <c r="E14" s="175"/>
      <c r="F14" s="175">
        <v>3.7557845006778532</v>
      </c>
      <c r="G14" s="175">
        <v>43.345994480000002</v>
      </c>
      <c r="H14" s="175"/>
      <c r="I14" s="175">
        <v>20.357853952127826</v>
      </c>
      <c r="J14" s="175">
        <v>234.41637057999998</v>
      </c>
      <c r="K14" s="175"/>
      <c r="L14" s="175">
        <v>6.4533770537070296</v>
      </c>
      <c r="M14" s="175">
        <v>74.176332259999995</v>
      </c>
      <c r="N14" s="175"/>
      <c r="O14" s="175">
        <v>18.228802805411529</v>
      </c>
      <c r="P14" s="175">
        <v>210.32331443999999</v>
      </c>
      <c r="Q14" s="175"/>
      <c r="R14" s="175">
        <v>7.0168229592408338</v>
      </c>
      <c r="S14" s="175">
        <v>80.504440280000011</v>
      </c>
      <c r="T14" s="176"/>
      <c r="U14" s="167"/>
    </row>
    <row r="15" spans="1:21" ht="22" customHeight="1">
      <c r="A15" s="349"/>
      <c r="B15" s="355"/>
      <c r="C15" s="175"/>
      <c r="D15" s="175"/>
      <c r="E15" s="175"/>
      <c r="F15" s="175"/>
      <c r="G15" s="175"/>
      <c r="H15" s="175"/>
      <c r="I15" s="175"/>
      <c r="J15" s="175"/>
      <c r="K15" s="175"/>
      <c r="L15" s="175"/>
      <c r="M15" s="175"/>
      <c r="N15" s="175"/>
      <c r="O15" s="175"/>
      <c r="P15" s="175"/>
      <c r="Q15" s="175"/>
      <c r="R15" s="175"/>
      <c r="S15" s="175"/>
      <c r="T15" s="176"/>
      <c r="U15" s="167"/>
    </row>
    <row r="16" spans="1:21" ht="22" customHeight="1">
      <c r="A16" s="353">
        <v>2022</v>
      </c>
      <c r="B16" s="349" t="s">
        <v>91</v>
      </c>
      <c r="C16" s="175">
        <v>56.451357211049476</v>
      </c>
      <c r="D16" s="175">
        <v>653.47500000000002</v>
      </c>
      <c r="E16" s="175"/>
      <c r="F16" s="175">
        <v>2.4716974290246654</v>
      </c>
      <c r="G16" s="175">
        <v>28.601929519999999</v>
      </c>
      <c r="H16" s="175"/>
      <c r="I16" s="175">
        <v>17.727372579448311</v>
      </c>
      <c r="J16" s="175">
        <v>205.23934186</v>
      </c>
      <c r="K16" s="175"/>
      <c r="L16" s="175">
        <v>4.6983990640500579</v>
      </c>
      <c r="M16" s="175">
        <v>54.386171619999999</v>
      </c>
      <c r="N16" s="175"/>
      <c r="O16" s="175">
        <v>8.3497106773840741</v>
      </c>
      <c r="P16" s="175">
        <v>96.614137260000007</v>
      </c>
      <c r="Q16" s="175"/>
      <c r="R16" s="175">
        <v>8.825406816895109</v>
      </c>
      <c r="S16" s="175">
        <v>102.20912797</v>
      </c>
      <c r="T16" s="175"/>
      <c r="U16" s="167"/>
    </row>
    <row r="17" spans="1:21" ht="22" customHeight="1">
      <c r="A17" s="353"/>
      <c r="B17" s="349" t="s">
        <v>92</v>
      </c>
      <c r="C17" s="175">
        <v>78.612983629266353</v>
      </c>
      <c r="D17" s="175">
        <v>940.71</v>
      </c>
      <c r="E17" s="175"/>
      <c r="F17" s="175">
        <v>4.4797034522298551</v>
      </c>
      <c r="G17" s="175">
        <v>53.939139269999998</v>
      </c>
      <c r="H17" s="175"/>
      <c r="I17" s="175">
        <v>17.464905661674081</v>
      </c>
      <c r="J17" s="175">
        <v>210.51663893</v>
      </c>
      <c r="K17" s="175"/>
      <c r="L17" s="175">
        <v>6.8845642223935677</v>
      </c>
      <c r="M17" s="175">
        <v>82.726741809999993</v>
      </c>
      <c r="N17" s="175"/>
      <c r="O17" s="175">
        <v>13.514727203466251</v>
      </c>
      <c r="P17" s="175">
        <v>161.50211596000003</v>
      </c>
      <c r="Q17" s="175"/>
      <c r="R17" s="175">
        <v>6.2577259747208451</v>
      </c>
      <c r="S17" s="175">
        <v>74.823707409999997</v>
      </c>
      <c r="T17" s="176"/>
      <c r="U17" s="167"/>
    </row>
    <row r="18" spans="1:21" ht="22" customHeight="1">
      <c r="A18" s="353"/>
      <c r="B18" s="349" t="s">
        <v>93</v>
      </c>
      <c r="C18" s="175">
        <v>87.656916419661869</v>
      </c>
      <c r="D18" s="175">
        <v>1118.2269999999999</v>
      </c>
      <c r="E18" s="175"/>
      <c r="F18" s="175">
        <v>2.0839652859053079</v>
      </c>
      <c r="G18" s="175">
        <v>26.453816409999998</v>
      </c>
      <c r="H18" s="175"/>
      <c r="I18" s="175">
        <v>24.016696950028315</v>
      </c>
      <c r="J18" s="175">
        <v>307.26841532000003</v>
      </c>
      <c r="K18" s="175"/>
      <c r="L18" s="175">
        <v>6.4546758628593244</v>
      </c>
      <c r="M18" s="175">
        <v>82.446131640000004</v>
      </c>
      <c r="N18" s="175"/>
      <c r="O18" s="175">
        <v>16.106958574613493</v>
      </c>
      <c r="P18" s="175">
        <v>207.54983268000001</v>
      </c>
      <c r="Q18" s="175"/>
      <c r="R18" s="175">
        <v>6.2693853676159792</v>
      </c>
      <c r="S18" s="175">
        <v>79.711065750000003</v>
      </c>
      <c r="T18" s="176"/>
      <c r="U18" s="167"/>
    </row>
    <row r="19" spans="1:21" ht="22" customHeight="1">
      <c r="A19" s="353"/>
      <c r="B19" s="349" t="s">
        <v>94</v>
      </c>
      <c r="C19" s="175">
        <v>95.668796494742026</v>
      </c>
      <c r="D19" s="175">
        <v>1254.2460000000001</v>
      </c>
      <c r="E19" s="175"/>
      <c r="F19" s="175">
        <v>2.15990825055757</v>
      </c>
      <c r="G19" s="175">
        <v>28.231616529999997</v>
      </c>
      <c r="H19" s="175"/>
      <c r="I19" s="175">
        <v>21.598942497087741</v>
      </c>
      <c r="J19" s="175">
        <v>282.88735768000004</v>
      </c>
      <c r="K19" s="175"/>
      <c r="L19" s="175">
        <v>7.659385378551808</v>
      </c>
      <c r="M19" s="175">
        <v>100.28488136999999</v>
      </c>
      <c r="N19" s="175"/>
      <c r="O19" s="175">
        <v>14.283268368323268</v>
      </c>
      <c r="P19" s="175">
        <v>185.84225671000002</v>
      </c>
      <c r="Q19" s="175"/>
      <c r="R19" s="175">
        <v>3.9248605265052801</v>
      </c>
      <c r="S19" s="175">
        <v>51.418076900000003</v>
      </c>
      <c r="T19" s="176"/>
      <c r="U19" s="167"/>
    </row>
    <row r="20" spans="1:21" ht="22" customHeight="1">
      <c r="A20" s="349"/>
      <c r="B20" s="355"/>
      <c r="C20" s="175"/>
      <c r="D20" s="175"/>
      <c r="E20" s="175"/>
      <c r="F20" s="175"/>
      <c r="G20" s="175"/>
      <c r="H20" s="175"/>
      <c r="I20" s="175"/>
      <c r="J20" s="175"/>
      <c r="K20" s="175"/>
      <c r="L20" s="175"/>
      <c r="M20" s="175"/>
      <c r="N20" s="175"/>
      <c r="O20" s="175"/>
      <c r="P20" s="175"/>
      <c r="Q20" s="175"/>
      <c r="R20" s="175"/>
      <c r="S20" s="175"/>
      <c r="T20" s="71"/>
      <c r="U20" s="72"/>
    </row>
    <row r="21" spans="1:21" ht="22" customHeight="1">
      <c r="A21" s="349">
        <v>2023</v>
      </c>
      <c r="B21" s="355" t="s">
        <v>209</v>
      </c>
      <c r="C21" s="175">
        <v>41.160512442198787</v>
      </c>
      <c r="D21" s="175">
        <v>524.96392906000005</v>
      </c>
      <c r="E21" s="175"/>
      <c r="F21" s="175">
        <v>0.25160601922407422</v>
      </c>
      <c r="G21" s="175">
        <v>3.2090000000000001</v>
      </c>
      <c r="H21" s="175"/>
      <c r="I21" s="175">
        <v>8.3566285867625592</v>
      </c>
      <c r="J21" s="175">
        <v>106.581</v>
      </c>
      <c r="K21" s="175"/>
      <c r="L21" s="175">
        <v>1.7864889834903492</v>
      </c>
      <c r="M21" s="175">
        <v>22.785</v>
      </c>
      <c r="N21" s="175"/>
      <c r="O21" s="175">
        <v>1.9114687262897181</v>
      </c>
      <c r="P21" s="175">
        <v>24.379000000000001</v>
      </c>
      <c r="Q21" s="175"/>
      <c r="R21" s="175">
        <v>1.2904119240853265</v>
      </c>
      <c r="S21" s="175">
        <v>16.457999999999998</v>
      </c>
      <c r="T21" s="177"/>
      <c r="U21" s="72"/>
    </row>
    <row r="22" spans="1:21" ht="22" customHeight="1">
      <c r="A22" s="349"/>
      <c r="B22" s="355" t="s">
        <v>210</v>
      </c>
      <c r="C22" s="175">
        <v>34.74169566049725</v>
      </c>
      <c r="D22" s="175">
        <v>454.04607281</v>
      </c>
      <c r="E22" s="175"/>
      <c r="F22" s="175">
        <v>0.5607077366059684</v>
      </c>
      <c r="G22" s="175">
        <v>7.3280000000000003</v>
      </c>
      <c r="H22" s="175"/>
      <c r="I22" s="175">
        <v>5.025633849347245</v>
      </c>
      <c r="J22" s="175">
        <v>65.680999999999997</v>
      </c>
      <c r="K22" s="175"/>
      <c r="L22" s="175">
        <v>1.4928996518721409</v>
      </c>
      <c r="M22" s="175">
        <v>19.510999999999999</v>
      </c>
      <c r="N22" s="175"/>
      <c r="O22" s="175">
        <v>4.8814780939207099</v>
      </c>
      <c r="P22" s="175">
        <v>63.796999999999997</v>
      </c>
      <c r="Q22" s="175"/>
      <c r="R22" s="175">
        <v>1.7711875937438533</v>
      </c>
      <c r="S22" s="175">
        <v>23.148</v>
      </c>
      <c r="T22" s="177"/>
      <c r="U22" s="72"/>
    </row>
    <row r="23" spans="1:21" ht="22" customHeight="1">
      <c r="A23" s="349"/>
      <c r="B23" s="355" t="s">
        <v>206</v>
      </c>
      <c r="C23" s="175">
        <v>35.287945746904718</v>
      </c>
      <c r="D23" s="175">
        <v>466.97484688999998</v>
      </c>
      <c r="E23" s="175"/>
      <c r="F23" s="175">
        <v>0.9696017566984515</v>
      </c>
      <c r="G23" s="175">
        <v>12.831</v>
      </c>
      <c r="H23" s="175"/>
      <c r="I23" s="175">
        <v>6.5266568563859835</v>
      </c>
      <c r="J23" s="175">
        <v>86.369</v>
      </c>
      <c r="K23" s="175"/>
      <c r="L23" s="175">
        <v>1.6690510482580234</v>
      </c>
      <c r="M23" s="175">
        <v>22.087</v>
      </c>
      <c r="N23" s="175"/>
      <c r="O23" s="175">
        <v>2.854321374328884</v>
      </c>
      <c r="P23" s="175">
        <v>37.771999999999998</v>
      </c>
      <c r="Q23" s="175"/>
      <c r="R23" s="175">
        <v>2.5322542956094698</v>
      </c>
      <c r="S23" s="175">
        <v>33.51</v>
      </c>
      <c r="T23" s="177"/>
      <c r="U23" s="72"/>
    </row>
    <row r="24" spans="1:21" ht="22" customHeight="1">
      <c r="A24" s="349"/>
      <c r="B24" s="355" t="s">
        <v>211</v>
      </c>
      <c r="C24" s="175">
        <v>29.523264202989402</v>
      </c>
      <c r="D24" s="175">
        <v>388.15756249000003</v>
      </c>
      <c r="E24" s="175"/>
      <c r="F24" s="175">
        <v>1.5147348999999999</v>
      </c>
      <c r="G24" s="175">
        <v>19.914999999999999</v>
      </c>
      <c r="H24" s="175"/>
      <c r="I24" s="175">
        <v>6.6836964400000003</v>
      </c>
      <c r="J24" s="175">
        <v>87.873999999999995</v>
      </c>
      <c r="K24" s="175"/>
      <c r="L24" s="175">
        <v>2.0851848999999998</v>
      </c>
      <c r="M24" s="175">
        <v>27.414999999999999</v>
      </c>
      <c r="N24" s="175"/>
      <c r="O24" s="175">
        <v>3.0376842800000001</v>
      </c>
      <c r="P24" s="175">
        <v>39.938000000000002</v>
      </c>
      <c r="Q24" s="175"/>
      <c r="R24" s="175">
        <v>3.0407266800000001</v>
      </c>
      <c r="S24" s="175">
        <v>39.978000000000002</v>
      </c>
      <c r="T24" s="177"/>
      <c r="U24" s="72"/>
    </row>
    <row r="25" spans="1:21" ht="22" customHeight="1">
      <c r="A25" s="349"/>
      <c r="B25" s="355" t="s">
        <v>212</v>
      </c>
      <c r="C25" s="175">
        <v>40.399576098172425</v>
      </c>
      <c r="D25" s="175">
        <v>544.58890379000002</v>
      </c>
      <c r="E25" s="175"/>
      <c r="F25" s="175">
        <v>1.7719499386881667</v>
      </c>
      <c r="G25" s="175">
        <v>23.885999999999999</v>
      </c>
      <c r="H25" s="175"/>
      <c r="I25" s="175">
        <v>4.267190168852915</v>
      </c>
      <c r="J25" s="175">
        <v>57.521999999999998</v>
      </c>
      <c r="K25" s="175"/>
      <c r="L25" s="175">
        <v>3.3596277661939919</v>
      </c>
      <c r="M25" s="175">
        <v>45.287999999999997</v>
      </c>
      <c r="N25" s="175"/>
      <c r="O25" s="175">
        <v>4.7266835088945509</v>
      </c>
      <c r="P25" s="175">
        <v>63.716000000000001</v>
      </c>
      <c r="Q25" s="175"/>
      <c r="R25" s="175">
        <v>2.0588179958307249</v>
      </c>
      <c r="S25" s="175">
        <v>27.753</v>
      </c>
      <c r="T25" s="177"/>
      <c r="U25" s="72"/>
    </row>
    <row r="26" spans="1:21" ht="22" customHeight="1">
      <c r="A26" s="349"/>
      <c r="B26" s="355" t="s">
        <v>207</v>
      </c>
      <c r="C26" s="175">
        <v>31.580936525243391</v>
      </c>
      <c r="D26" s="175">
        <v>424.43010672000003</v>
      </c>
      <c r="E26" s="175"/>
      <c r="F26" s="175">
        <v>2.7130594398268766</v>
      </c>
      <c r="G26" s="175">
        <v>36.462000000000003</v>
      </c>
      <c r="H26" s="175"/>
      <c r="I26" s="175">
        <v>5.0740208798385806</v>
      </c>
      <c r="J26" s="175">
        <v>68.191999999999993</v>
      </c>
      <c r="K26" s="175"/>
      <c r="L26" s="175">
        <v>2.3646074252168914</v>
      </c>
      <c r="M26" s="175">
        <v>31.779</v>
      </c>
      <c r="N26" s="175"/>
      <c r="O26" s="175">
        <v>4.3806884279624683</v>
      </c>
      <c r="P26" s="175">
        <v>58.874000000000002</v>
      </c>
      <c r="Q26" s="175"/>
      <c r="R26" s="175">
        <v>1.5662854810036682</v>
      </c>
      <c r="S26" s="175">
        <v>21.05</v>
      </c>
      <c r="T26" s="177"/>
      <c r="U26" s="72"/>
    </row>
    <row r="27" spans="1:21" ht="22" customHeight="1">
      <c r="A27" s="349"/>
      <c r="B27" s="355" t="s">
        <v>213</v>
      </c>
      <c r="C27" s="175">
        <v>48.084216309664242</v>
      </c>
      <c r="D27" s="175">
        <v>635.98137775999999</v>
      </c>
      <c r="E27" s="175"/>
      <c r="F27" s="175">
        <v>2.8795092840666667</v>
      </c>
      <c r="G27" s="175">
        <v>38.085559509999996</v>
      </c>
      <c r="H27" s="175"/>
      <c r="I27" s="175">
        <v>8.8777705774708249</v>
      </c>
      <c r="J27" s="175">
        <v>117.42100000000001</v>
      </c>
      <c r="K27" s="175"/>
      <c r="L27" s="175">
        <v>2.335933093412069</v>
      </c>
      <c r="M27" s="175">
        <v>30.896000000000001</v>
      </c>
      <c r="N27" s="175"/>
      <c r="O27" s="175">
        <v>2.4897919698068631</v>
      </c>
      <c r="P27" s="175">
        <v>32.930999999999997</v>
      </c>
      <c r="Q27" s="175"/>
      <c r="R27" s="175">
        <v>1.3147940346464229</v>
      </c>
      <c r="S27" s="175">
        <v>17.39</v>
      </c>
      <c r="T27" s="71"/>
      <c r="U27" s="72"/>
    </row>
    <row r="28" spans="1:21" ht="22" customHeight="1">
      <c r="A28" s="349"/>
      <c r="B28" s="355" t="s">
        <v>214</v>
      </c>
      <c r="C28" s="175">
        <v>48.466507717560141</v>
      </c>
      <c r="D28" s="175">
        <v>653.44433323999999</v>
      </c>
      <c r="E28" s="175"/>
      <c r="F28" s="175">
        <v>3.3376869540957306</v>
      </c>
      <c r="G28" s="175">
        <v>44.999995439999999</v>
      </c>
      <c r="H28" s="175"/>
      <c r="I28" s="175">
        <v>7.6101495389636913</v>
      </c>
      <c r="J28" s="175">
        <v>102.60299999999999</v>
      </c>
      <c r="K28" s="175"/>
      <c r="L28" s="175">
        <v>2.2307618445257158</v>
      </c>
      <c r="M28" s="175">
        <v>30.076000000000001</v>
      </c>
      <c r="N28" s="175"/>
      <c r="O28" s="175">
        <v>2.6097747792752304</v>
      </c>
      <c r="P28" s="175">
        <v>35.186</v>
      </c>
      <c r="Q28" s="175"/>
      <c r="R28" s="175">
        <v>1.7073383062620509</v>
      </c>
      <c r="S28" s="175">
        <v>23.018999999999998</v>
      </c>
      <c r="T28" s="71"/>
      <c r="U28" s="72"/>
    </row>
    <row r="29" spans="1:21" ht="22" customHeight="1">
      <c r="A29" s="349"/>
      <c r="B29" s="355" t="s">
        <v>208</v>
      </c>
      <c r="C29" s="175">
        <v>53.690603045596461</v>
      </c>
      <c r="D29" s="175">
        <v>733.17514314999994</v>
      </c>
      <c r="E29" s="175"/>
      <c r="F29" s="175">
        <v>2.8453758214849203</v>
      </c>
      <c r="G29" s="175">
        <v>38.855194520000005</v>
      </c>
      <c r="H29" s="175"/>
      <c r="I29" s="175">
        <v>7.8054664712674464</v>
      </c>
      <c r="J29" s="175">
        <v>106.58799999999999</v>
      </c>
      <c r="K29" s="175"/>
      <c r="L29" s="175">
        <v>2.2972331144562221</v>
      </c>
      <c r="M29" s="175">
        <v>31.37</v>
      </c>
      <c r="N29" s="175"/>
      <c r="O29" s="175">
        <v>1.891317808321991</v>
      </c>
      <c r="P29" s="175">
        <v>25.827000000000002</v>
      </c>
      <c r="Q29" s="175"/>
      <c r="R29" s="175">
        <v>1.3887385649521133</v>
      </c>
      <c r="S29" s="175">
        <v>18.963999999999999</v>
      </c>
      <c r="T29" s="71"/>
      <c r="U29" s="72"/>
    </row>
    <row r="30" spans="1:21" ht="22" customHeight="1">
      <c r="A30" s="349"/>
      <c r="B30" s="355" t="s">
        <v>215</v>
      </c>
      <c r="C30" s="175">
        <v>51.200587912060925</v>
      </c>
      <c r="D30" s="175">
        <v>703.79222512000001</v>
      </c>
      <c r="E30" s="175"/>
      <c r="F30" s="175">
        <v>2.9426134338452408</v>
      </c>
      <c r="G30" s="175">
        <v>40.448528830000001</v>
      </c>
      <c r="H30" s="175"/>
      <c r="I30" s="175">
        <v>7.2860158119740586</v>
      </c>
      <c r="J30" s="175">
        <v>100.152</v>
      </c>
      <c r="K30" s="175"/>
      <c r="L30" s="175">
        <v>2.6965969530430058</v>
      </c>
      <c r="M30" s="175">
        <v>37.066839409999993</v>
      </c>
      <c r="N30" s="175"/>
      <c r="O30" s="175">
        <v>6.6620426749493209</v>
      </c>
      <c r="P30" s="175">
        <v>91.575000000000003</v>
      </c>
      <c r="Q30" s="175"/>
      <c r="R30" s="175">
        <v>1.5571319837795825</v>
      </c>
      <c r="S30" s="175">
        <v>21.404</v>
      </c>
      <c r="T30" s="177"/>
      <c r="U30" s="72"/>
    </row>
    <row r="31" spans="1:21" ht="22" customHeight="1">
      <c r="A31" s="349"/>
      <c r="B31" s="355" t="s">
        <v>216</v>
      </c>
      <c r="C31" s="175">
        <v>57.913651868158233</v>
      </c>
      <c r="D31" s="175">
        <v>782.85228104999999</v>
      </c>
      <c r="E31" s="175"/>
      <c r="F31" s="175">
        <v>2.0745263535968186</v>
      </c>
      <c r="G31" s="175">
        <v>28.04257089</v>
      </c>
      <c r="H31" s="175"/>
      <c r="I31" s="175">
        <v>6.9398529112862501</v>
      </c>
      <c r="J31" s="175">
        <v>93.81</v>
      </c>
      <c r="K31" s="175"/>
      <c r="L31" s="175">
        <v>2.9769929119487721</v>
      </c>
      <c r="M31" s="175">
        <v>40.241732590000005</v>
      </c>
      <c r="N31" s="175"/>
      <c r="O31" s="175">
        <v>2.2262124897061839</v>
      </c>
      <c r="P31" s="175">
        <v>30.093</v>
      </c>
      <c r="Q31" s="175"/>
      <c r="R31" s="175">
        <v>2.2159295821838647</v>
      </c>
      <c r="S31" s="175">
        <v>29.954000000000001</v>
      </c>
      <c r="T31" s="177"/>
      <c r="U31" s="72"/>
    </row>
    <row r="32" spans="1:21" ht="22" customHeight="1">
      <c r="A32" s="349"/>
      <c r="B32" s="355" t="s">
        <v>200</v>
      </c>
      <c r="C32" s="175">
        <v>47.868178523900774</v>
      </c>
      <c r="D32" s="175">
        <v>646.82814063000001</v>
      </c>
      <c r="E32" s="175"/>
      <c r="F32" s="175">
        <v>1.3205313163158692</v>
      </c>
      <c r="G32" s="175">
        <v>17.843938129999998</v>
      </c>
      <c r="H32" s="175"/>
      <c r="I32" s="175">
        <v>15.856643357557754</v>
      </c>
      <c r="J32" s="175">
        <v>214.26599999999999</v>
      </c>
      <c r="K32" s="175"/>
      <c r="L32" s="175">
        <v>2.7826976247423967</v>
      </c>
      <c r="M32" s="175">
        <v>37.601746840000004</v>
      </c>
      <c r="N32" s="175"/>
      <c r="O32" s="175">
        <v>1.7308167177553173</v>
      </c>
      <c r="P32" s="175">
        <v>23.388000000000002</v>
      </c>
      <c r="Q32" s="175"/>
      <c r="R32" s="175">
        <v>1.0118632196796842</v>
      </c>
      <c r="S32" s="175">
        <v>13.673</v>
      </c>
      <c r="T32" s="177"/>
      <c r="U32" s="72"/>
    </row>
    <row r="33" spans="1:21" ht="22" customHeight="1">
      <c r="A33" s="349"/>
      <c r="B33" s="355"/>
      <c r="C33" s="357"/>
      <c r="D33" s="357"/>
      <c r="E33" s="357"/>
      <c r="F33" s="357"/>
      <c r="G33" s="357"/>
      <c r="H33" s="357"/>
      <c r="I33" s="357"/>
      <c r="J33" s="357"/>
      <c r="K33" s="357"/>
      <c r="L33" s="357"/>
      <c r="M33" s="357"/>
      <c r="N33" s="357"/>
      <c r="O33" s="357"/>
      <c r="P33" s="357"/>
      <c r="Q33" s="357"/>
      <c r="R33" s="357"/>
      <c r="S33" s="357"/>
      <c r="T33" s="177"/>
      <c r="U33" s="72"/>
    </row>
    <row r="34" spans="1:21" ht="22" customHeight="1">
      <c r="A34" s="349">
        <v>2024</v>
      </c>
      <c r="B34" s="355" t="s">
        <v>209</v>
      </c>
      <c r="C34" s="357">
        <v>65.148552175948183</v>
      </c>
      <c r="D34" s="357">
        <v>885.65197241999999</v>
      </c>
      <c r="E34" s="357"/>
      <c r="F34" s="357">
        <v>1.5771856374370403</v>
      </c>
      <c r="G34" s="357">
        <v>21.44080757</v>
      </c>
      <c r="H34" s="357"/>
      <c r="I34" s="357">
        <v>10.437003020140468</v>
      </c>
      <c r="J34" s="357">
        <v>141.88423230000001</v>
      </c>
      <c r="K34" s="357"/>
      <c r="L34" s="357">
        <v>1.9971238593914211</v>
      </c>
      <c r="M34" s="357">
        <v>27.14959314</v>
      </c>
      <c r="N34" s="357"/>
      <c r="O34" s="357">
        <v>5.2389505140900514</v>
      </c>
      <c r="P34" s="357">
        <v>71.220106990000005</v>
      </c>
      <c r="Q34" s="357"/>
      <c r="R34" s="357">
        <v>1.5108486796292522</v>
      </c>
      <c r="S34" s="357">
        <v>20.53882814</v>
      </c>
      <c r="T34" s="177"/>
      <c r="U34" s="72"/>
    </row>
    <row r="35" spans="1:21" ht="22" customHeight="1">
      <c r="A35" s="349"/>
      <c r="B35" s="355" t="s">
        <v>210</v>
      </c>
      <c r="C35" s="357">
        <v>49.190177731322748</v>
      </c>
      <c r="D35" s="357">
        <v>674.36475698000004</v>
      </c>
      <c r="E35" s="357"/>
      <c r="F35" s="357">
        <v>1.2026683890030994</v>
      </c>
      <c r="G35" s="357">
        <v>16.487787059999999</v>
      </c>
      <c r="H35" s="357"/>
      <c r="I35" s="357">
        <v>6.4134324190167016</v>
      </c>
      <c r="J35" s="357">
        <v>87.923910710000001</v>
      </c>
      <c r="K35" s="357"/>
      <c r="L35" s="357">
        <v>2.0666484001343588</v>
      </c>
      <c r="M35" s="357">
        <v>28.332380780000001</v>
      </c>
      <c r="N35" s="357"/>
      <c r="O35" s="357">
        <v>2.1008018458356172</v>
      </c>
      <c r="P35" s="357">
        <v>28.8006019</v>
      </c>
      <c r="Q35" s="357"/>
      <c r="R35" s="357">
        <v>0.44363922916389553</v>
      </c>
      <c r="S35" s="357">
        <v>6.08183396</v>
      </c>
      <c r="T35" s="177"/>
      <c r="U35" s="72"/>
    </row>
    <row r="36" spans="1:21" ht="22" customHeight="1">
      <c r="A36" s="349"/>
      <c r="B36" s="355" t="s">
        <v>206</v>
      </c>
      <c r="C36" s="357">
        <v>56.704339529154851</v>
      </c>
      <c r="D36" s="357">
        <v>774.98843244</v>
      </c>
      <c r="E36" s="357"/>
      <c r="F36" s="357">
        <v>2.8074759645204117</v>
      </c>
      <c r="G36" s="357">
        <v>38.370280209999997</v>
      </c>
      <c r="H36" s="357"/>
      <c r="I36" s="357">
        <v>9.6289064064378955</v>
      </c>
      <c r="J36" s="357">
        <v>131.6</v>
      </c>
      <c r="K36" s="357"/>
      <c r="L36" s="357">
        <v>2.0680067730549605</v>
      </c>
      <c r="M36" s="357">
        <v>28.263821440000001</v>
      </c>
      <c r="N36" s="357"/>
      <c r="O36" s="357">
        <v>1.8038565533794164</v>
      </c>
      <c r="P36" s="357">
        <v>24.653632760000001</v>
      </c>
      <c r="Q36" s="357"/>
      <c r="R36" s="357">
        <v>0.25067350568735741</v>
      </c>
      <c r="S36" s="357">
        <v>3.4262236599999998</v>
      </c>
      <c r="T36" s="177"/>
      <c r="U36" s="72"/>
    </row>
    <row r="37" spans="1:21" ht="22" customHeight="1">
      <c r="A37" s="349"/>
      <c r="B37" s="355" t="s">
        <v>211</v>
      </c>
      <c r="C37" s="357">
        <v>49.906168924640852</v>
      </c>
      <c r="D37" s="357">
        <v>686.04130680000003</v>
      </c>
      <c r="E37" s="357"/>
      <c r="F37" s="357">
        <v>2.5042203911457275</v>
      </c>
      <c r="G37" s="357">
        <v>34.424574489999998</v>
      </c>
      <c r="H37" s="357"/>
      <c r="I37" s="357">
        <v>8.7019078393045479</v>
      </c>
      <c r="J37" s="357">
        <v>119.62184945</v>
      </c>
      <c r="K37" s="357"/>
      <c r="L37" s="357">
        <v>3.6839693748024787</v>
      </c>
      <c r="M37" s="357">
        <v>50.642139409999999</v>
      </c>
      <c r="N37" s="357"/>
      <c r="O37" s="357">
        <v>2.9654241406684498</v>
      </c>
      <c r="P37" s="357">
        <v>40.76456872</v>
      </c>
      <c r="Q37" s="357"/>
      <c r="R37" s="357" t="s">
        <v>117</v>
      </c>
      <c r="S37" s="357">
        <v>0.44582935000000001</v>
      </c>
      <c r="T37" s="177"/>
      <c r="U37" s="72"/>
    </row>
    <row r="38" spans="1:21" ht="22" customHeight="1">
      <c r="A38" s="349"/>
      <c r="B38" s="355" t="s">
        <v>212</v>
      </c>
      <c r="C38" s="357">
        <v>75.492964281821344</v>
      </c>
      <c r="D38" s="357">
        <v>1025.6612537200001</v>
      </c>
      <c r="E38" s="357"/>
      <c r="F38" s="357">
        <v>4.3901673252240645</v>
      </c>
      <c r="G38" s="357">
        <v>59.64561818</v>
      </c>
      <c r="H38" s="357"/>
      <c r="I38" s="357">
        <v>7.9630089872394336</v>
      </c>
      <c r="J38" s="357">
        <v>108.18690005000001</v>
      </c>
      <c r="K38" s="357"/>
      <c r="L38" s="357">
        <v>4.109341551412478</v>
      </c>
      <c r="M38" s="357">
        <v>55.830267730000003</v>
      </c>
      <c r="N38" s="357"/>
      <c r="O38" s="357">
        <v>1.6016171711493878</v>
      </c>
      <c r="P38" s="357">
        <v>21.759864530000002</v>
      </c>
      <c r="Q38" s="357"/>
      <c r="R38" s="357" t="s">
        <v>117</v>
      </c>
      <c r="S38" s="357" t="s">
        <v>117</v>
      </c>
      <c r="T38" s="177"/>
      <c r="U38" s="72"/>
    </row>
    <row r="39" spans="1:21" ht="22" customHeight="1">
      <c r="A39" s="349"/>
      <c r="B39" s="355" t="s">
        <v>207</v>
      </c>
      <c r="C39" s="357">
        <v>72.260402896919928</v>
      </c>
      <c r="D39" s="357">
        <v>984.95726026</v>
      </c>
      <c r="E39" s="357"/>
      <c r="F39" s="357">
        <v>2.5145123093187047</v>
      </c>
      <c r="G39" s="357">
        <v>34.274471990000002</v>
      </c>
      <c r="H39" s="357"/>
      <c r="I39" s="357">
        <v>7.1309806475527298</v>
      </c>
      <c r="J39" s="357">
        <v>97.2</v>
      </c>
      <c r="K39" s="357"/>
      <c r="L39" s="357">
        <v>3.6607461481436498</v>
      </c>
      <c r="M39" s="357">
        <v>49.898400119999998</v>
      </c>
      <c r="N39" s="357"/>
      <c r="O39" s="357">
        <v>8.6562564210656134</v>
      </c>
      <c r="P39" s="357">
        <v>117.99052132</v>
      </c>
      <c r="Q39" s="357"/>
      <c r="R39" s="357" t="s">
        <v>117</v>
      </c>
      <c r="S39" s="357" t="s">
        <v>117</v>
      </c>
      <c r="T39" s="177"/>
      <c r="U39" s="72"/>
    </row>
    <row r="40" spans="1:21" ht="22" customHeight="1">
      <c r="A40" s="349"/>
      <c r="B40" s="355" t="s">
        <v>213</v>
      </c>
      <c r="C40" s="357">
        <v>64.088971287319566</v>
      </c>
      <c r="D40" s="357">
        <v>869.92391798000006</v>
      </c>
      <c r="E40" s="357"/>
      <c r="F40" s="357">
        <v>2.4752635083575143</v>
      </c>
      <c r="G40" s="357">
        <v>33.598462980000001</v>
      </c>
      <c r="H40" s="357"/>
      <c r="I40" s="357">
        <v>7.3618885631923492</v>
      </c>
      <c r="J40" s="357">
        <v>99.928003430000004</v>
      </c>
      <c r="K40" s="357"/>
      <c r="L40" s="357">
        <v>2.4817102108397879</v>
      </c>
      <c r="M40" s="357">
        <v>33.685968529999997</v>
      </c>
      <c r="N40" s="357"/>
      <c r="O40" s="357">
        <v>5.3621193668020144</v>
      </c>
      <c r="P40" s="357">
        <v>72.783753500000003</v>
      </c>
      <c r="Q40" s="357"/>
      <c r="R40" s="357" t="s">
        <v>117</v>
      </c>
      <c r="S40" s="357" t="s">
        <v>117</v>
      </c>
      <c r="T40" s="177"/>
      <c r="U40" s="72"/>
    </row>
    <row r="41" spans="1:21" ht="22" customHeight="1">
      <c r="A41" s="349"/>
      <c r="B41" s="355" t="s">
        <v>214</v>
      </c>
      <c r="C41" s="357">
        <v>67.362936128117553</v>
      </c>
      <c r="D41" s="357">
        <v>904.29442111000003</v>
      </c>
      <c r="E41" s="357"/>
      <c r="F41" s="357">
        <v>2.3218041774205807</v>
      </c>
      <c r="G41" s="357">
        <v>31.168394450000001</v>
      </c>
      <c r="H41" s="357"/>
      <c r="I41" s="357">
        <v>7.2331985527582532</v>
      </c>
      <c r="J41" s="357">
        <v>97.1</v>
      </c>
      <c r="K41" s="357"/>
      <c r="L41" s="357">
        <v>2.7083349770621461</v>
      </c>
      <c r="M41" s="357">
        <v>36.357266340000002</v>
      </c>
      <c r="N41" s="357"/>
      <c r="O41" s="357">
        <v>3.4015446499492077</v>
      </c>
      <c r="P41" s="357">
        <v>45.663060829999999</v>
      </c>
      <c r="Q41" s="357"/>
      <c r="R41" s="357" t="s">
        <v>117</v>
      </c>
      <c r="S41" s="357" t="s">
        <v>117</v>
      </c>
      <c r="T41" s="177"/>
      <c r="U41" s="72"/>
    </row>
    <row r="42" spans="1:21" ht="22" customHeight="1">
      <c r="A42" s="349"/>
      <c r="B42" s="355" t="s">
        <v>208</v>
      </c>
      <c r="C42" s="357">
        <v>64.342718469647664</v>
      </c>
      <c r="D42" s="357">
        <v>852.80813520000004</v>
      </c>
      <c r="E42" s="357"/>
      <c r="F42" s="357">
        <v>3.0000986426580338</v>
      </c>
      <c r="G42" s="357">
        <v>39.763761770000002</v>
      </c>
      <c r="H42" s="357"/>
      <c r="I42" s="357">
        <v>7.8315085204752712</v>
      </c>
      <c r="J42" s="357">
        <v>103.8</v>
      </c>
      <c r="K42" s="357"/>
      <c r="L42" s="357">
        <v>2.5025940769633199</v>
      </c>
      <c r="M42" s="357">
        <v>33.169760910000001</v>
      </c>
      <c r="N42" s="357"/>
      <c r="O42" s="357">
        <v>1.8199379993404812</v>
      </c>
      <c r="P42" s="357">
        <v>24.12173387</v>
      </c>
      <c r="Q42" s="357"/>
      <c r="R42" s="357" t="s">
        <v>117</v>
      </c>
      <c r="S42" s="357" t="s">
        <v>117</v>
      </c>
      <c r="T42" s="177"/>
      <c r="U42" s="72"/>
    </row>
    <row r="43" spans="1:21" ht="22" customHeight="1">
      <c r="A43" s="356"/>
      <c r="B43" s="356" t="s">
        <v>215</v>
      </c>
      <c r="C43" s="357">
        <v>61.800937538987988</v>
      </c>
      <c r="D43" s="357">
        <v>823.01840073999995</v>
      </c>
      <c r="E43" s="357"/>
      <c r="F43" s="357">
        <v>3.6704352662949717</v>
      </c>
      <c r="G43" s="357">
        <v>48.880096049999999</v>
      </c>
      <c r="H43" s="357"/>
      <c r="I43" s="357">
        <v>8.0632419053942304</v>
      </c>
      <c r="J43" s="357">
        <v>107.38019069000001</v>
      </c>
      <c r="K43" s="357"/>
      <c r="L43" s="357">
        <v>2.3004152549495069</v>
      </c>
      <c r="M43" s="357">
        <v>30.635200040000001</v>
      </c>
      <c r="N43" s="357"/>
      <c r="O43" s="357">
        <v>3.4793951111285226</v>
      </c>
      <c r="P43" s="357">
        <v>46.33596696</v>
      </c>
      <c r="Q43" s="357"/>
      <c r="R43" s="357" t="s">
        <v>117</v>
      </c>
      <c r="S43" s="357" t="s">
        <v>117</v>
      </c>
      <c r="T43" s="177"/>
      <c r="U43" s="72"/>
    </row>
    <row r="44" spans="1:21" ht="22" customHeight="1">
      <c r="A44" s="356"/>
      <c r="B44" s="356" t="s">
        <v>216</v>
      </c>
      <c r="C44" s="357">
        <v>58.882387247940571</v>
      </c>
      <c r="D44" s="357">
        <v>798.87278758000002</v>
      </c>
      <c r="E44" s="357"/>
      <c r="F44" s="357">
        <v>2.8406527751919928</v>
      </c>
      <c r="G44" s="357">
        <v>38.539881059999999</v>
      </c>
      <c r="H44" s="357"/>
      <c r="I44" s="357">
        <v>8.9716251451424043</v>
      </c>
      <c r="J44" s="357">
        <v>121.72039083</v>
      </c>
      <c r="K44" s="357"/>
      <c r="L44" s="357">
        <v>2.8861437946964603</v>
      </c>
      <c r="M44" s="357">
        <v>39.157069649999997</v>
      </c>
      <c r="N44" s="357"/>
      <c r="O44" s="357">
        <v>3.1901965715152514</v>
      </c>
      <c r="P44" s="357">
        <v>43.282233400000003</v>
      </c>
      <c r="Q44" s="357"/>
      <c r="R44" s="357" t="s">
        <v>117</v>
      </c>
      <c r="S44" s="357" t="s">
        <v>117</v>
      </c>
      <c r="T44" s="177"/>
      <c r="U44" s="72"/>
    </row>
    <row r="45" spans="1:21" ht="22" customHeight="1">
      <c r="A45" s="637"/>
      <c r="B45" s="356" t="s">
        <v>200</v>
      </c>
      <c r="C45" s="357">
        <v>57.29235636312665</v>
      </c>
      <c r="D45" s="357">
        <v>783.72153195999999</v>
      </c>
      <c r="E45" s="357"/>
      <c r="F45" s="357">
        <v>0.51027564946598225</v>
      </c>
      <c r="G45" s="357">
        <v>6.9802333000000001</v>
      </c>
      <c r="H45" s="357"/>
      <c r="I45" s="357">
        <v>8.7755499538501862</v>
      </c>
      <c r="J45" s="357">
        <v>120.0437177</v>
      </c>
      <c r="K45" s="357"/>
      <c r="L45" s="357">
        <v>2.9244171144729894</v>
      </c>
      <c r="M45" s="357">
        <v>40.004091410000001</v>
      </c>
      <c r="N45" s="357"/>
      <c r="O45" s="357">
        <v>3.1948137429205721</v>
      </c>
      <c r="P45" s="357">
        <v>43.702938400000001</v>
      </c>
      <c r="Q45" s="357"/>
      <c r="R45" s="357" t="s">
        <v>117</v>
      </c>
      <c r="S45" s="357" t="s">
        <v>117</v>
      </c>
      <c r="T45" s="177"/>
      <c r="U45" s="72"/>
    </row>
    <row r="46" spans="1:21" ht="22" customHeight="1">
      <c r="A46" s="637"/>
      <c r="B46" s="356"/>
      <c r="C46" s="357"/>
      <c r="D46" s="357"/>
      <c r="E46" s="357"/>
      <c r="F46" s="357"/>
      <c r="G46" s="357"/>
      <c r="H46" s="357"/>
      <c r="I46" s="357"/>
      <c r="J46" s="357"/>
      <c r="K46" s="357"/>
      <c r="L46" s="357"/>
      <c r="M46" s="357"/>
      <c r="N46" s="357"/>
      <c r="O46" s="357"/>
      <c r="P46" s="357"/>
      <c r="Q46" s="357"/>
      <c r="R46" s="357"/>
      <c r="S46" s="357"/>
      <c r="T46" s="177"/>
      <c r="U46" s="72"/>
    </row>
    <row r="47" spans="1:21" ht="22" customHeight="1">
      <c r="A47" s="355">
        <v>2025</v>
      </c>
      <c r="B47" s="355" t="s">
        <v>209</v>
      </c>
      <c r="C47" s="357">
        <v>71.335670828031184</v>
      </c>
      <c r="D47" s="357">
        <v>995.11</v>
      </c>
      <c r="E47" s="357"/>
      <c r="F47" s="357">
        <v>0.41886256257919846</v>
      </c>
      <c r="G47" s="357">
        <v>5.843</v>
      </c>
      <c r="H47" s="357"/>
      <c r="I47" s="357">
        <v>10.522963081657659</v>
      </c>
      <c r="J47" s="357">
        <v>146.792</v>
      </c>
      <c r="K47" s="357"/>
      <c r="L47" s="357">
        <v>2.4811591362820926</v>
      </c>
      <c r="M47" s="357">
        <v>34.611383609999997</v>
      </c>
      <c r="N47" s="357"/>
      <c r="O47" s="357">
        <v>4.0772969316818539</v>
      </c>
      <c r="P47" s="357">
        <v>56.877000000000002</v>
      </c>
      <c r="Q47" s="357"/>
      <c r="R47" s="357" t="s">
        <v>117</v>
      </c>
      <c r="S47" s="357" t="s">
        <v>117</v>
      </c>
      <c r="T47" s="177"/>
      <c r="U47" s="72"/>
    </row>
    <row r="48" spans="1:21" ht="22" customHeight="1">
      <c r="A48" s="355"/>
      <c r="B48" s="355" t="s">
        <v>210</v>
      </c>
      <c r="C48" s="357">
        <v>65.558652072574404</v>
      </c>
      <c r="D48" s="357">
        <v>907.85799999999995</v>
      </c>
      <c r="E48" s="357"/>
      <c r="F48" s="357">
        <v>0.4229483302334377</v>
      </c>
      <c r="G48" s="357">
        <v>5.8570000000000002</v>
      </c>
      <c r="H48" s="357"/>
      <c r="I48" s="357">
        <v>6.5339270643984815</v>
      </c>
      <c r="J48" s="357">
        <v>90.481999999999999</v>
      </c>
      <c r="K48" s="357"/>
      <c r="L48" s="357">
        <v>2.140378094809106</v>
      </c>
      <c r="M48" s="357">
        <v>29.640014170000001</v>
      </c>
      <c r="N48" s="357"/>
      <c r="O48" s="357">
        <v>3.3024198460364644</v>
      </c>
      <c r="P48" s="357">
        <v>45.731999999999999</v>
      </c>
      <c r="Q48" s="357"/>
      <c r="R48" s="357" t="s">
        <v>117</v>
      </c>
      <c r="S48" s="357" t="s">
        <v>117</v>
      </c>
      <c r="T48" s="177"/>
      <c r="U48" s="72"/>
    </row>
    <row r="49" spans="1:21" ht="22" customHeight="1">
      <c r="A49" s="355"/>
      <c r="B49" s="355" t="s">
        <v>206</v>
      </c>
      <c r="C49" s="357">
        <v>72.755374504994663</v>
      </c>
      <c r="D49" s="357">
        <v>995.51700000000005</v>
      </c>
      <c r="E49" s="357"/>
      <c r="F49" s="357">
        <v>1.2666015703861033</v>
      </c>
      <c r="G49" s="357">
        <v>17.331</v>
      </c>
      <c r="H49" s="357"/>
      <c r="I49" s="357">
        <v>6.4457749296009199</v>
      </c>
      <c r="J49" s="357">
        <v>88.197999999999993</v>
      </c>
      <c r="K49" s="357"/>
      <c r="L49" s="357">
        <v>2.2134606259403449</v>
      </c>
      <c r="M49" s="357">
        <v>30.286940269999999</v>
      </c>
      <c r="N49" s="357"/>
      <c r="O49" s="357">
        <v>5.2510139537384761</v>
      </c>
      <c r="P49" s="357">
        <v>71.849999999999994</v>
      </c>
      <c r="Q49" s="357"/>
      <c r="R49" s="357" t="s">
        <v>117</v>
      </c>
      <c r="S49" s="357" t="s">
        <v>117</v>
      </c>
      <c r="T49" s="177"/>
      <c r="U49" s="72"/>
    </row>
    <row r="50" spans="1:21" ht="22" customHeight="1">
      <c r="A50" s="355"/>
      <c r="B50" s="355" t="s">
        <v>211</v>
      </c>
      <c r="C50" s="357">
        <v>62.542534999307598</v>
      </c>
      <c r="D50" s="357">
        <v>865.07</v>
      </c>
      <c r="E50" s="357"/>
      <c r="F50" s="357">
        <v>1.9554347557148815</v>
      </c>
      <c r="G50" s="357">
        <v>27.047000000000001</v>
      </c>
      <c r="H50" s="357"/>
      <c r="I50" s="357">
        <v>6.7703864803370353</v>
      </c>
      <c r="J50" s="357">
        <v>93.646000000000001</v>
      </c>
      <c r="K50" s="357"/>
      <c r="L50" s="357">
        <v>3.2307325949792576</v>
      </c>
      <c r="M50" s="357">
        <v>44.686545659999993</v>
      </c>
      <c r="N50" s="357"/>
      <c r="O50" s="357">
        <v>5.8759198556576067</v>
      </c>
      <c r="P50" s="357">
        <v>81.274000000000001</v>
      </c>
      <c r="Q50" s="357"/>
      <c r="R50" s="357" t="s">
        <v>117</v>
      </c>
      <c r="S50" s="357" t="s">
        <v>117</v>
      </c>
      <c r="T50" s="177"/>
      <c r="U50" s="72"/>
    </row>
    <row r="51" spans="1:21" ht="22" customHeight="1">
      <c r="A51" s="355"/>
      <c r="B51" s="355" t="s">
        <v>212</v>
      </c>
      <c r="C51" s="357">
        <v>78.158671660565872</v>
      </c>
      <c r="D51" s="357">
        <v>1056.74</v>
      </c>
      <c r="E51" s="357"/>
      <c r="F51" s="357">
        <v>0.73754970361599148</v>
      </c>
      <c r="G51" s="357">
        <v>9.9719999999999995</v>
      </c>
      <c r="H51" s="357"/>
      <c r="I51" s="357">
        <v>7.0016927639903175</v>
      </c>
      <c r="J51" s="357">
        <v>94.665999999999997</v>
      </c>
      <c r="K51" s="357"/>
      <c r="L51" s="357">
        <v>4.442123039563965</v>
      </c>
      <c r="M51" s="357">
        <v>60.059479020000005</v>
      </c>
      <c r="N51" s="357"/>
      <c r="O51" s="357">
        <v>4.0306366474385351</v>
      </c>
      <c r="P51" s="357">
        <v>54.496000000000002</v>
      </c>
      <c r="Q51" s="357"/>
      <c r="R51" s="357" t="s">
        <v>117</v>
      </c>
      <c r="S51" s="357" t="s">
        <v>117</v>
      </c>
      <c r="T51" s="177"/>
      <c r="U51" s="72"/>
    </row>
    <row r="52" spans="1:21" ht="22" customHeight="1">
      <c r="A52" s="355"/>
      <c r="B52" s="355" t="s">
        <v>207</v>
      </c>
      <c r="C52" s="357">
        <v>80.307698954333958</v>
      </c>
      <c r="D52" s="357">
        <v>1074.8710000000001</v>
      </c>
      <c r="E52" s="357"/>
      <c r="F52" s="357">
        <v>3.6898905340805461</v>
      </c>
      <c r="G52" s="436">
        <v>49.387</v>
      </c>
      <c r="H52" s="357"/>
      <c r="I52" s="357">
        <v>9.048663261040943</v>
      </c>
      <c r="J52" s="357">
        <v>121.111</v>
      </c>
      <c r="K52" s="357"/>
      <c r="L52" s="357">
        <v>3.179779754955069</v>
      </c>
      <c r="M52" s="357">
        <v>42.55946926</v>
      </c>
      <c r="N52" s="357"/>
      <c r="O52" s="357">
        <v>6.6228555411849648</v>
      </c>
      <c r="P52" s="357">
        <v>88.643000000000001</v>
      </c>
      <c r="Q52" s="357"/>
      <c r="R52" s="357" t="s">
        <v>117</v>
      </c>
      <c r="S52" s="357" t="s">
        <v>117</v>
      </c>
      <c r="T52" s="177"/>
      <c r="U52" s="72"/>
    </row>
    <row r="53" spans="1:21" ht="22" customHeight="1">
      <c r="A53" s="355"/>
      <c r="B53" s="355" t="s">
        <v>213</v>
      </c>
      <c r="C53" s="357">
        <v>57.957611419042344</v>
      </c>
      <c r="D53" s="357">
        <v>773.75699999999995</v>
      </c>
      <c r="E53" s="357"/>
      <c r="F53" s="357">
        <v>1.1015404494284855</v>
      </c>
      <c r="G53" s="357">
        <v>14.706</v>
      </c>
      <c r="H53" s="357"/>
      <c r="I53" s="357">
        <v>9.3576258170951885</v>
      </c>
      <c r="J53" s="357">
        <v>124.928</v>
      </c>
      <c r="K53" s="357"/>
      <c r="L53" s="357">
        <v>2.1584558256370898</v>
      </c>
      <c r="M53" s="357">
        <v>28.816237649999998</v>
      </c>
      <c r="N53" s="357"/>
      <c r="O53" s="357">
        <v>4.42249090270343</v>
      </c>
      <c r="P53" s="357">
        <v>59.042000000000002</v>
      </c>
      <c r="Q53" s="357"/>
      <c r="R53" s="357" t="s">
        <v>117</v>
      </c>
      <c r="S53" s="357" t="s">
        <v>117</v>
      </c>
      <c r="T53" s="177"/>
      <c r="U53" s="72"/>
    </row>
    <row r="54" spans="1:21" ht="22" customHeight="1">
      <c r="A54" s="355"/>
      <c r="B54" s="355" t="s">
        <v>214</v>
      </c>
      <c r="C54" s="357">
        <v>64.700108193863215</v>
      </c>
      <c r="D54" s="357">
        <v>865.73</v>
      </c>
      <c r="E54" s="357"/>
      <c r="F54" s="357">
        <v>3.7630437293121415</v>
      </c>
      <c r="G54" s="357">
        <v>50.351999999999997</v>
      </c>
      <c r="H54" s="357"/>
      <c r="I54" s="357">
        <v>12.028855664277614</v>
      </c>
      <c r="J54" s="357">
        <v>160.95400000000001</v>
      </c>
      <c r="K54" s="357"/>
      <c r="L54" s="357">
        <v>2.5407320071529815</v>
      </c>
      <c r="M54" s="357">
        <v>33.99666526</v>
      </c>
      <c r="N54" s="357"/>
      <c r="O54" s="357">
        <v>5.1539320127215049</v>
      </c>
      <c r="P54" s="357">
        <v>68.962999999999994</v>
      </c>
      <c r="Q54" s="357"/>
      <c r="R54" s="357" t="s">
        <v>117</v>
      </c>
      <c r="S54" s="357" t="s">
        <v>117</v>
      </c>
      <c r="T54" s="177"/>
      <c r="U54" s="72"/>
    </row>
    <row r="55" spans="1:21" ht="22" customHeight="1">
      <c r="A55" s="355"/>
      <c r="B55" s="355" t="s">
        <v>208</v>
      </c>
      <c r="C55" s="357">
        <v>60.031900659733942</v>
      </c>
      <c r="D55" s="357">
        <v>797.81899999999996</v>
      </c>
      <c r="E55" s="357"/>
      <c r="F55" s="357">
        <v>3.5821893119967734</v>
      </c>
      <c r="G55" s="357">
        <v>47.606999999999999</v>
      </c>
      <c r="H55" s="357"/>
      <c r="I55" s="357">
        <v>10.004426377307267</v>
      </c>
      <c r="J55" s="357">
        <v>132.958</v>
      </c>
      <c r="K55" s="357"/>
      <c r="L55" s="357">
        <v>2.1241925235807644</v>
      </c>
      <c r="M55" s="357">
        <v>28.230343140000002</v>
      </c>
      <c r="N55" s="357"/>
      <c r="O55" s="357">
        <v>3.3822633136777149</v>
      </c>
      <c r="P55" s="357">
        <v>44.95</v>
      </c>
      <c r="Q55" s="357"/>
      <c r="R55" s="357" t="s">
        <v>117</v>
      </c>
      <c r="S55" s="357" t="s">
        <v>117</v>
      </c>
      <c r="T55" s="177"/>
      <c r="U55" s="72"/>
    </row>
    <row r="56" spans="1:21" ht="22" customHeight="1">
      <c r="A56" s="355"/>
      <c r="B56" s="355" t="s">
        <v>215</v>
      </c>
      <c r="C56" s="357">
        <v>70.04638967496436</v>
      </c>
      <c r="D56" s="357">
        <v>930.40200000000004</v>
      </c>
      <c r="E56" s="357"/>
      <c r="F56" s="357">
        <v>4.8237345569488417</v>
      </c>
      <c r="G56" s="436">
        <v>64.072000000000003</v>
      </c>
      <c r="H56" s="357"/>
      <c r="I56" s="357">
        <v>6.7587393263129814</v>
      </c>
      <c r="J56" s="357">
        <v>89.774000000000001</v>
      </c>
      <c r="K56" s="357"/>
      <c r="L56" s="357">
        <v>2.7415870364615875</v>
      </c>
      <c r="M56" s="357">
        <v>36.415553659999993</v>
      </c>
      <c r="N56" s="357"/>
      <c r="O56" s="357">
        <v>7.3061449631523967</v>
      </c>
      <c r="P56" s="357">
        <v>97.045000000000002</v>
      </c>
      <c r="Q56" s="357"/>
      <c r="R56" s="357" t="s">
        <v>117</v>
      </c>
      <c r="S56" s="357" t="s">
        <v>117</v>
      </c>
      <c r="T56" s="177"/>
      <c r="U56" s="72"/>
    </row>
    <row r="57" spans="1:21" ht="22" customHeight="1">
      <c r="A57" s="355"/>
      <c r="B57" s="355" t="s">
        <v>216</v>
      </c>
      <c r="C57" s="357">
        <v>61.360715656014385</v>
      </c>
      <c r="D57" s="357">
        <v>817.77800000000002</v>
      </c>
      <c r="E57" s="357"/>
      <c r="F57" s="357">
        <v>3.5123164231099802</v>
      </c>
      <c r="G57" s="436">
        <v>46.81</v>
      </c>
      <c r="H57" s="357"/>
      <c r="I57" s="357">
        <v>9.1953509432199976</v>
      </c>
      <c r="J57" s="357">
        <v>122.55</v>
      </c>
      <c r="K57" s="357"/>
      <c r="L57" s="357">
        <v>2.8976085113849752</v>
      </c>
      <c r="M57" s="357">
        <v>38.61754981</v>
      </c>
      <c r="N57" s="357"/>
      <c r="O57" s="357">
        <v>4.5333717934513729</v>
      </c>
      <c r="P57" s="357">
        <v>60.417999999999999</v>
      </c>
      <c r="Q57" s="357"/>
      <c r="R57" s="357" t="s">
        <v>117</v>
      </c>
      <c r="S57" s="357" t="s">
        <v>117</v>
      </c>
      <c r="T57" s="177"/>
      <c r="U57" s="72"/>
    </row>
    <row r="58" spans="1:21" ht="22" customHeight="1">
      <c r="A58" s="355"/>
      <c r="B58" s="355" t="s">
        <v>200</v>
      </c>
      <c r="C58" s="436">
        <v>74.83005386253862</v>
      </c>
      <c r="D58" s="436">
        <v>985.84699999999998</v>
      </c>
      <c r="E58" s="357"/>
      <c r="F58" s="357">
        <v>7.7786755143880928</v>
      </c>
      <c r="G58" s="357">
        <v>102.48</v>
      </c>
      <c r="H58" s="357"/>
      <c r="I58" s="357">
        <v>10.18780297487954</v>
      </c>
      <c r="J58" s="436">
        <v>134.21899999999999</v>
      </c>
      <c r="K58" s="357"/>
      <c r="L58" s="357">
        <v>2.9961109601520364</v>
      </c>
      <c r="M58" s="357">
        <v>39.472202000000003</v>
      </c>
      <c r="N58" s="357"/>
      <c r="O58" s="357">
        <v>3.7560497575525016</v>
      </c>
      <c r="P58" s="436">
        <v>49.484000000000002</v>
      </c>
      <c r="Q58" s="357"/>
      <c r="R58" s="357" t="s">
        <v>117</v>
      </c>
      <c r="S58" s="357" t="s">
        <v>117</v>
      </c>
      <c r="T58" s="177"/>
      <c r="U58" s="72"/>
    </row>
    <row r="59" spans="1:21" ht="22" customHeight="1">
      <c r="A59" s="355"/>
      <c r="B59" s="355"/>
      <c r="C59" s="175"/>
      <c r="D59" s="175"/>
      <c r="E59" s="175"/>
      <c r="F59" s="175"/>
      <c r="G59" s="175"/>
      <c r="H59" s="175"/>
      <c r="I59" s="175"/>
      <c r="J59" s="175"/>
      <c r="K59" s="175"/>
      <c r="L59" s="175"/>
      <c r="M59" s="175"/>
      <c r="N59" s="175"/>
      <c r="O59" s="175"/>
      <c r="P59" s="175"/>
      <c r="Q59" s="175"/>
      <c r="R59" s="357"/>
      <c r="S59" s="357"/>
      <c r="T59" s="177"/>
      <c r="U59" s="72"/>
    </row>
    <row r="60" spans="1:21" ht="22" customHeight="1">
      <c r="A60" s="355">
        <v>2026</v>
      </c>
      <c r="B60" s="355" t="s">
        <v>209</v>
      </c>
      <c r="C60" s="175">
        <v>94.987398735792226</v>
      </c>
      <c r="D60" s="175">
        <v>1236.2466079600001</v>
      </c>
      <c r="E60" s="175"/>
      <c r="F60" s="175">
        <v>4.1249351735517248</v>
      </c>
      <c r="G60" s="175">
        <v>53.685406530000002</v>
      </c>
      <c r="H60" s="175"/>
      <c r="I60" s="175">
        <v>9.1267308494006869</v>
      </c>
      <c r="J60" s="175">
        <v>118.78301969</v>
      </c>
      <c r="K60" s="175"/>
      <c r="L60" s="175">
        <v>2.4543171913625015</v>
      </c>
      <c r="M60" s="175">
        <v>31.94256652</v>
      </c>
      <c r="N60" s="175"/>
      <c r="O60" s="175">
        <v>5.2969244264877178</v>
      </c>
      <c r="P60" s="175">
        <v>68.93866915000001</v>
      </c>
      <c r="Q60" s="175"/>
      <c r="R60" s="357" t="s">
        <v>117</v>
      </c>
      <c r="S60" s="357" t="s">
        <v>117</v>
      </c>
      <c r="T60" s="177"/>
      <c r="U60" s="72"/>
    </row>
    <row r="61" spans="1:21" ht="22" customHeight="1">
      <c r="A61" s="355"/>
      <c r="B61" s="355" t="s">
        <v>210</v>
      </c>
      <c r="C61" s="175">
        <v>73.609293965759292</v>
      </c>
      <c r="D61" s="175">
        <v>945.63246375000006</v>
      </c>
      <c r="E61" s="175"/>
      <c r="F61" s="175">
        <v>2.140333924669227</v>
      </c>
      <c r="G61" s="175">
        <v>27.49610998</v>
      </c>
      <c r="H61" s="175"/>
      <c r="I61" s="175">
        <v>8.3428385304712886</v>
      </c>
      <c r="J61" s="175">
        <v>107.17748438</v>
      </c>
      <c r="K61" s="175"/>
      <c r="L61" s="175">
        <v>2.6817132064434119</v>
      </c>
      <c r="M61" s="175">
        <v>34.451017390000004</v>
      </c>
      <c r="N61" s="175"/>
      <c r="O61" s="175">
        <v>3.6297207273428667</v>
      </c>
      <c r="P61" s="175">
        <v>46.629733409999993</v>
      </c>
      <c r="Q61" s="175"/>
      <c r="R61" s="357" t="s">
        <v>117</v>
      </c>
      <c r="S61" s="357" t="s">
        <v>117</v>
      </c>
      <c r="T61" s="177"/>
      <c r="U61" s="72"/>
    </row>
    <row r="62" spans="1:21" ht="22" customHeight="1">
      <c r="A62" s="638" t="s">
        <v>224</v>
      </c>
      <c r="B62" s="638" t="s">
        <v>1300</v>
      </c>
      <c r="C62" s="639"/>
      <c r="D62" s="634"/>
      <c r="E62" s="634"/>
      <c r="F62" s="634"/>
      <c r="G62" s="634"/>
      <c r="H62" s="634"/>
      <c r="I62" s="634"/>
      <c r="J62" s="634"/>
      <c r="K62" s="634"/>
      <c r="L62" s="634"/>
      <c r="M62" s="633"/>
      <c r="N62" s="633"/>
      <c r="O62" s="633"/>
      <c r="P62" s="633"/>
      <c r="Q62" s="633"/>
      <c r="R62" s="633"/>
      <c r="S62" s="633"/>
      <c r="T62" s="177"/>
      <c r="U62" s="72"/>
    </row>
    <row r="63" spans="1:21" ht="22" customHeight="1">
      <c r="A63" s="327" t="s">
        <v>1778</v>
      </c>
      <c r="B63" s="279"/>
      <c r="C63" s="279"/>
      <c r="D63" s="279"/>
      <c r="E63" s="279"/>
      <c r="F63" s="281"/>
      <c r="G63" s="281"/>
      <c r="H63" s="281"/>
      <c r="I63" s="281"/>
      <c r="J63" s="281"/>
      <c r="K63" s="281"/>
      <c r="L63" s="281"/>
      <c r="M63" s="281"/>
      <c r="N63" s="281"/>
      <c r="O63" s="281"/>
      <c r="P63" s="281"/>
      <c r="Q63" s="281"/>
      <c r="R63" s="281"/>
      <c r="S63" s="281"/>
      <c r="T63" s="177"/>
      <c r="U63" s="72"/>
    </row>
    <row r="64" spans="1:21" ht="22" customHeight="1">
      <c r="A64" s="355"/>
      <c r="B64" s="355"/>
      <c r="C64" s="175"/>
      <c r="D64" s="175"/>
      <c r="E64" s="175"/>
      <c r="F64" s="175"/>
      <c r="G64" s="175"/>
      <c r="H64" s="175"/>
      <c r="I64" s="175"/>
      <c r="J64" s="175"/>
      <c r="K64" s="175"/>
      <c r="L64" s="175"/>
      <c r="M64" s="175"/>
      <c r="N64" s="175"/>
      <c r="O64" s="175"/>
      <c r="P64" s="175"/>
      <c r="Q64" s="175"/>
      <c r="R64" s="357"/>
      <c r="S64" s="357"/>
      <c r="T64" s="177"/>
      <c r="U64" s="72"/>
    </row>
    <row r="65" spans="1:21" ht="22" customHeight="1">
      <c r="A65" s="355"/>
      <c r="B65" s="355"/>
      <c r="C65" s="175"/>
      <c r="D65" s="175"/>
      <c r="E65" s="175"/>
      <c r="F65" s="175"/>
      <c r="G65" s="175"/>
      <c r="H65" s="175"/>
      <c r="I65" s="175"/>
      <c r="J65" s="175"/>
      <c r="K65" s="175"/>
      <c r="L65" s="175"/>
      <c r="M65" s="175"/>
      <c r="N65" s="175"/>
      <c r="O65" s="175"/>
      <c r="P65" s="175"/>
      <c r="Q65" s="175"/>
      <c r="R65" s="357"/>
      <c r="S65" s="357"/>
      <c r="T65" s="177"/>
      <c r="U65" s="72"/>
    </row>
    <row r="66" spans="1:21" ht="22" customHeight="1">
      <c r="A66" s="355"/>
      <c r="B66" s="355"/>
      <c r="C66" s="175"/>
      <c r="D66" s="175"/>
      <c r="E66" s="175"/>
      <c r="F66" s="175"/>
      <c r="G66" s="175"/>
      <c r="H66" s="175"/>
      <c r="I66" s="175"/>
      <c r="J66" s="175"/>
      <c r="K66" s="175"/>
      <c r="L66" s="175"/>
      <c r="M66" s="175"/>
      <c r="N66" s="175"/>
      <c r="O66" s="358"/>
      <c r="P66" s="358"/>
      <c r="Q66" s="175"/>
      <c r="R66" s="357"/>
      <c r="S66" s="357"/>
      <c r="T66" s="177"/>
      <c r="U66" s="72"/>
    </row>
    <row r="67" spans="1:21" ht="22" customHeight="1">
      <c r="A67" s="355"/>
      <c r="B67" s="355"/>
      <c r="C67" s="175"/>
      <c r="D67" s="175"/>
      <c r="E67" s="175"/>
      <c r="F67" s="175"/>
      <c r="G67" s="175"/>
      <c r="H67" s="175"/>
      <c r="I67" s="175"/>
      <c r="J67" s="175"/>
      <c r="K67" s="175"/>
      <c r="L67" s="175"/>
      <c r="M67" s="175"/>
      <c r="N67" s="175"/>
      <c r="O67" s="175"/>
      <c r="P67" s="175"/>
      <c r="Q67" s="175"/>
      <c r="R67" s="357"/>
      <c r="S67" s="357"/>
      <c r="T67" s="177"/>
      <c r="U67" s="72"/>
    </row>
    <row r="68" spans="1:21" ht="18">
      <c r="A68" s="355"/>
      <c r="B68" s="355"/>
      <c r="C68" s="175"/>
      <c r="D68" s="175"/>
      <c r="E68" s="175"/>
      <c r="F68" s="175"/>
      <c r="G68" s="175"/>
      <c r="H68" s="175"/>
      <c r="I68" s="175"/>
      <c r="J68" s="175"/>
      <c r="K68" s="175"/>
      <c r="L68" s="175"/>
      <c r="M68" s="175"/>
      <c r="N68" s="175"/>
      <c r="O68" s="175"/>
      <c r="P68" s="175"/>
      <c r="Q68" s="175"/>
      <c r="R68" s="357"/>
      <c r="S68" s="357"/>
      <c r="T68" s="177"/>
      <c r="U68" s="72"/>
    </row>
    <row r="69" spans="1:21" ht="18">
      <c r="A69" s="355"/>
      <c r="B69" s="355"/>
      <c r="C69" s="175"/>
      <c r="D69" s="175"/>
      <c r="E69" s="175"/>
      <c r="F69" s="175"/>
      <c r="G69" s="175"/>
      <c r="H69" s="175"/>
      <c r="I69" s="358"/>
      <c r="J69" s="358"/>
      <c r="K69" s="175"/>
      <c r="L69" s="175"/>
      <c r="M69" s="175"/>
      <c r="N69" s="175"/>
      <c r="O69" s="175"/>
      <c r="P69" s="175"/>
      <c r="Q69" s="175"/>
      <c r="R69" s="357"/>
      <c r="S69" s="357"/>
      <c r="T69" s="177"/>
      <c r="U69" s="72"/>
    </row>
    <row r="70" spans="1:21" ht="18">
      <c r="A70" s="355"/>
      <c r="B70" s="355"/>
      <c r="C70" s="358"/>
      <c r="D70" s="358"/>
      <c r="E70" s="175"/>
      <c r="F70" s="175"/>
      <c r="G70" s="175"/>
      <c r="H70" s="175"/>
      <c r="I70" s="358"/>
      <c r="J70" s="358"/>
      <c r="K70" s="175"/>
      <c r="L70" s="358"/>
      <c r="M70" s="358"/>
      <c r="N70" s="175"/>
      <c r="O70" s="175"/>
      <c r="P70" s="175"/>
      <c r="Q70" s="175"/>
      <c r="R70" s="357"/>
      <c r="S70" s="357"/>
      <c r="T70" s="177"/>
      <c r="U70" s="72"/>
    </row>
    <row r="71" spans="1:21" ht="18">
      <c r="A71" s="355"/>
      <c r="B71" s="355"/>
      <c r="C71" s="175"/>
      <c r="D71" s="175"/>
      <c r="E71" s="175"/>
      <c r="F71" s="175"/>
      <c r="G71" s="175"/>
      <c r="H71" s="175"/>
      <c r="I71" s="175"/>
      <c r="J71" s="175"/>
      <c r="K71" s="175"/>
      <c r="L71" s="175"/>
      <c r="M71" s="175"/>
      <c r="N71" s="175"/>
      <c r="O71" s="358"/>
      <c r="P71" s="358"/>
      <c r="Q71" s="175"/>
      <c r="R71" s="357"/>
      <c r="S71" s="357"/>
      <c r="T71" s="177"/>
      <c r="U71" s="72"/>
    </row>
    <row r="72" spans="1:21" ht="18">
      <c r="A72" s="355"/>
      <c r="B72" s="355"/>
      <c r="C72" s="175"/>
      <c r="D72" s="175"/>
      <c r="E72" s="175"/>
      <c r="F72" s="175"/>
      <c r="G72" s="175"/>
      <c r="H72" s="175"/>
      <c r="I72" s="175"/>
      <c r="J72" s="175"/>
      <c r="K72" s="175"/>
      <c r="L72" s="175"/>
      <c r="M72" s="175"/>
      <c r="N72" s="175"/>
      <c r="O72" s="358"/>
      <c r="P72" s="358"/>
      <c r="Q72" s="175"/>
      <c r="R72" s="357"/>
      <c r="S72" s="357"/>
      <c r="T72" s="177"/>
      <c r="U72" s="137"/>
    </row>
    <row r="73" spans="1:21" ht="18">
      <c r="A73" s="355"/>
      <c r="B73" s="355"/>
      <c r="C73" s="175"/>
      <c r="D73" s="175"/>
      <c r="E73" s="175"/>
      <c r="F73" s="175"/>
      <c r="G73" s="175"/>
      <c r="H73" s="175"/>
      <c r="I73" s="175"/>
      <c r="J73" s="175"/>
      <c r="K73" s="175"/>
      <c r="L73" s="175"/>
      <c r="M73" s="175"/>
      <c r="N73" s="175"/>
      <c r="O73" s="358"/>
      <c r="P73" s="358"/>
      <c r="Q73" s="175"/>
      <c r="R73" s="357"/>
      <c r="S73" s="357"/>
      <c r="T73" s="177"/>
      <c r="U73" s="136"/>
    </row>
    <row r="74" spans="1:21" ht="18">
      <c r="A74" s="356"/>
      <c r="B74" s="356"/>
      <c r="C74" s="178"/>
      <c r="D74" s="354"/>
      <c r="E74" s="354"/>
      <c r="F74" s="354"/>
      <c r="G74" s="354"/>
      <c r="H74" s="354"/>
      <c r="I74" s="354"/>
      <c r="J74" s="354"/>
      <c r="K74" s="354"/>
      <c r="L74" s="354"/>
      <c r="M74" s="174"/>
      <c r="N74" s="174"/>
      <c r="O74" s="174"/>
      <c r="P74" s="174"/>
      <c r="Q74" s="174"/>
      <c r="R74" s="174"/>
      <c r="S74" s="174"/>
      <c r="T74" s="178"/>
    </row>
    <row r="75" spans="1:21" ht="18">
      <c r="A75" s="356"/>
      <c r="B75" s="137"/>
      <c r="C75" s="137"/>
      <c r="D75" s="137"/>
      <c r="E75" s="359"/>
      <c r="F75" s="359"/>
      <c r="G75" s="359"/>
      <c r="H75" s="359"/>
      <c r="I75" s="137"/>
      <c r="J75" s="359"/>
      <c r="K75" s="137"/>
      <c r="L75" s="137"/>
      <c r="M75" s="359"/>
      <c r="N75" s="359"/>
      <c r="O75" s="137"/>
      <c r="P75" s="137"/>
      <c r="Q75" s="359"/>
      <c r="R75" s="137"/>
      <c r="S75" s="137"/>
      <c r="T75" s="137"/>
    </row>
  </sheetData>
  <mergeCells count="6">
    <mergeCell ref="C3:D3"/>
    <mergeCell ref="F3:G3"/>
    <mergeCell ref="L3:M3"/>
    <mergeCell ref="O3:P3"/>
    <mergeCell ref="R3:S3"/>
    <mergeCell ref="I3:J3"/>
  </mergeCells>
  <hyperlinks>
    <hyperlink ref="P1" location="'Contents Page'!A1" display="BACK TO CONTENTS" xr:uid="{46E8885E-8B61-47FD-9B9F-051A9AB2588B}"/>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95"/>
  <sheetViews>
    <sheetView topLeftCell="A58" zoomScaleNormal="100" workbookViewId="0"/>
  </sheetViews>
  <sheetFormatPr baseColWidth="10" defaultColWidth="8.83203125" defaultRowHeight="15"/>
  <cols>
    <col min="1" max="2" width="15.6640625" customWidth="1"/>
    <col min="3" max="3" width="28.33203125" customWidth="1"/>
    <col min="4" max="4" width="25.83203125" customWidth="1"/>
    <col min="5" max="5" width="23" customWidth="1"/>
    <col min="6" max="6" width="24" customWidth="1"/>
  </cols>
  <sheetData>
    <row r="1" spans="1:8" ht="22" customHeight="1">
      <c r="A1" s="42" t="s">
        <v>1308</v>
      </c>
      <c r="B1" s="106"/>
      <c r="C1" s="106"/>
      <c r="D1" s="106"/>
      <c r="E1" s="106"/>
      <c r="F1" s="106"/>
      <c r="G1" s="28"/>
      <c r="H1" s="6" t="s">
        <v>85</v>
      </c>
    </row>
    <row r="2" spans="1:8" ht="22" customHeight="1">
      <c r="A2" s="42"/>
      <c r="B2" s="106"/>
      <c r="C2" s="106"/>
      <c r="D2" s="106"/>
      <c r="E2" s="106"/>
      <c r="F2" s="106"/>
      <c r="G2" s="28"/>
    </row>
    <row r="3" spans="1:8" ht="22" customHeight="1">
      <c r="A3" s="42" t="s">
        <v>1309</v>
      </c>
      <c r="B3" s="106"/>
      <c r="C3" s="106"/>
      <c r="D3" s="106"/>
      <c r="E3" s="106"/>
      <c r="F3" s="106"/>
      <c r="G3" s="28"/>
    </row>
    <row r="4" spans="1:8" ht="22" customHeight="1">
      <c r="A4" s="629"/>
      <c r="B4" s="609"/>
      <c r="C4" s="609"/>
      <c r="D4" s="609"/>
      <c r="E4" s="609"/>
      <c r="F4" s="609" t="s">
        <v>1310</v>
      </c>
      <c r="G4" s="31"/>
    </row>
    <row r="5" spans="1:8" ht="22" customHeight="1">
      <c r="A5" s="203"/>
      <c r="B5" s="124"/>
      <c r="C5" s="124"/>
      <c r="D5" s="124"/>
      <c r="E5" s="124"/>
      <c r="F5" s="124" t="s">
        <v>1311</v>
      </c>
      <c r="G5" s="28"/>
    </row>
    <row r="6" spans="1:8" ht="22" customHeight="1">
      <c r="A6" s="630"/>
      <c r="B6" s="616"/>
      <c r="C6" s="616" t="s">
        <v>1312</v>
      </c>
      <c r="D6" s="616" t="s">
        <v>1313</v>
      </c>
      <c r="E6" s="616" t="s">
        <v>1314</v>
      </c>
      <c r="F6" s="616" t="s">
        <v>1315</v>
      </c>
      <c r="G6" s="28"/>
    </row>
    <row r="7" spans="1:8" ht="22" customHeight="1">
      <c r="A7" s="107">
        <v>2016</v>
      </c>
      <c r="B7" s="93"/>
      <c r="C7" s="186">
        <v>1154.7697475</v>
      </c>
      <c r="D7" s="360">
        <v>257</v>
      </c>
      <c r="E7" s="360">
        <v>499</v>
      </c>
      <c r="F7" s="186">
        <v>129.44</v>
      </c>
      <c r="G7" s="28"/>
    </row>
    <row r="8" spans="1:8" ht="22" customHeight="1">
      <c r="A8" s="107">
        <v>2017</v>
      </c>
      <c r="B8" s="93"/>
      <c r="C8" s="186">
        <v>1265.3686842105265</v>
      </c>
      <c r="D8" s="360">
        <v>308</v>
      </c>
      <c r="E8" s="360">
        <v>517</v>
      </c>
      <c r="F8" s="186">
        <v>126</v>
      </c>
      <c r="G8" s="28"/>
    </row>
    <row r="9" spans="1:8" ht="22" customHeight="1">
      <c r="A9" s="107">
        <v>2018</v>
      </c>
      <c r="B9" s="93"/>
      <c r="C9" s="186">
        <v>1249.2205236842103</v>
      </c>
      <c r="D9" s="360">
        <v>276</v>
      </c>
      <c r="E9" s="360">
        <v>491</v>
      </c>
      <c r="F9" s="186">
        <v>129.19999999999999</v>
      </c>
      <c r="G9" s="28"/>
    </row>
    <row r="10" spans="1:8" ht="22" customHeight="1">
      <c r="A10" s="107">
        <v>2019</v>
      </c>
      <c r="B10" s="93"/>
      <c r="C10" s="186">
        <v>1479.27367</v>
      </c>
      <c r="D10" s="186">
        <v>275</v>
      </c>
      <c r="E10" s="186">
        <v>626</v>
      </c>
      <c r="F10" s="186">
        <v>124.2</v>
      </c>
      <c r="G10" s="28"/>
    </row>
    <row r="11" spans="1:8" ht="22" customHeight="1">
      <c r="A11" s="107">
        <v>2020</v>
      </c>
      <c r="B11" s="93"/>
      <c r="C11" s="186">
        <v>1855.9542857142901</v>
      </c>
      <c r="D11" s="360">
        <v>351.8</v>
      </c>
      <c r="E11" s="360">
        <v>762.4</v>
      </c>
      <c r="F11" s="186">
        <v>123.794916739702</v>
      </c>
      <c r="G11" s="28"/>
    </row>
    <row r="12" spans="1:8" ht="22" customHeight="1">
      <c r="A12" s="107"/>
      <c r="B12" s="93"/>
      <c r="C12" s="186"/>
      <c r="D12" s="360"/>
      <c r="E12" s="360"/>
      <c r="F12" s="197"/>
      <c r="G12" s="28"/>
    </row>
    <row r="13" spans="1:8" ht="22" customHeight="1">
      <c r="A13" s="107">
        <v>2021</v>
      </c>
      <c r="B13" s="93" t="s">
        <v>206</v>
      </c>
      <c r="C13" s="186">
        <v>1723.6540543478261</v>
      </c>
      <c r="D13" s="186">
        <v>408.46</v>
      </c>
      <c r="E13" s="186">
        <v>746.65</v>
      </c>
      <c r="F13" s="186">
        <v>129.80000000000001</v>
      </c>
      <c r="G13" s="28"/>
    </row>
    <row r="14" spans="1:8" ht="22" customHeight="1">
      <c r="A14" s="107"/>
      <c r="B14" s="93" t="s">
        <v>207</v>
      </c>
      <c r="C14" s="186">
        <v>1838.5</v>
      </c>
      <c r="D14" s="186">
        <v>436.01</v>
      </c>
      <c r="E14" s="186">
        <v>813.89</v>
      </c>
      <c r="F14" s="186">
        <v>139.69999999999999</v>
      </c>
      <c r="G14" s="28"/>
    </row>
    <row r="15" spans="1:8" ht="22" customHeight="1">
      <c r="A15" s="107"/>
      <c r="B15" s="93" t="s">
        <v>208</v>
      </c>
      <c r="C15" s="186">
        <v>1783.7728785714287</v>
      </c>
      <c r="D15" s="186">
        <v>422.9</v>
      </c>
      <c r="E15" s="186">
        <v>879.7</v>
      </c>
      <c r="F15" s="186">
        <v>141.63</v>
      </c>
      <c r="G15" s="28"/>
    </row>
    <row r="16" spans="1:8" ht="22" customHeight="1">
      <c r="A16" s="107"/>
      <c r="B16" s="93" t="s">
        <v>200</v>
      </c>
      <c r="C16" s="186">
        <v>1791.1977523809526</v>
      </c>
      <c r="D16" s="186">
        <v>433</v>
      </c>
      <c r="E16" s="186">
        <v>910</v>
      </c>
      <c r="F16" s="186">
        <v>146</v>
      </c>
      <c r="G16" s="28"/>
    </row>
    <row r="17" spans="1:7" ht="22" customHeight="1">
      <c r="A17" s="107"/>
      <c r="B17" s="93"/>
      <c r="C17" s="186"/>
      <c r="D17" s="186"/>
      <c r="E17" s="186"/>
      <c r="F17" s="186"/>
      <c r="G17" s="28"/>
    </row>
    <row r="18" spans="1:7" ht="22" customHeight="1">
      <c r="A18" s="107">
        <v>2022</v>
      </c>
      <c r="B18" s="93" t="s">
        <v>206</v>
      </c>
      <c r="C18" s="186">
        <v>1947.0428021739133</v>
      </c>
      <c r="D18" s="186">
        <v>464.3</v>
      </c>
      <c r="E18" s="186">
        <v>1444.2</v>
      </c>
      <c r="F18" s="186">
        <v>165</v>
      </c>
      <c r="G18" s="28"/>
    </row>
    <row r="19" spans="1:7" ht="22" customHeight="1">
      <c r="A19" s="107"/>
      <c r="B19" s="93" t="s">
        <v>207</v>
      </c>
      <c r="C19" s="186">
        <v>1838.4092954545456</v>
      </c>
      <c r="D19" s="186">
        <v>409.68423480000001</v>
      </c>
      <c r="E19" s="186">
        <v>1171.397023</v>
      </c>
      <c r="F19" s="186">
        <v>162.97107800175286</v>
      </c>
      <c r="G19" s="28"/>
    </row>
    <row r="20" spans="1:7" ht="22" customHeight="1">
      <c r="A20" s="107"/>
      <c r="B20" s="93" t="s">
        <v>208</v>
      </c>
      <c r="C20" s="186">
        <v>1683.2491023809523</v>
      </c>
      <c r="D20" s="186">
        <v>350.8</v>
      </c>
      <c r="E20" s="186">
        <v>1028.42</v>
      </c>
      <c r="F20" s="186">
        <v>159.15899999999999</v>
      </c>
      <c r="G20" s="28"/>
    </row>
    <row r="21" spans="1:7" ht="22" customHeight="1">
      <c r="A21" s="107"/>
      <c r="B21" s="93" t="s">
        <v>200</v>
      </c>
      <c r="C21" s="186">
        <v>1795.9640775</v>
      </c>
      <c r="D21" s="186">
        <v>379.5</v>
      </c>
      <c r="E21" s="186">
        <v>1308.0999999999999</v>
      </c>
      <c r="F21" s="186">
        <v>142.07</v>
      </c>
      <c r="G21" s="28"/>
    </row>
    <row r="22" spans="1:7" ht="22" customHeight="1">
      <c r="A22" s="107"/>
      <c r="B22" s="93"/>
      <c r="C22" s="186"/>
      <c r="D22" s="186"/>
      <c r="E22" s="186"/>
      <c r="F22" s="186"/>
      <c r="G22" s="28"/>
    </row>
    <row r="23" spans="1:7" ht="22" customHeight="1">
      <c r="A23" s="107">
        <v>2023</v>
      </c>
      <c r="B23" s="93" t="s">
        <v>209</v>
      </c>
      <c r="C23" s="186">
        <v>1901.6514900000002</v>
      </c>
      <c r="D23" s="186">
        <v>408.2</v>
      </c>
      <c r="E23" s="186">
        <v>1280.3</v>
      </c>
      <c r="F23" s="186">
        <v>139.47999999999999</v>
      </c>
      <c r="G23" s="28"/>
    </row>
    <row r="24" spans="1:7" ht="22" customHeight="1">
      <c r="A24" s="7"/>
      <c r="B24" s="93" t="s">
        <v>210</v>
      </c>
      <c r="C24" s="186">
        <v>1859.53296</v>
      </c>
      <c r="D24" s="186">
        <v>406.2</v>
      </c>
      <c r="E24" s="186">
        <v>1210.0999999999999</v>
      </c>
      <c r="F24" s="186">
        <v>138.74</v>
      </c>
      <c r="G24" s="28"/>
    </row>
    <row r="25" spans="1:7" ht="22" customHeight="1">
      <c r="A25" s="7"/>
      <c r="B25" s="93" t="s">
        <v>206</v>
      </c>
      <c r="C25" s="186">
        <v>1909.3469086956522</v>
      </c>
      <c r="D25" s="186">
        <v>400.7</v>
      </c>
      <c r="E25" s="186">
        <v>1056.4000000000001</v>
      </c>
      <c r="F25" s="186">
        <v>137.11656441717793</v>
      </c>
      <c r="G25" s="28"/>
    </row>
    <row r="26" spans="1:7" ht="22" customHeight="1">
      <c r="A26" s="7"/>
      <c r="B26" s="93" t="s">
        <v>211</v>
      </c>
      <c r="C26" s="186">
        <v>1999.9708500000004</v>
      </c>
      <c r="D26" s="186">
        <v>399.8</v>
      </c>
      <c r="E26" s="186">
        <v>1077.2</v>
      </c>
      <c r="F26" s="186">
        <v>137.12</v>
      </c>
      <c r="G26" s="28"/>
    </row>
    <row r="27" spans="1:7" ht="22" customHeight="1">
      <c r="A27" s="7"/>
      <c r="B27" s="93" t="s">
        <v>212</v>
      </c>
      <c r="C27" s="186">
        <v>1992.6972119047621</v>
      </c>
      <c r="D27" s="186">
        <v>373.47</v>
      </c>
      <c r="E27" s="186">
        <v>1007.65</v>
      </c>
      <c r="F27" s="186">
        <v>132</v>
      </c>
      <c r="G27" s="28"/>
    </row>
    <row r="28" spans="1:7" ht="22" customHeight="1">
      <c r="A28" s="7"/>
      <c r="B28" s="93" t="s">
        <v>207</v>
      </c>
      <c r="C28" s="186">
        <v>1941.6330619047619</v>
      </c>
      <c r="D28" s="186">
        <v>380.36</v>
      </c>
      <c r="E28" s="186">
        <v>960.89</v>
      </c>
      <c r="F28" s="186">
        <v>129.36000000000001</v>
      </c>
      <c r="G28" s="28"/>
    </row>
    <row r="29" spans="1:7" ht="22" customHeight="1">
      <c r="A29" s="7"/>
      <c r="B29" s="93" t="s">
        <v>213</v>
      </c>
      <c r="C29" s="186">
        <v>1950.0424999999996</v>
      </c>
      <c r="D29" s="186">
        <v>383.04</v>
      </c>
      <c r="E29" s="186">
        <v>947.55</v>
      </c>
      <c r="F29" s="186">
        <v>123.35</v>
      </c>
      <c r="G29" s="28"/>
    </row>
    <row r="30" spans="1:7" ht="22" customHeight="1">
      <c r="A30" s="7"/>
      <c r="B30" s="93" t="s">
        <v>214</v>
      </c>
      <c r="C30" s="186">
        <v>1920.5849152173912</v>
      </c>
      <c r="D30" s="186">
        <v>378.8</v>
      </c>
      <c r="E30" s="186">
        <v>929.16</v>
      </c>
      <c r="F30" s="186">
        <v>123.35</v>
      </c>
      <c r="G30" s="28"/>
    </row>
    <row r="31" spans="1:7" ht="22" customHeight="1">
      <c r="A31" s="7"/>
      <c r="B31" s="93" t="s">
        <v>208</v>
      </c>
      <c r="C31" s="186">
        <v>1918.8414380952386</v>
      </c>
      <c r="D31" s="186">
        <v>375.13</v>
      </c>
      <c r="E31" s="186">
        <v>889.97</v>
      </c>
      <c r="F31" s="186">
        <v>117.97</v>
      </c>
      <c r="G31" s="28"/>
    </row>
    <row r="32" spans="1:7" ht="22" customHeight="1">
      <c r="A32" s="7"/>
      <c r="B32" s="93" t="s">
        <v>215</v>
      </c>
      <c r="C32" s="186">
        <v>1918.4584374999999</v>
      </c>
      <c r="D32" s="186">
        <v>360.12</v>
      </c>
      <c r="E32" s="186">
        <v>827.77</v>
      </c>
      <c r="F32" s="186">
        <v>108.58895705521473</v>
      </c>
      <c r="G32" s="28"/>
    </row>
    <row r="33" spans="1:7" ht="22" customHeight="1">
      <c r="A33" s="7"/>
      <c r="B33" s="93" t="s">
        <v>216</v>
      </c>
      <c r="C33" s="186">
        <v>1984.7170613636365</v>
      </c>
      <c r="D33" s="186">
        <v>370.74287055882542</v>
      </c>
      <c r="E33" s="186">
        <v>769.94231619629363</v>
      </c>
      <c r="F33" s="186">
        <v>109.24627519719546</v>
      </c>
      <c r="G33" s="22"/>
    </row>
    <row r="34" spans="1:7" ht="22" customHeight="1">
      <c r="A34" s="7"/>
      <c r="B34" s="93" t="s">
        <v>200</v>
      </c>
      <c r="C34" s="186">
        <v>2035.2663684210527</v>
      </c>
      <c r="D34" s="186">
        <v>380.73</v>
      </c>
      <c r="E34" s="186">
        <v>743.06</v>
      </c>
      <c r="F34" s="186">
        <v>109.24627519719546</v>
      </c>
      <c r="G34" s="22"/>
    </row>
    <row r="35" spans="1:7" ht="22" customHeight="1">
      <c r="A35" s="7"/>
      <c r="B35" s="93"/>
      <c r="C35" s="186"/>
      <c r="D35" s="186"/>
      <c r="E35" s="186"/>
      <c r="F35" s="186"/>
      <c r="G35" s="22"/>
    </row>
    <row r="36" spans="1:7" ht="22" customHeight="1">
      <c r="A36" s="107">
        <v>2024</v>
      </c>
      <c r="B36" s="93" t="s">
        <v>209</v>
      </c>
      <c r="C36" s="186">
        <v>2032.9476690476183</v>
      </c>
      <c r="D36" s="186">
        <v>378.49113655432041</v>
      </c>
      <c r="E36" s="186">
        <v>729.60842317525328</v>
      </c>
      <c r="F36" s="186">
        <v>109.55</v>
      </c>
      <c r="G36" s="22"/>
    </row>
    <row r="37" spans="1:7" ht="22" customHeight="1">
      <c r="A37" s="107"/>
      <c r="B37" s="93" t="s">
        <v>210</v>
      </c>
      <c r="C37" s="186">
        <v>2025.9564095238097</v>
      </c>
      <c r="D37" s="186">
        <v>377</v>
      </c>
      <c r="E37" s="186">
        <v>740</v>
      </c>
      <c r="F37" s="186">
        <v>109.55</v>
      </c>
      <c r="G37" s="22"/>
    </row>
    <row r="38" spans="1:7" ht="22" customHeight="1">
      <c r="A38" s="107"/>
      <c r="B38" s="93" t="s">
        <v>206</v>
      </c>
      <c r="C38" s="186">
        <v>2154.6020149999999</v>
      </c>
      <c r="D38" s="186">
        <v>393.5</v>
      </c>
      <c r="E38" s="186">
        <v>790.49</v>
      </c>
      <c r="F38" s="186">
        <v>109.07</v>
      </c>
      <c r="G38" s="22"/>
    </row>
    <row r="39" spans="1:7" ht="22" customHeight="1">
      <c r="A39" s="107"/>
      <c r="B39" s="93" t="s">
        <v>211</v>
      </c>
      <c r="C39" s="186">
        <v>2340.0788699999998</v>
      </c>
      <c r="D39" s="186">
        <v>430.08</v>
      </c>
      <c r="E39" s="186">
        <v>824.08</v>
      </c>
      <c r="F39" s="186">
        <v>108.33</v>
      </c>
      <c r="G39" s="28"/>
    </row>
    <row r="40" spans="1:7" ht="22" customHeight="1">
      <c r="A40" s="107"/>
      <c r="B40" s="93" t="s">
        <v>212</v>
      </c>
      <c r="C40" s="186">
        <v>2354.3202285714287</v>
      </c>
      <c r="D40" s="186">
        <v>459.41747028504614</v>
      </c>
      <c r="E40" s="186">
        <v>885.22374104625533</v>
      </c>
      <c r="F40" s="186">
        <v>107.45</v>
      </c>
      <c r="G40" s="28"/>
    </row>
    <row r="41" spans="1:7" ht="22" customHeight="1">
      <c r="A41" s="107"/>
      <c r="B41" s="93" t="s">
        <v>207</v>
      </c>
      <c r="C41" s="186">
        <v>2327.1615999999999</v>
      </c>
      <c r="D41" s="186">
        <v>437.3</v>
      </c>
      <c r="E41" s="186">
        <v>793.89</v>
      </c>
      <c r="F41" s="186">
        <v>106.00350569675723</v>
      </c>
      <c r="G41" s="28"/>
    </row>
    <row r="42" spans="1:7" ht="22" customHeight="1">
      <c r="A42" s="107"/>
      <c r="B42" s="93" t="s">
        <v>213</v>
      </c>
      <c r="C42" s="186">
        <v>2389.3307650000002</v>
      </c>
      <c r="D42" s="186">
        <v>426.1</v>
      </c>
      <c r="E42" s="186">
        <v>743.7</v>
      </c>
      <c r="F42" s="186">
        <v>100</v>
      </c>
      <c r="G42" s="28"/>
    </row>
    <row r="43" spans="1:7" ht="22" customHeight="1">
      <c r="A43" s="107"/>
      <c r="B43" s="93" t="s">
        <v>214</v>
      </c>
      <c r="C43" s="186">
        <v>2470.6790840909093</v>
      </c>
      <c r="D43" s="186">
        <v>406.56578680166666</v>
      </c>
      <c r="E43" s="186">
        <v>736.90400391940148</v>
      </c>
      <c r="F43" s="186">
        <v>100</v>
      </c>
      <c r="G43" s="28"/>
    </row>
    <row r="44" spans="1:7" ht="22" customHeight="1">
      <c r="A44" s="107"/>
      <c r="B44" s="93" t="s">
        <v>208</v>
      </c>
      <c r="C44" s="186">
        <v>2563.8100999999997</v>
      </c>
      <c r="D44" s="186">
        <v>419.77712009898471</v>
      </c>
      <c r="E44" s="186">
        <v>731.09393840387088</v>
      </c>
      <c r="F44" s="186">
        <v>94</v>
      </c>
      <c r="G44" s="28"/>
    </row>
    <row r="45" spans="1:7" ht="22" customHeight="1">
      <c r="A45" s="107"/>
      <c r="B45" s="93" t="s">
        <v>215</v>
      </c>
      <c r="C45" s="186">
        <v>2117.3918681229611</v>
      </c>
      <c r="D45" s="186">
        <v>432.67275306069433</v>
      </c>
      <c r="E45" s="186">
        <v>762.01578837336444</v>
      </c>
      <c r="F45" s="186">
        <v>91.717791411042995</v>
      </c>
      <c r="G45" s="28"/>
    </row>
    <row r="46" spans="1:7" ht="22" customHeight="1">
      <c r="A46" s="107"/>
      <c r="B46" s="93" t="s">
        <v>216</v>
      </c>
      <c r="C46" s="186">
        <v>2651.3178025000002</v>
      </c>
      <c r="D46" s="186">
        <v>411.60247721344376</v>
      </c>
      <c r="E46" s="186">
        <v>713.8143345461034</v>
      </c>
      <c r="F46" s="186">
        <v>91.717791411042953</v>
      </c>
      <c r="G46" s="28"/>
    </row>
    <row r="47" spans="1:7" ht="22" customHeight="1">
      <c r="A47" s="107"/>
      <c r="B47" s="93" t="s">
        <v>200</v>
      </c>
      <c r="C47" s="186">
        <v>2645.4974052631574</v>
      </c>
      <c r="D47" s="186">
        <v>404.56635134281277</v>
      </c>
      <c r="E47" s="186">
        <v>701.51472204558581</v>
      </c>
      <c r="F47" s="186">
        <v>89.132340052585462</v>
      </c>
      <c r="G47" s="28"/>
    </row>
    <row r="48" spans="1:7" ht="22" customHeight="1">
      <c r="A48" s="107"/>
      <c r="B48" s="93"/>
      <c r="C48" s="186"/>
      <c r="D48" s="186"/>
      <c r="E48" s="186"/>
      <c r="F48" s="193"/>
      <c r="G48" s="28"/>
    </row>
    <row r="49" spans="1:7" ht="22" customHeight="1">
      <c r="A49" s="107">
        <v>2025</v>
      </c>
      <c r="B49" s="93" t="s">
        <v>209</v>
      </c>
      <c r="C49" s="186">
        <v>2711.5617974999996</v>
      </c>
      <c r="D49" s="186">
        <v>407.19990902750095</v>
      </c>
      <c r="E49" s="186">
        <v>697.33668211557142</v>
      </c>
      <c r="F49" s="186">
        <v>83.786152497808942</v>
      </c>
      <c r="G49" s="22"/>
    </row>
    <row r="50" spans="1:7" ht="22" customHeight="1">
      <c r="A50" s="107"/>
      <c r="B50" s="93" t="s">
        <v>210</v>
      </c>
      <c r="C50" s="186">
        <v>2895.1126175000004</v>
      </c>
      <c r="D50" s="186">
        <v>423.14050801354949</v>
      </c>
      <c r="E50" s="186">
        <v>692.59618756464545</v>
      </c>
      <c r="F50" s="186">
        <v>82.646801051709033</v>
      </c>
      <c r="G50" s="30"/>
    </row>
    <row r="51" spans="1:7" ht="22" customHeight="1">
      <c r="A51" s="107"/>
      <c r="B51" s="93" t="s">
        <v>206</v>
      </c>
      <c r="C51" s="186">
        <v>2979.1716999999999</v>
      </c>
      <c r="D51" s="186">
        <v>441.37265598737707</v>
      </c>
      <c r="E51" s="186">
        <v>727.98365506871642</v>
      </c>
      <c r="F51" s="186">
        <v>83.961437335670468</v>
      </c>
      <c r="G51" s="30"/>
    </row>
    <row r="52" spans="1:7" ht="22" customHeight="1">
      <c r="A52" s="107"/>
      <c r="B52" s="93" t="s">
        <v>211</v>
      </c>
      <c r="C52" s="186">
        <v>3213.7805775000002</v>
      </c>
      <c r="D52" s="186">
        <v>416.91903415836811</v>
      </c>
      <c r="E52" s="186">
        <v>689.52854191849553</v>
      </c>
      <c r="F52" s="186">
        <v>83.961437335670468</v>
      </c>
      <c r="G52" s="30"/>
    </row>
    <row r="53" spans="1:7" ht="22" customHeight="1">
      <c r="A53" s="107"/>
      <c r="B53" s="93" t="s">
        <v>212</v>
      </c>
      <c r="C53" s="186">
        <v>3286.4414325000007</v>
      </c>
      <c r="D53" s="186">
        <v>432.23095402781684</v>
      </c>
      <c r="E53" s="186">
        <v>694.79021417863726</v>
      </c>
      <c r="F53" s="186">
        <v>83.961437335670468</v>
      </c>
      <c r="G53" s="30"/>
    </row>
    <row r="54" spans="1:7" ht="22" customHeight="1">
      <c r="A54" s="107"/>
      <c r="B54" s="93" t="s">
        <v>207</v>
      </c>
      <c r="C54" s="186">
        <v>3351.1697095238101</v>
      </c>
      <c r="D54" s="186">
        <v>446.01653534938839</v>
      </c>
      <c r="E54" s="186">
        <v>679.71370878358618</v>
      </c>
      <c r="F54" s="186">
        <v>83.961437335670468</v>
      </c>
      <c r="G54" s="30"/>
    </row>
    <row r="55" spans="1:7" ht="22" customHeight="1">
      <c r="A55" s="107"/>
      <c r="B55" s="93" t="s">
        <v>213</v>
      </c>
      <c r="C55" s="186">
        <v>3340.3307725</v>
      </c>
      <c r="D55" s="186">
        <v>443.50771558466045</v>
      </c>
      <c r="E55" s="186">
        <v>681.13798903331428</v>
      </c>
      <c r="F55" s="186">
        <v>83.479404031551269</v>
      </c>
      <c r="G55" s="30"/>
    </row>
    <row r="56" spans="1:7" ht="22" customHeight="1">
      <c r="A56" s="107"/>
      <c r="B56" s="93" t="s">
        <v>214</v>
      </c>
      <c r="C56" s="186">
        <v>3362.1035949999996</v>
      </c>
      <c r="D56" s="186">
        <v>437.51</v>
      </c>
      <c r="E56" s="186">
        <v>676.04</v>
      </c>
      <c r="F56" s="186">
        <v>83.479404031551269</v>
      </c>
      <c r="G56" s="30"/>
    </row>
    <row r="57" spans="1:7" ht="22" customHeight="1">
      <c r="A57" s="107"/>
      <c r="B57" s="93" t="s">
        <v>208</v>
      </c>
      <c r="C57" s="186">
        <v>3638.9715100000003</v>
      </c>
      <c r="D57" s="186">
        <v>451</v>
      </c>
      <c r="E57" s="186">
        <v>685</v>
      </c>
      <c r="F57" s="186">
        <v>83.17265556529361</v>
      </c>
      <c r="G57" s="30"/>
    </row>
    <row r="58" spans="1:7" ht="22" customHeight="1">
      <c r="A58" s="107"/>
      <c r="B58" s="93" t="s">
        <v>215</v>
      </c>
      <c r="C58" s="186">
        <v>4068.613627272729</v>
      </c>
      <c r="D58" s="186">
        <v>485.15</v>
      </c>
      <c r="E58" s="186">
        <v>683.84</v>
      </c>
      <c r="F58" s="193" t="s">
        <v>165</v>
      </c>
      <c r="G58" s="30"/>
    </row>
    <row r="59" spans="1:7" ht="22" customHeight="1">
      <c r="A59" s="107"/>
      <c r="B59" s="93" t="s">
        <v>216</v>
      </c>
      <c r="C59" s="186">
        <v>4081</v>
      </c>
      <c r="D59" s="186">
        <v>489.88073830152229</v>
      </c>
      <c r="E59" s="186">
        <v>666.13451202049441</v>
      </c>
      <c r="F59" s="193" t="s">
        <v>165</v>
      </c>
      <c r="G59" s="30"/>
    </row>
    <row r="60" spans="1:7" ht="22" customHeight="1">
      <c r="A60" s="107"/>
      <c r="B60" s="93" t="s">
        <v>200</v>
      </c>
      <c r="C60" s="186">
        <v>4300.378216666666</v>
      </c>
      <c r="D60" s="186">
        <v>535.365627028267</v>
      </c>
      <c r="E60" s="186">
        <v>674.73507820364512</v>
      </c>
      <c r="F60" s="193" t="s">
        <v>165</v>
      </c>
      <c r="G60" s="30"/>
    </row>
    <row r="61" spans="1:7" ht="22" customHeight="1">
      <c r="A61" s="107"/>
      <c r="B61" s="93"/>
      <c r="C61" s="186"/>
      <c r="D61" s="186"/>
      <c r="E61" s="186"/>
      <c r="F61" s="193"/>
      <c r="G61" s="30"/>
    </row>
    <row r="62" spans="1:7" ht="22" customHeight="1">
      <c r="A62" s="107">
        <v>2026</v>
      </c>
      <c r="B62" s="93" t="s">
        <v>209</v>
      </c>
      <c r="C62" s="186">
        <v>4772.2208650000002</v>
      </c>
      <c r="D62" s="186">
        <v>593.66586285551045</v>
      </c>
      <c r="E62" s="186">
        <v>809.12272365202864</v>
      </c>
      <c r="F62" s="193" t="s">
        <v>165</v>
      </c>
      <c r="G62" s="30"/>
    </row>
    <row r="63" spans="1:7" ht="22" customHeight="1">
      <c r="A63" s="107"/>
      <c r="B63" s="93" t="s">
        <v>210</v>
      </c>
      <c r="C63" s="186">
        <v>5003.2310699999998</v>
      </c>
      <c r="D63" s="186">
        <v>588.18056952431266</v>
      </c>
      <c r="E63" s="186">
        <v>776.95304089049637</v>
      </c>
      <c r="F63" s="193" t="s">
        <v>165</v>
      </c>
      <c r="G63" s="30"/>
    </row>
    <row r="64" spans="1:7" ht="22" customHeight="1">
      <c r="A64" s="107"/>
      <c r="B64" s="93" t="s">
        <v>206</v>
      </c>
      <c r="C64" s="186">
        <v>4889.9436227272727</v>
      </c>
      <c r="D64" s="186">
        <v>566.91999999999996</v>
      </c>
      <c r="E64" s="186">
        <v>775.09</v>
      </c>
      <c r="F64" s="193" t="s">
        <v>165</v>
      </c>
      <c r="G64" s="30"/>
    </row>
    <row r="65" spans="1:7" ht="22" customHeight="1">
      <c r="A65" s="107"/>
      <c r="B65" s="93" t="s">
        <v>211</v>
      </c>
      <c r="C65" s="186">
        <v>4719.2754375000004</v>
      </c>
      <c r="D65" s="186">
        <v>584.7137625342898</v>
      </c>
      <c r="E65" s="186">
        <v>816.38156340884325</v>
      </c>
      <c r="F65" s="193" t="s">
        <v>165</v>
      </c>
      <c r="G65" s="30"/>
    </row>
    <row r="66" spans="1:7" ht="22" customHeight="1">
      <c r="A66" s="888" t="s">
        <v>1316</v>
      </c>
      <c r="B66" s="888"/>
      <c r="C66" s="888"/>
      <c r="D66" s="888"/>
      <c r="E66" s="888"/>
      <c r="F66" s="888"/>
      <c r="G66" s="30"/>
    </row>
    <row r="67" spans="1:7" ht="22" customHeight="1">
      <c r="A67" s="887" t="s">
        <v>1317</v>
      </c>
      <c r="B67" s="887"/>
      <c r="C67" s="887"/>
      <c r="D67" s="887"/>
      <c r="E67" s="887"/>
      <c r="F67" s="887"/>
      <c r="G67" s="30"/>
    </row>
    <row r="68" spans="1:7" ht="22" customHeight="1">
      <c r="A68" s="45" t="s">
        <v>1318</v>
      </c>
      <c r="B68" s="45"/>
      <c r="C68" s="45"/>
      <c r="D68" s="45"/>
      <c r="E68" s="45"/>
      <c r="F68" s="45"/>
      <c r="G68" s="30"/>
    </row>
    <row r="69" spans="1:7" ht="22" customHeight="1">
      <c r="A69" s="887" t="s">
        <v>1319</v>
      </c>
      <c r="B69" s="887"/>
      <c r="C69" s="887"/>
      <c r="D69" s="887"/>
      <c r="E69" s="887"/>
      <c r="F69" s="887"/>
      <c r="G69" s="30"/>
    </row>
    <row r="70" spans="1:7" ht="22" customHeight="1">
      <c r="A70" s="45" t="s">
        <v>1779</v>
      </c>
      <c r="B70" s="45"/>
      <c r="C70" s="45"/>
      <c r="D70" s="45"/>
      <c r="E70" s="45"/>
      <c r="F70" s="45"/>
      <c r="G70" s="30"/>
    </row>
    <row r="71" spans="1:7" ht="22" customHeight="1">
      <c r="A71" s="107"/>
      <c r="B71" s="93"/>
      <c r="C71" s="186"/>
      <c r="D71" s="186"/>
      <c r="E71" s="186"/>
      <c r="F71" s="186"/>
      <c r="G71" s="30"/>
    </row>
    <row r="72" spans="1:7" ht="22" customHeight="1">
      <c r="A72" s="107"/>
      <c r="B72" s="93"/>
      <c r="C72" s="186"/>
      <c r="D72" s="186"/>
      <c r="E72" s="186"/>
      <c r="F72" s="186"/>
      <c r="G72" s="30"/>
    </row>
    <row r="73" spans="1:7" ht="22" customHeight="1">
      <c r="A73" s="107"/>
      <c r="B73" s="93"/>
      <c r="C73" s="186"/>
      <c r="D73" s="186"/>
      <c r="E73" s="186"/>
      <c r="F73" s="186"/>
      <c r="G73" s="30"/>
    </row>
    <row r="74" spans="1:7" ht="18">
      <c r="A74" s="107"/>
      <c r="B74" s="93"/>
      <c r="C74" s="186"/>
      <c r="D74" s="186"/>
      <c r="E74" s="186"/>
      <c r="F74" s="193"/>
      <c r="G74" s="30"/>
    </row>
    <row r="75" spans="1:7" ht="18">
      <c r="A75" s="107"/>
      <c r="B75" s="93"/>
      <c r="C75" s="186"/>
      <c r="D75" s="186"/>
      <c r="E75" s="186"/>
      <c r="F75" s="186"/>
      <c r="G75" s="30"/>
    </row>
    <row r="76" spans="1:7" ht="18">
      <c r="A76" s="107"/>
      <c r="B76" s="93"/>
      <c r="C76" s="186"/>
      <c r="D76" s="186"/>
      <c r="E76" s="186"/>
      <c r="F76" s="186"/>
      <c r="G76" s="28"/>
    </row>
    <row r="77" spans="1:7" ht="18">
      <c r="A77" s="107"/>
      <c r="B77" s="93"/>
      <c r="C77" s="186"/>
      <c r="D77" s="186"/>
      <c r="E77" s="186"/>
      <c r="F77" s="186"/>
      <c r="G77" s="31"/>
    </row>
    <row r="78" spans="1:7" ht="18">
      <c r="A78" s="107"/>
      <c r="B78" s="93"/>
      <c r="C78" s="186"/>
      <c r="D78" s="186"/>
      <c r="E78" s="186"/>
      <c r="F78" s="186"/>
      <c r="G78" s="28"/>
    </row>
    <row r="79" spans="1:7" ht="18">
      <c r="A79" s="107"/>
      <c r="B79" s="93"/>
      <c r="C79" s="186"/>
      <c r="D79" s="186"/>
      <c r="E79" s="186"/>
      <c r="F79" s="186"/>
      <c r="G79" s="31"/>
    </row>
    <row r="80" spans="1:7" ht="15" customHeight="1">
      <c r="A80" s="107"/>
      <c r="B80" s="93"/>
      <c r="C80" s="186"/>
      <c r="D80" s="186"/>
      <c r="E80" s="186"/>
      <c r="F80" s="186"/>
      <c r="G80" s="35"/>
    </row>
    <row r="81" spans="1:6" ht="18">
      <c r="A81" s="107"/>
      <c r="B81" s="93"/>
      <c r="C81" s="186"/>
      <c r="D81" s="186"/>
      <c r="E81" s="186"/>
      <c r="F81" s="186"/>
    </row>
    <row r="82" spans="1:6" ht="18">
      <c r="A82" s="107"/>
      <c r="B82" s="93"/>
      <c r="C82" s="186"/>
      <c r="D82" s="186"/>
      <c r="E82" s="186"/>
      <c r="F82" s="186"/>
    </row>
    <row r="83" spans="1:6" ht="18">
      <c r="A83" s="107"/>
      <c r="B83" s="93"/>
      <c r="C83" s="186"/>
      <c r="D83" s="186"/>
      <c r="E83" s="186"/>
      <c r="F83" s="186"/>
    </row>
    <row r="84" spans="1:6" ht="18">
      <c r="A84" s="107"/>
      <c r="B84" s="93"/>
      <c r="C84" s="186"/>
      <c r="D84" s="186"/>
      <c r="E84" s="186"/>
      <c r="F84" s="193"/>
    </row>
    <row r="85" spans="1:6" ht="18">
      <c r="A85" s="107"/>
      <c r="B85" s="93"/>
      <c r="C85" s="186"/>
      <c r="D85" s="186"/>
      <c r="E85" s="186"/>
      <c r="F85" s="193"/>
    </row>
    <row r="86" spans="1:6" ht="18">
      <c r="A86" s="107"/>
      <c r="B86" s="93"/>
      <c r="C86" s="186"/>
      <c r="D86" s="186"/>
      <c r="E86" s="186"/>
      <c r="F86" s="193"/>
    </row>
    <row r="87" spans="1:6" ht="18">
      <c r="A87" s="107"/>
      <c r="B87" s="93"/>
      <c r="C87" s="186"/>
      <c r="D87" s="186"/>
      <c r="E87" s="186"/>
      <c r="F87" s="193"/>
    </row>
    <row r="88" spans="1:6" ht="18">
      <c r="A88" s="107"/>
      <c r="B88" s="93"/>
      <c r="C88" s="186"/>
      <c r="D88" s="186"/>
      <c r="E88" s="186"/>
      <c r="F88" s="193"/>
    </row>
    <row r="89" spans="1:6" ht="18">
      <c r="A89" s="107"/>
      <c r="B89" s="93"/>
      <c r="C89" s="186"/>
      <c r="D89" s="186"/>
      <c r="E89" s="186"/>
      <c r="F89" s="193"/>
    </row>
    <row r="90" spans="1:6" ht="18">
      <c r="A90" s="107"/>
      <c r="B90" s="93"/>
      <c r="C90" s="186"/>
      <c r="D90" s="186"/>
      <c r="E90" s="186"/>
      <c r="F90" s="193"/>
    </row>
    <row r="91" spans="1:6" ht="18">
      <c r="A91" s="887"/>
      <c r="B91" s="887"/>
      <c r="C91" s="887"/>
      <c r="D91" s="887"/>
      <c r="E91" s="887"/>
      <c r="F91" s="887"/>
    </row>
    <row r="92" spans="1:6" ht="18">
      <c r="A92" s="887"/>
      <c r="B92" s="887"/>
      <c r="C92" s="887"/>
      <c r="D92" s="887"/>
      <c r="E92" s="887"/>
      <c r="F92" s="887"/>
    </row>
    <row r="93" spans="1:6" ht="18">
      <c r="A93" s="45"/>
      <c r="B93" s="45"/>
      <c r="C93" s="45"/>
      <c r="D93" s="45"/>
      <c r="E93" s="45"/>
      <c r="F93" s="45"/>
    </row>
    <row r="94" spans="1:6" ht="18">
      <c r="A94" s="887"/>
      <c r="B94" s="887"/>
      <c r="C94" s="887"/>
      <c r="D94" s="887"/>
      <c r="E94" s="887"/>
      <c r="F94" s="887"/>
    </row>
    <row r="95" spans="1:6" ht="18">
      <c r="A95" s="45"/>
      <c r="B95" s="45"/>
      <c r="C95" s="45"/>
      <c r="D95" s="45"/>
      <c r="E95" s="45"/>
      <c r="F95" s="45"/>
    </row>
  </sheetData>
  <mergeCells count="6">
    <mergeCell ref="A91:F91"/>
    <mergeCell ref="A92:F92"/>
    <mergeCell ref="A94:F94"/>
    <mergeCell ref="A66:F66"/>
    <mergeCell ref="A67:F67"/>
    <mergeCell ref="A69:F69"/>
  </mergeCells>
  <hyperlinks>
    <hyperlink ref="H1" location="'Contents Page'!A1" display="BACK TO CONTENTS" xr:uid="{18C3144D-CA47-4ABA-B4CF-B0A561BE7903}"/>
  </hyperlinks>
  <pageMargins left="0.7" right="0.7" top="0.75" bottom="0.75" header="0.3" footer="0.3"/>
  <pageSetup paperSize="9" scale="36"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1"/>
  <sheetViews>
    <sheetView topLeftCell="A45" zoomScaleNormal="100" workbookViewId="0"/>
  </sheetViews>
  <sheetFormatPr baseColWidth="10" defaultColWidth="8.83203125" defaultRowHeight="15"/>
  <cols>
    <col min="1" max="2" width="15.6640625" customWidth="1"/>
    <col min="3" max="3" width="25.33203125" customWidth="1"/>
    <col min="4" max="4" width="15.6640625" customWidth="1"/>
    <col min="5" max="5" width="25.1640625" customWidth="1"/>
    <col min="6" max="6" width="19.33203125" customWidth="1"/>
    <col min="7" max="7" width="20.5" customWidth="1"/>
  </cols>
  <sheetData>
    <row r="1" spans="1:8" ht="28.5" customHeight="1">
      <c r="A1" s="42" t="s">
        <v>1320</v>
      </c>
      <c r="B1" s="42"/>
      <c r="C1" s="42"/>
      <c r="D1" s="42"/>
      <c r="E1" s="42"/>
      <c r="F1" s="42"/>
      <c r="G1" s="42" t="s">
        <v>99</v>
      </c>
      <c r="H1" s="6" t="s">
        <v>85</v>
      </c>
    </row>
    <row r="2" spans="1:8" ht="27" customHeight="1">
      <c r="A2" s="42" t="s">
        <v>1293</v>
      </c>
      <c r="B2" s="42"/>
      <c r="C2" s="42"/>
      <c r="D2" s="42"/>
      <c r="E2" s="42"/>
      <c r="F2" s="42"/>
      <c r="G2" s="42"/>
    </row>
    <row r="3" spans="1:8" ht="22" customHeight="1">
      <c r="A3" s="626" t="s">
        <v>411</v>
      </c>
      <c r="B3" s="626"/>
      <c r="C3" s="627" t="s">
        <v>1321</v>
      </c>
      <c r="D3" s="627"/>
      <c r="E3" s="627" t="s">
        <v>895</v>
      </c>
      <c r="F3" s="627"/>
      <c r="G3" s="627" t="s">
        <v>1322</v>
      </c>
    </row>
    <row r="4" spans="1:8" ht="22" customHeight="1">
      <c r="A4" s="107">
        <v>2016</v>
      </c>
      <c r="B4" s="7"/>
      <c r="C4" s="186">
        <v>76804</v>
      </c>
      <c r="D4" s="361"/>
      <c r="E4" s="13">
        <v>7189</v>
      </c>
      <c r="F4" s="13"/>
      <c r="G4" s="13">
        <v>5346</v>
      </c>
    </row>
    <row r="5" spans="1:8" ht="22" customHeight="1">
      <c r="A5" s="107">
        <v>2017</v>
      </c>
      <c r="B5" s="7"/>
      <c r="C5" s="186">
        <v>73693</v>
      </c>
      <c r="D5" s="361"/>
      <c r="E5" s="13">
        <v>7502</v>
      </c>
      <c r="F5" s="13"/>
      <c r="G5" s="13">
        <v>5262</v>
      </c>
    </row>
    <row r="6" spans="1:8" ht="22" customHeight="1">
      <c r="A6" s="107">
        <v>2018</v>
      </c>
      <c r="B6" s="7"/>
      <c r="C6" s="186">
        <v>71426.600000000006</v>
      </c>
      <c r="D6" s="361"/>
      <c r="E6" s="13">
        <v>6657</v>
      </c>
      <c r="F6" s="13"/>
      <c r="G6" s="13">
        <v>4786</v>
      </c>
    </row>
    <row r="7" spans="1:8" ht="22" customHeight="1">
      <c r="A7" s="107">
        <v>2019</v>
      </c>
      <c r="B7" s="7"/>
      <c r="C7" s="186">
        <v>65229</v>
      </c>
      <c r="D7" s="361"/>
      <c r="E7" s="13">
        <v>6171</v>
      </c>
      <c r="F7" s="13"/>
      <c r="G7" s="13">
        <v>4449</v>
      </c>
    </row>
    <row r="8" spans="1:8" ht="22" customHeight="1">
      <c r="A8" s="107">
        <v>2020</v>
      </c>
      <c r="B8" s="7"/>
      <c r="C8" s="186">
        <v>53364</v>
      </c>
      <c r="D8" s="186"/>
      <c r="E8" s="186">
        <v>4941</v>
      </c>
      <c r="F8" s="186"/>
      <c r="G8" s="186">
        <v>3421</v>
      </c>
    </row>
    <row r="9" spans="1:8" ht="22" customHeight="1">
      <c r="A9" s="107"/>
      <c r="B9" s="7"/>
      <c r="C9" s="186"/>
      <c r="D9" s="186"/>
      <c r="E9" s="186"/>
      <c r="F9" s="186"/>
      <c r="G9" s="186"/>
    </row>
    <row r="10" spans="1:8" ht="22" customHeight="1">
      <c r="A10" s="107">
        <v>2021</v>
      </c>
      <c r="B10" s="7" t="s">
        <v>206</v>
      </c>
      <c r="C10" s="186">
        <v>53083</v>
      </c>
      <c r="D10" s="186"/>
      <c r="E10" s="186">
        <v>4820</v>
      </c>
      <c r="F10" s="186"/>
      <c r="G10" s="186">
        <v>3397</v>
      </c>
    </row>
    <row r="11" spans="1:8" ht="22" customHeight="1">
      <c r="A11" s="107"/>
      <c r="B11" s="7" t="s">
        <v>207</v>
      </c>
      <c r="C11" s="186">
        <v>50937</v>
      </c>
      <c r="D11" s="186"/>
      <c r="E11" s="186">
        <v>4666</v>
      </c>
      <c r="F11" s="186"/>
      <c r="G11" s="186">
        <v>3275</v>
      </c>
    </row>
    <row r="12" spans="1:8" ht="22" customHeight="1">
      <c r="A12" s="107"/>
      <c r="B12" s="7" t="s">
        <v>208</v>
      </c>
      <c r="C12" s="186">
        <v>52096</v>
      </c>
      <c r="D12" s="186"/>
      <c r="E12" s="186">
        <v>4605</v>
      </c>
      <c r="F12" s="186"/>
      <c r="G12" s="186">
        <v>3261</v>
      </c>
    </row>
    <row r="13" spans="1:8" ht="22" customHeight="1">
      <c r="A13" s="107"/>
      <c r="B13" s="7" t="s">
        <v>200</v>
      </c>
      <c r="C13" s="186">
        <v>56018</v>
      </c>
      <c r="D13" s="186"/>
      <c r="E13" s="186">
        <v>4806</v>
      </c>
      <c r="F13" s="186"/>
      <c r="G13" s="186">
        <v>3445</v>
      </c>
    </row>
    <row r="14" spans="1:8" ht="22" customHeight="1">
      <c r="A14" s="107"/>
      <c r="B14" s="7"/>
      <c r="C14" s="186"/>
      <c r="D14" s="186"/>
      <c r="E14" s="186"/>
      <c r="F14" s="186"/>
      <c r="G14" s="186"/>
    </row>
    <row r="15" spans="1:8" ht="22" customHeight="1">
      <c r="A15" s="362">
        <v>2022</v>
      </c>
      <c r="B15" s="7" t="s">
        <v>206</v>
      </c>
      <c r="C15" s="186">
        <v>53066</v>
      </c>
      <c r="D15" s="42"/>
      <c r="E15" s="13">
        <v>4633</v>
      </c>
      <c r="F15" s="42"/>
      <c r="G15" s="13">
        <v>3348</v>
      </c>
    </row>
    <row r="16" spans="1:8" ht="22" customHeight="1">
      <c r="A16" s="362"/>
      <c r="B16" s="7" t="s">
        <v>207</v>
      </c>
      <c r="C16" s="186">
        <v>54238</v>
      </c>
      <c r="D16" s="42"/>
      <c r="E16" s="13">
        <v>4377</v>
      </c>
      <c r="F16" s="42"/>
      <c r="G16" s="13">
        <v>3287</v>
      </c>
    </row>
    <row r="17" spans="1:7" ht="22" customHeight="1">
      <c r="A17" s="362"/>
      <c r="B17" s="7" t="s">
        <v>208</v>
      </c>
      <c r="C17" s="186">
        <v>54547</v>
      </c>
      <c r="D17" s="42"/>
      <c r="E17" s="13">
        <v>4102</v>
      </c>
      <c r="F17" s="42"/>
      <c r="G17" s="13">
        <v>3196</v>
      </c>
    </row>
    <row r="18" spans="1:7" ht="22" customHeight="1">
      <c r="A18" s="362"/>
      <c r="B18" s="7" t="s">
        <v>200</v>
      </c>
      <c r="C18" s="186">
        <v>54534</v>
      </c>
      <c r="D18" s="12"/>
      <c r="E18" s="186">
        <v>4281</v>
      </c>
      <c r="F18" s="73"/>
      <c r="G18" s="186">
        <v>3207</v>
      </c>
    </row>
    <row r="19" spans="1:7" ht="22" customHeight="1">
      <c r="A19" s="107"/>
      <c r="B19" s="42"/>
      <c r="C19" s="42"/>
      <c r="D19" s="42"/>
      <c r="E19" s="42"/>
      <c r="F19" s="42"/>
      <c r="G19" s="42"/>
    </row>
    <row r="20" spans="1:7" ht="22" customHeight="1">
      <c r="A20" s="362">
        <v>2023</v>
      </c>
      <c r="B20" s="7" t="s">
        <v>209</v>
      </c>
      <c r="C20" s="186">
        <v>60510</v>
      </c>
      <c r="D20" s="42"/>
      <c r="E20" s="13">
        <v>4714</v>
      </c>
      <c r="F20" s="42"/>
      <c r="G20" s="13">
        <v>3491</v>
      </c>
    </row>
    <row r="21" spans="1:7" ht="22" customHeight="1">
      <c r="A21" s="362"/>
      <c r="B21" s="7" t="s">
        <v>210</v>
      </c>
      <c r="C21" s="186">
        <v>56037</v>
      </c>
      <c r="D21" s="42"/>
      <c r="E21" s="13">
        <v>4220</v>
      </c>
      <c r="F21" s="42"/>
      <c r="G21" s="13">
        <v>3172</v>
      </c>
    </row>
    <row r="22" spans="1:7" ht="22" customHeight="1">
      <c r="A22" s="362"/>
      <c r="B22" s="7" t="s">
        <v>206</v>
      </c>
      <c r="C22" s="186">
        <v>55890</v>
      </c>
      <c r="D22" s="42"/>
      <c r="E22" s="13">
        <v>4292</v>
      </c>
      <c r="F22" s="42"/>
      <c r="G22" s="13">
        <v>3191</v>
      </c>
    </row>
    <row r="23" spans="1:7" ht="22" customHeight="1">
      <c r="A23" s="362"/>
      <c r="B23" s="7" t="s">
        <v>211</v>
      </c>
      <c r="C23" s="186">
        <v>64865</v>
      </c>
      <c r="D23" s="42"/>
      <c r="E23" s="13">
        <v>4917</v>
      </c>
      <c r="F23" s="42"/>
      <c r="G23" s="13">
        <v>3639</v>
      </c>
    </row>
    <row r="24" spans="1:7" ht="22" customHeight="1">
      <c r="A24" s="362"/>
      <c r="B24" s="7" t="s">
        <v>212</v>
      </c>
      <c r="C24" s="186">
        <v>65867</v>
      </c>
      <c r="D24" s="42"/>
      <c r="E24" s="13">
        <v>4769</v>
      </c>
      <c r="F24" s="42"/>
      <c r="G24" s="13">
        <v>3590</v>
      </c>
    </row>
    <row r="25" spans="1:7" ht="22" customHeight="1">
      <c r="A25" s="362"/>
      <c r="B25" s="7" t="s">
        <v>207</v>
      </c>
      <c r="C25" s="186">
        <v>66109</v>
      </c>
      <c r="D25" s="42"/>
      <c r="E25" s="13">
        <v>4892</v>
      </c>
      <c r="F25" s="42"/>
      <c r="G25" s="13">
        <v>3669</v>
      </c>
    </row>
    <row r="26" spans="1:7" ht="22" customHeight="1">
      <c r="A26" s="362"/>
      <c r="B26" s="7" t="s">
        <v>213</v>
      </c>
      <c r="C26" s="186">
        <v>70211</v>
      </c>
      <c r="D26" s="42"/>
      <c r="E26" s="13">
        <v>5357</v>
      </c>
      <c r="F26" s="42"/>
      <c r="G26" s="13">
        <v>3988</v>
      </c>
    </row>
    <row r="27" spans="1:7" ht="22" customHeight="1">
      <c r="A27" s="362"/>
      <c r="B27" s="7" t="s">
        <v>214</v>
      </c>
      <c r="C27" s="186">
        <v>68405</v>
      </c>
      <c r="D27" s="42"/>
      <c r="E27" s="13">
        <v>5035</v>
      </c>
      <c r="F27" s="42"/>
      <c r="G27" s="13">
        <v>3790</v>
      </c>
    </row>
    <row r="28" spans="1:7" ht="22" customHeight="1">
      <c r="A28" s="362"/>
      <c r="B28" s="7" t="s">
        <v>208</v>
      </c>
      <c r="C28" s="186">
        <v>63873</v>
      </c>
      <c r="D28" s="42"/>
      <c r="E28" s="13">
        <v>4676</v>
      </c>
      <c r="F28" s="42"/>
      <c r="G28" s="13">
        <v>3558</v>
      </c>
    </row>
    <row r="29" spans="1:7" ht="22" customHeight="1">
      <c r="A29" s="362"/>
      <c r="B29" s="7" t="s">
        <v>215</v>
      </c>
      <c r="C29" s="186">
        <v>64858</v>
      </c>
      <c r="D29" s="42"/>
      <c r="E29" s="13">
        <v>4748</v>
      </c>
      <c r="F29" s="42"/>
      <c r="G29" s="13">
        <v>3626</v>
      </c>
    </row>
    <row r="30" spans="1:7" ht="22" customHeight="1">
      <c r="A30" s="362"/>
      <c r="B30" s="7" t="s">
        <v>216</v>
      </c>
      <c r="C30" s="186">
        <v>65724</v>
      </c>
      <c r="D30" s="42"/>
      <c r="E30" s="13">
        <v>4831</v>
      </c>
      <c r="F30" s="42"/>
      <c r="G30" s="13">
        <v>3621</v>
      </c>
    </row>
    <row r="31" spans="1:7" ht="22" customHeight="1">
      <c r="A31" s="362"/>
      <c r="B31" s="7" t="s">
        <v>200</v>
      </c>
      <c r="C31" s="186">
        <v>63688</v>
      </c>
      <c r="D31" s="42"/>
      <c r="E31" s="13">
        <v>4757</v>
      </c>
      <c r="F31" s="42"/>
      <c r="G31" s="13">
        <v>3541</v>
      </c>
    </row>
    <row r="32" spans="1:7" ht="22" customHeight="1">
      <c r="A32" s="362"/>
      <c r="B32" s="7"/>
      <c r="C32" s="186"/>
      <c r="D32" s="186"/>
      <c r="E32" s="186"/>
      <c r="F32" s="186"/>
      <c r="G32" s="186"/>
    </row>
    <row r="33" spans="1:7" ht="22" customHeight="1">
      <c r="A33" s="362">
        <v>2024</v>
      </c>
      <c r="B33" s="7" t="s">
        <v>209</v>
      </c>
      <c r="C33" s="186">
        <v>64599</v>
      </c>
      <c r="D33" s="42"/>
      <c r="E33" s="13">
        <v>4767</v>
      </c>
      <c r="F33" s="42"/>
      <c r="G33" s="13">
        <v>3579</v>
      </c>
    </row>
    <row r="34" spans="1:7" ht="22" customHeight="1">
      <c r="A34" s="42"/>
      <c r="B34" s="7" t="s">
        <v>210</v>
      </c>
      <c r="C34" s="186">
        <v>67510</v>
      </c>
      <c r="D34" s="42"/>
      <c r="E34" s="13">
        <v>4901</v>
      </c>
      <c r="F34" s="42"/>
      <c r="G34" s="13">
        <v>3693</v>
      </c>
    </row>
    <row r="35" spans="1:7" ht="22" customHeight="1">
      <c r="A35" s="42"/>
      <c r="B35" s="7" t="s">
        <v>206</v>
      </c>
      <c r="C35" s="186">
        <v>64746</v>
      </c>
      <c r="D35" s="42"/>
      <c r="E35" s="13">
        <v>4726</v>
      </c>
      <c r="F35" s="42"/>
      <c r="G35" s="13">
        <v>3568</v>
      </c>
    </row>
    <row r="36" spans="1:7" ht="22" customHeight="1">
      <c r="A36" s="42"/>
      <c r="B36" s="7" t="s">
        <v>211</v>
      </c>
      <c r="C36" s="186">
        <v>67373</v>
      </c>
      <c r="D36" s="42"/>
      <c r="E36" s="13">
        <v>4898</v>
      </c>
      <c r="F36" s="42"/>
      <c r="G36" s="13">
        <v>3719</v>
      </c>
    </row>
    <row r="37" spans="1:7" ht="22" customHeight="1">
      <c r="A37" s="42"/>
      <c r="B37" s="7" t="s">
        <v>212</v>
      </c>
      <c r="C37" s="186">
        <v>65277</v>
      </c>
      <c r="D37" s="42"/>
      <c r="E37" s="13">
        <v>4759</v>
      </c>
      <c r="F37" s="42"/>
      <c r="G37" s="13">
        <v>3590</v>
      </c>
    </row>
    <row r="38" spans="1:7" ht="22" customHeight="1">
      <c r="A38" s="42"/>
      <c r="B38" s="7" t="s">
        <v>207</v>
      </c>
      <c r="C38" s="186">
        <v>62047</v>
      </c>
      <c r="D38" s="42"/>
      <c r="E38" s="13">
        <v>4560</v>
      </c>
      <c r="F38" s="42"/>
      <c r="G38" s="13">
        <v>3462</v>
      </c>
    </row>
    <row r="39" spans="1:7" ht="22" customHeight="1">
      <c r="A39" s="42"/>
      <c r="B39" s="7" t="s">
        <v>213</v>
      </c>
      <c r="C39" s="186">
        <v>64949</v>
      </c>
      <c r="D39" s="42"/>
      <c r="E39" s="13">
        <v>4800</v>
      </c>
      <c r="F39" s="42"/>
      <c r="G39" s="13">
        <v>3618</v>
      </c>
    </row>
    <row r="40" spans="1:7" ht="22" customHeight="1">
      <c r="A40" s="42"/>
      <c r="B40" s="7" t="s">
        <v>214</v>
      </c>
      <c r="C40" s="186">
        <v>57784</v>
      </c>
      <c r="D40" s="42"/>
      <c r="E40" s="13">
        <v>4357</v>
      </c>
      <c r="F40" s="13"/>
      <c r="G40" s="13">
        <v>3236</v>
      </c>
    </row>
    <row r="41" spans="1:7" ht="22" customHeight="1">
      <c r="A41" s="42"/>
      <c r="B41" s="7" t="s">
        <v>208</v>
      </c>
      <c r="C41" s="186">
        <v>52821</v>
      </c>
      <c r="D41" s="42"/>
      <c r="E41" s="13">
        <v>4057</v>
      </c>
      <c r="F41" s="13"/>
      <c r="G41" s="13">
        <v>2990</v>
      </c>
    </row>
    <row r="42" spans="1:7" ht="22" customHeight="1">
      <c r="A42" s="42"/>
      <c r="B42" s="7" t="s">
        <v>215</v>
      </c>
      <c r="C42" s="186">
        <v>56117</v>
      </c>
      <c r="D42" s="42"/>
      <c r="E42" s="13">
        <v>4198</v>
      </c>
      <c r="F42" s="13"/>
      <c r="G42" s="13">
        <v>3154</v>
      </c>
    </row>
    <row r="43" spans="1:7" ht="22" customHeight="1">
      <c r="A43" s="42"/>
      <c r="B43" s="7" t="s">
        <v>216</v>
      </c>
      <c r="C43" s="186">
        <v>53620</v>
      </c>
      <c r="D43" s="186"/>
      <c r="E43" s="13">
        <v>3941</v>
      </c>
      <c r="F43" s="13"/>
      <c r="G43" s="13">
        <v>2992</v>
      </c>
    </row>
    <row r="44" spans="1:7" ht="22" customHeight="1">
      <c r="A44" s="42"/>
      <c r="B44" s="7" t="s">
        <v>200</v>
      </c>
      <c r="C44" s="186">
        <v>48130</v>
      </c>
      <c r="D44" s="186"/>
      <c r="E44" s="13">
        <v>3456</v>
      </c>
      <c r="F44" s="13"/>
      <c r="G44" s="13">
        <v>2657</v>
      </c>
    </row>
    <row r="45" spans="1:7" ht="22" customHeight="1">
      <c r="A45" s="42"/>
      <c r="B45" s="7"/>
      <c r="C45" s="186"/>
      <c r="D45" s="186"/>
      <c r="E45" s="13"/>
      <c r="F45" s="13"/>
      <c r="G45" s="13"/>
    </row>
    <row r="46" spans="1:7" ht="22" customHeight="1">
      <c r="A46" s="362">
        <v>2025</v>
      </c>
      <c r="B46" s="7" t="s">
        <v>209</v>
      </c>
      <c r="C46" s="186">
        <v>51607</v>
      </c>
      <c r="D46" s="42"/>
      <c r="E46" s="13">
        <v>3711</v>
      </c>
      <c r="F46" s="42"/>
      <c r="G46" s="13">
        <v>2844</v>
      </c>
    </row>
    <row r="47" spans="1:7" ht="22" customHeight="1">
      <c r="A47" s="362"/>
      <c r="B47" s="7" t="s">
        <v>210</v>
      </c>
      <c r="C47" s="186">
        <v>46805</v>
      </c>
      <c r="D47" s="42"/>
      <c r="E47" s="13">
        <v>3389</v>
      </c>
      <c r="F47" s="42"/>
      <c r="G47" s="13">
        <v>2588</v>
      </c>
    </row>
    <row r="48" spans="1:7" ht="22" customHeight="1">
      <c r="A48" s="362"/>
      <c r="B48" s="7" t="s">
        <v>206</v>
      </c>
      <c r="C48" s="186">
        <v>46348</v>
      </c>
      <c r="D48" s="42"/>
      <c r="E48" s="13">
        <v>3374</v>
      </c>
      <c r="F48" s="42"/>
      <c r="G48" s="13">
        <v>2540</v>
      </c>
    </row>
    <row r="49" spans="1:7" ht="22" customHeight="1">
      <c r="A49" s="362"/>
      <c r="B49" s="7" t="s">
        <v>211</v>
      </c>
      <c r="C49" s="186">
        <v>48519</v>
      </c>
      <c r="D49" s="42"/>
      <c r="E49" s="13">
        <v>3541.9</v>
      </c>
      <c r="F49" s="42"/>
      <c r="G49" s="13">
        <v>2610</v>
      </c>
    </row>
    <row r="50" spans="1:7" ht="22" customHeight="1">
      <c r="A50" s="362"/>
      <c r="B50" s="7" t="s">
        <v>212</v>
      </c>
      <c r="C50" s="186">
        <v>47161</v>
      </c>
      <c r="D50" s="42"/>
      <c r="E50" s="13">
        <v>3509</v>
      </c>
      <c r="F50" s="42"/>
      <c r="G50" s="13">
        <v>2584</v>
      </c>
    </row>
    <row r="51" spans="1:7" ht="22" customHeight="1">
      <c r="A51" s="362"/>
      <c r="B51" s="7" t="s">
        <v>207</v>
      </c>
      <c r="C51" s="186">
        <v>44955</v>
      </c>
      <c r="D51" s="42"/>
      <c r="E51" s="13">
        <v>3376</v>
      </c>
      <c r="F51" s="42"/>
      <c r="G51" s="13">
        <v>2455</v>
      </c>
    </row>
    <row r="52" spans="1:7" ht="22" customHeight="1">
      <c r="A52" s="362"/>
      <c r="B52" s="7" t="s">
        <v>213</v>
      </c>
      <c r="C52" s="186">
        <v>47815</v>
      </c>
      <c r="D52" s="42"/>
      <c r="E52" s="13">
        <v>3529</v>
      </c>
      <c r="F52" s="42"/>
      <c r="G52" s="13">
        <v>2606</v>
      </c>
    </row>
    <row r="53" spans="1:7" ht="22" customHeight="1">
      <c r="A53" s="362"/>
      <c r="B53" s="7" t="s">
        <v>214</v>
      </c>
      <c r="C53" s="186">
        <v>49253</v>
      </c>
      <c r="D53" s="42"/>
      <c r="E53" s="13">
        <v>3689</v>
      </c>
      <c r="F53" s="42"/>
      <c r="G53" s="13">
        <v>2689</v>
      </c>
    </row>
    <row r="54" spans="1:7" ht="22" customHeight="1">
      <c r="A54" s="362"/>
      <c r="B54" s="7" t="s">
        <v>208</v>
      </c>
      <c r="C54" s="186">
        <v>50515</v>
      </c>
      <c r="D54" s="42"/>
      <c r="E54" s="13">
        <v>3799</v>
      </c>
      <c r="F54" s="42"/>
      <c r="G54" s="13">
        <v>2768</v>
      </c>
    </row>
    <row r="55" spans="1:7" ht="22" customHeight="1">
      <c r="A55" s="362"/>
      <c r="B55" s="7" t="s">
        <v>215</v>
      </c>
      <c r="C55" s="186">
        <v>55336</v>
      </c>
      <c r="D55" s="42"/>
      <c r="E55" s="13">
        <v>3979</v>
      </c>
      <c r="F55" s="42"/>
      <c r="G55" s="13">
        <v>2927</v>
      </c>
    </row>
    <row r="56" spans="1:7" ht="22" customHeight="1">
      <c r="A56" s="362"/>
      <c r="B56" s="7" t="s">
        <v>216</v>
      </c>
      <c r="C56" s="186">
        <v>52593</v>
      </c>
      <c r="D56" s="42"/>
      <c r="E56" s="13">
        <v>3797</v>
      </c>
      <c r="F56" s="42"/>
      <c r="G56" s="13">
        <v>2793</v>
      </c>
    </row>
    <row r="57" spans="1:7" ht="22" customHeight="1">
      <c r="A57" s="362"/>
      <c r="B57" s="7" t="s">
        <v>200</v>
      </c>
      <c r="C57" s="186">
        <v>47428</v>
      </c>
      <c r="D57" s="42"/>
      <c r="E57" s="13">
        <v>3495</v>
      </c>
      <c r="F57" s="42"/>
      <c r="G57" s="13">
        <v>2552</v>
      </c>
    </row>
    <row r="58" spans="1:7" ht="22" customHeight="1">
      <c r="A58" s="362"/>
      <c r="B58" s="7"/>
      <c r="C58" s="186"/>
      <c r="D58" s="42"/>
      <c r="E58" s="13"/>
      <c r="F58" s="42"/>
      <c r="G58" s="13"/>
    </row>
    <row r="59" spans="1:7" ht="22" customHeight="1">
      <c r="A59" s="362">
        <v>2026</v>
      </c>
      <c r="B59" s="7" t="s">
        <v>209</v>
      </c>
      <c r="C59" s="186">
        <v>53560.9</v>
      </c>
      <c r="D59" s="42"/>
      <c r="E59" s="13">
        <v>3920.7</v>
      </c>
      <c r="F59" s="42"/>
      <c r="G59" s="13">
        <v>2844.1</v>
      </c>
    </row>
    <row r="60" spans="1:7" ht="22" customHeight="1">
      <c r="A60" s="362"/>
      <c r="B60" s="7" t="s">
        <v>210</v>
      </c>
      <c r="C60" s="186">
        <v>55257</v>
      </c>
      <c r="D60" s="42"/>
      <c r="E60" s="13">
        <v>4006</v>
      </c>
      <c r="F60" s="42"/>
      <c r="G60" s="13">
        <v>2912</v>
      </c>
    </row>
    <row r="61" spans="1:7" ht="22" customHeight="1">
      <c r="A61" s="412" t="s">
        <v>302</v>
      </c>
      <c r="B61" s="412" t="s">
        <v>424</v>
      </c>
      <c r="C61" s="418"/>
      <c r="D61" s="418"/>
      <c r="E61" s="418"/>
      <c r="F61" s="628"/>
      <c r="G61" s="628"/>
    </row>
    <row r="62" spans="1:7" ht="22" customHeight="1">
      <c r="A62" s="362"/>
      <c r="B62" s="7"/>
      <c r="C62" s="186"/>
      <c r="D62" s="42"/>
      <c r="E62" s="13"/>
      <c r="F62" s="42"/>
      <c r="G62" s="13"/>
    </row>
    <row r="63" spans="1:7" ht="22" customHeight="1">
      <c r="A63" s="362"/>
      <c r="B63" s="7"/>
      <c r="C63" s="186"/>
      <c r="D63" s="42"/>
      <c r="E63" s="13"/>
      <c r="F63" s="42"/>
      <c r="G63" s="13"/>
    </row>
    <row r="64" spans="1:7" ht="22" customHeight="1">
      <c r="A64" s="362"/>
      <c r="B64" s="7"/>
      <c r="C64" s="186"/>
      <c r="D64" s="42"/>
      <c r="E64" s="13"/>
      <c r="F64" s="42"/>
      <c r="G64" s="13"/>
    </row>
    <row r="65" spans="1:7" ht="22" customHeight="1">
      <c r="A65" s="362"/>
      <c r="B65" s="7"/>
      <c r="C65" s="186"/>
      <c r="D65" s="42"/>
      <c r="E65" s="13"/>
      <c r="F65" s="42"/>
      <c r="G65" s="13"/>
    </row>
    <row r="66" spans="1:7" ht="22" customHeight="1">
      <c r="A66" s="362"/>
      <c r="B66" s="7"/>
      <c r="C66" s="186"/>
      <c r="D66" s="42"/>
      <c r="E66" s="13"/>
      <c r="F66" s="42"/>
      <c r="G66" s="13"/>
    </row>
    <row r="67" spans="1:7" ht="18">
      <c r="A67" s="362"/>
      <c r="B67" s="7"/>
      <c r="C67" s="186"/>
      <c r="D67" s="42"/>
      <c r="E67" s="13"/>
      <c r="F67" s="42"/>
      <c r="G67" s="13"/>
    </row>
    <row r="68" spans="1:7" ht="18">
      <c r="A68" s="362"/>
      <c r="B68" s="7"/>
      <c r="C68" s="186"/>
      <c r="D68" s="42"/>
      <c r="E68" s="13"/>
      <c r="F68" s="42"/>
      <c r="G68" s="13"/>
    </row>
    <row r="69" spans="1:7" ht="18">
      <c r="A69" s="362"/>
      <c r="B69" s="7"/>
      <c r="C69" s="186"/>
      <c r="D69" s="42"/>
      <c r="E69" s="13"/>
      <c r="F69" s="42"/>
      <c r="G69" s="13"/>
    </row>
    <row r="70" spans="1:7" ht="18">
      <c r="A70" s="362"/>
      <c r="B70" s="7"/>
      <c r="C70" s="186"/>
      <c r="D70" s="42"/>
      <c r="E70" s="13"/>
      <c r="F70" s="42"/>
      <c r="G70" s="13"/>
    </row>
    <row r="71" spans="1:7" ht="18">
      <c r="A71" s="7"/>
      <c r="B71" s="7"/>
      <c r="C71" s="185"/>
      <c r="D71" s="185"/>
      <c r="E71" s="185"/>
      <c r="F71" s="193"/>
      <c r="G71" s="193"/>
    </row>
  </sheetData>
  <hyperlinks>
    <hyperlink ref="H1" location="'Contents Page'!A1" display="BACK TO CONTENTS" xr:uid="{230FE4C8-F1BE-45B2-81A3-865B79673B44}"/>
  </hyperlinks>
  <pageMargins left="0.7" right="0.7" top="0.75" bottom="0.75" header="0.3" footer="0.3"/>
  <pageSetup paperSize="9" scale="46"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topLeftCell="A106" zoomScaleNormal="100" workbookViewId="0"/>
  </sheetViews>
  <sheetFormatPr baseColWidth="10" defaultColWidth="8.83203125" defaultRowHeight="15"/>
  <cols>
    <col min="1" max="1" width="89.5" style="1" customWidth="1"/>
    <col min="2" max="11" width="15.6640625" customWidth="1"/>
  </cols>
  <sheetData>
    <row r="1" spans="1:12" ht="22" customHeight="1">
      <c r="A1" s="363" t="s">
        <v>1323</v>
      </c>
      <c r="B1" s="221"/>
      <c r="C1" s="221"/>
      <c r="D1" s="221"/>
      <c r="E1" s="221"/>
      <c r="F1" s="221"/>
      <c r="G1" s="221"/>
      <c r="H1" s="6" t="s">
        <v>85</v>
      </c>
      <c r="I1" s="221"/>
      <c r="J1" s="364"/>
      <c r="K1" s="221"/>
      <c r="L1" s="6"/>
    </row>
    <row r="2" spans="1:12" ht="22" customHeight="1">
      <c r="A2" s="363" t="s">
        <v>1184</v>
      </c>
      <c r="B2" s="338"/>
      <c r="C2" s="338"/>
      <c r="D2" s="338"/>
      <c r="E2" s="338"/>
      <c r="F2" s="338"/>
      <c r="G2" s="338"/>
      <c r="H2" s="338"/>
      <c r="I2" s="338"/>
      <c r="J2" s="364"/>
      <c r="K2" s="221"/>
    </row>
    <row r="3" spans="1:12" ht="22" customHeight="1">
      <c r="A3" s="623" t="s">
        <v>305</v>
      </c>
      <c r="B3" s="624" t="s">
        <v>202</v>
      </c>
      <c r="C3" s="624" t="s">
        <v>203</v>
      </c>
      <c r="D3" s="624" t="s">
        <v>204</v>
      </c>
      <c r="E3" s="624" t="s">
        <v>205</v>
      </c>
      <c r="F3" s="624" t="s">
        <v>90</v>
      </c>
      <c r="G3" s="624" t="s">
        <v>217</v>
      </c>
      <c r="H3" s="624" t="s">
        <v>218</v>
      </c>
      <c r="I3" s="624" t="s">
        <v>219</v>
      </c>
      <c r="J3" s="624" t="s">
        <v>1258</v>
      </c>
      <c r="K3" s="624" t="s">
        <v>1259</v>
      </c>
    </row>
    <row r="4" spans="1:12" ht="22" customHeight="1">
      <c r="A4" s="365" t="s">
        <v>1324</v>
      </c>
      <c r="B4" s="366">
        <v>57808.990206316186</v>
      </c>
      <c r="C4" s="366">
        <v>71427.741345303832</v>
      </c>
      <c r="D4" s="366">
        <v>55930.503655921057</v>
      </c>
      <c r="E4" s="366">
        <v>55370.498546554416</v>
      </c>
      <c r="F4" s="366">
        <v>64657.855168287409</v>
      </c>
      <c r="G4" s="366">
        <v>82940.061964156484</v>
      </c>
      <c r="H4" s="366">
        <v>69045.469550458773</v>
      </c>
      <c r="I4" s="366">
        <v>69101.709311377606</v>
      </c>
      <c r="J4" s="367">
        <v>43011.15692332972</v>
      </c>
      <c r="K4" s="366">
        <v>52683.832584667456</v>
      </c>
    </row>
    <row r="5" spans="1:12" ht="6" customHeight="1">
      <c r="A5" s="365"/>
      <c r="B5" s="368"/>
      <c r="C5" s="368"/>
      <c r="D5" s="368"/>
      <c r="E5" s="368"/>
      <c r="F5" s="368"/>
      <c r="G5" s="368"/>
      <c r="H5" s="368"/>
      <c r="I5" s="368"/>
      <c r="J5" s="367"/>
      <c r="K5" s="366"/>
    </row>
    <row r="6" spans="1:12" ht="22" customHeight="1">
      <c r="A6" s="365" t="s">
        <v>499</v>
      </c>
      <c r="B6" s="366">
        <v>143853.36782598734</v>
      </c>
      <c r="C6" s="366">
        <v>153388.61359905699</v>
      </c>
      <c r="D6" s="366">
        <v>144093.859629991</v>
      </c>
      <c r="E6" s="366">
        <v>149571.31337086117</v>
      </c>
      <c r="F6" s="366">
        <v>151799.45823311148</v>
      </c>
      <c r="G6" s="366">
        <v>173525.32507537428</v>
      </c>
      <c r="H6" s="366">
        <v>168409.0628318009</v>
      </c>
      <c r="I6" s="366">
        <v>195993.2227098833</v>
      </c>
      <c r="J6" s="367">
        <v>195822.64801877129</v>
      </c>
      <c r="K6" s="366">
        <v>198446.97321299155</v>
      </c>
    </row>
    <row r="7" spans="1:12" ht="22" customHeight="1">
      <c r="A7" s="369" t="s">
        <v>1215</v>
      </c>
      <c r="B7" s="366">
        <v>10105.730200870001</v>
      </c>
      <c r="C7" s="366">
        <v>11721.067012650001</v>
      </c>
      <c r="D7" s="366">
        <v>9828.4073143700007</v>
      </c>
      <c r="E7" s="366">
        <v>10752.900977450001</v>
      </c>
      <c r="F7" s="366">
        <v>12026.09071359</v>
      </c>
      <c r="G7" s="366">
        <v>12363.387301250001</v>
      </c>
      <c r="H7" s="366">
        <v>13272.804838980001</v>
      </c>
      <c r="I7" s="366">
        <v>15126.778279509999</v>
      </c>
      <c r="J7" s="367">
        <v>9831.2498636199998</v>
      </c>
      <c r="K7" s="366">
        <v>9811.5498636200009</v>
      </c>
    </row>
    <row r="8" spans="1:12" ht="22" customHeight="1">
      <c r="A8" s="370" t="s">
        <v>1222</v>
      </c>
      <c r="B8" s="368">
        <v>2642.0722848200003</v>
      </c>
      <c r="C8" s="368">
        <v>2696.3508004800001</v>
      </c>
      <c r="D8" s="368">
        <v>2845.1651686</v>
      </c>
      <c r="E8" s="368">
        <v>4489.1894955999996</v>
      </c>
      <c r="F8" s="368">
        <v>2973.4343903999998</v>
      </c>
      <c r="G8" s="368">
        <v>3147.6144353999998</v>
      </c>
      <c r="H8" s="368">
        <v>4217.5896374000004</v>
      </c>
      <c r="I8" s="368">
        <v>5451.8808332999997</v>
      </c>
      <c r="J8" s="367">
        <v>6932.0021286800002</v>
      </c>
      <c r="K8" s="368">
        <v>7079.3021286800004</v>
      </c>
    </row>
    <row r="9" spans="1:12" ht="22" customHeight="1">
      <c r="A9" s="371" t="s">
        <v>1325</v>
      </c>
      <c r="B9" s="368">
        <v>2642.0722848200003</v>
      </c>
      <c r="C9" s="368">
        <v>2696.3508004800001</v>
      </c>
      <c r="D9" s="368">
        <v>2845.1651686</v>
      </c>
      <c r="E9" s="368">
        <v>4489.1894955999996</v>
      </c>
      <c r="F9" s="368">
        <v>2973.4343903999998</v>
      </c>
      <c r="G9" s="368">
        <v>3147.6144353999998</v>
      </c>
      <c r="H9" s="368">
        <v>4217.5896374000004</v>
      </c>
      <c r="I9" s="368">
        <v>5451.8808332999997</v>
      </c>
      <c r="J9" s="367">
        <v>6932.0021286800002</v>
      </c>
      <c r="K9" s="368">
        <v>7079.3021286800004</v>
      </c>
    </row>
    <row r="10" spans="1:12" ht="22" customHeight="1">
      <c r="A10" s="370" t="s">
        <v>1326</v>
      </c>
      <c r="B10" s="368">
        <v>7463.6579160500005</v>
      </c>
      <c r="C10" s="368">
        <v>9024.7162121700003</v>
      </c>
      <c r="D10" s="368">
        <v>6983.2421457700002</v>
      </c>
      <c r="E10" s="368">
        <v>6263.7114818500004</v>
      </c>
      <c r="F10" s="368">
        <v>9052.65632319</v>
      </c>
      <c r="G10" s="368">
        <v>9215.77286585</v>
      </c>
      <c r="H10" s="368">
        <v>9055.2152015800002</v>
      </c>
      <c r="I10" s="368">
        <v>9674.8974462099995</v>
      </c>
      <c r="J10" s="367">
        <v>2899.2477349400001</v>
      </c>
      <c r="K10" s="368">
        <v>2732.2477349400001</v>
      </c>
    </row>
    <row r="11" spans="1:12" ht="22" customHeight="1">
      <c r="A11" s="371" t="s">
        <v>1327</v>
      </c>
      <c r="B11" s="368">
        <v>7463.6579160500005</v>
      </c>
      <c r="C11" s="368">
        <v>9024.7162121700003</v>
      </c>
      <c r="D11" s="368">
        <v>6983.2421457700002</v>
      </c>
      <c r="E11" s="368">
        <v>6263.7114818500004</v>
      </c>
      <c r="F11" s="368">
        <v>9052.65632319</v>
      </c>
      <c r="G11" s="368">
        <v>9215.77286585</v>
      </c>
      <c r="H11" s="368">
        <v>9055.2152015800002</v>
      </c>
      <c r="I11" s="368">
        <v>9674.8974462099995</v>
      </c>
      <c r="J11" s="367">
        <v>2899.2477349400001</v>
      </c>
      <c r="K11" s="368">
        <v>2732.2477349400001</v>
      </c>
    </row>
    <row r="12" spans="1:12" ht="9.5" customHeight="1">
      <c r="A12" s="372"/>
      <c r="B12" s="368"/>
      <c r="C12" s="368"/>
      <c r="D12" s="368"/>
      <c r="E12" s="368"/>
      <c r="F12" s="368"/>
      <c r="G12" s="368"/>
      <c r="H12" s="368"/>
      <c r="I12" s="368"/>
      <c r="J12" s="368"/>
      <c r="K12" s="366"/>
    </row>
    <row r="13" spans="1:12" ht="22" customHeight="1">
      <c r="A13" s="373" t="s">
        <v>1328</v>
      </c>
      <c r="B13" s="366">
        <v>45157.600220499997</v>
      </c>
      <c r="C13" s="366">
        <v>53859.65382005</v>
      </c>
      <c r="D13" s="366">
        <v>45846.580596933098</v>
      </c>
      <c r="E13" s="366">
        <v>55762.837707040002</v>
      </c>
      <c r="F13" s="366">
        <v>66822.979936079995</v>
      </c>
      <c r="G13" s="366">
        <v>78423.785922399999</v>
      </c>
      <c r="H13" s="366">
        <v>71335.740391550004</v>
      </c>
      <c r="I13" s="366">
        <v>82529.004765589998</v>
      </c>
      <c r="J13" s="366">
        <v>87784.940500190001</v>
      </c>
      <c r="K13" s="366">
        <v>91450.9971414069</v>
      </c>
    </row>
    <row r="14" spans="1:12" ht="22" customHeight="1">
      <c r="A14" s="370" t="s">
        <v>1222</v>
      </c>
      <c r="B14" s="368">
        <v>36795.154695220001</v>
      </c>
      <c r="C14" s="368">
        <v>41460.13974418</v>
      </c>
      <c r="D14" s="368">
        <v>37049.556900753101</v>
      </c>
      <c r="E14" s="368">
        <v>42967.594582149999</v>
      </c>
      <c r="F14" s="368">
        <v>52040.9600661</v>
      </c>
      <c r="G14" s="368">
        <v>60871.941804870003</v>
      </c>
      <c r="H14" s="368">
        <v>53243.871873049997</v>
      </c>
      <c r="I14" s="368">
        <v>63650.441794409999</v>
      </c>
      <c r="J14" s="368">
        <v>68565.525453859998</v>
      </c>
      <c r="K14" s="368">
        <v>70042.279602313123</v>
      </c>
    </row>
    <row r="15" spans="1:12" ht="22" customHeight="1">
      <c r="A15" s="371" t="s">
        <v>1329</v>
      </c>
      <c r="B15" s="368" t="s">
        <v>117</v>
      </c>
      <c r="C15" s="368" t="s">
        <v>117</v>
      </c>
      <c r="D15" s="368" t="s">
        <v>117</v>
      </c>
      <c r="E15" s="368" t="s">
        <v>117</v>
      </c>
      <c r="F15" s="368" t="s">
        <v>117</v>
      </c>
      <c r="G15" s="368" t="s">
        <v>117</v>
      </c>
      <c r="H15" s="368" t="s">
        <v>117</v>
      </c>
      <c r="I15" s="368" t="s">
        <v>117</v>
      </c>
      <c r="J15" s="368" t="s">
        <v>117</v>
      </c>
      <c r="K15" s="368" t="s">
        <v>117</v>
      </c>
    </row>
    <row r="16" spans="1:12" ht="22" customHeight="1">
      <c r="A16" s="371" t="s">
        <v>1330</v>
      </c>
      <c r="B16" s="368" t="s">
        <v>117</v>
      </c>
      <c r="C16" s="368" t="s">
        <v>117</v>
      </c>
      <c r="D16" s="368" t="s">
        <v>117</v>
      </c>
      <c r="E16" s="368" t="s">
        <v>117</v>
      </c>
      <c r="F16" s="368" t="s">
        <v>117</v>
      </c>
      <c r="G16" s="368" t="s">
        <v>117</v>
      </c>
      <c r="H16" s="368" t="s">
        <v>117</v>
      </c>
      <c r="I16" s="368" t="s">
        <v>117</v>
      </c>
      <c r="J16" s="368" t="s">
        <v>117</v>
      </c>
      <c r="K16" s="368" t="s">
        <v>117</v>
      </c>
    </row>
    <row r="17" spans="1:11" ht="22" customHeight="1">
      <c r="A17" s="371" t="s">
        <v>1232</v>
      </c>
      <c r="B17" s="368" t="s">
        <v>117</v>
      </c>
      <c r="C17" s="368" t="s">
        <v>117</v>
      </c>
      <c r="D17" s="368" t="s">
        <v>117</v>
      </c>
      <c r="E17" s="368" t="s">
        <v>117</v>
      </c>
      <c r="F17" s="368" t="s">
        <v>117</v>
      </c>
      <c r="G17" s="368" t="s">
        <v>117</v>
      </c>
      <c r="H17" s="368" t="s">
        <v>117</v>
      </c>
      <c r="I17" s="368" t="s">
        <v>117</v>
      </c>
      <c r="J17" s="368" t="s">
        <v>117</v>
      </c>
      <c r="K17" s="368" t="s">
        <v>117</v>
      </c>
    </row>
    <row r="18" spans="1:11" ht="22" customHeight="1">
      <c r="A18" s="371" t="s">
        <v>1230</v>
      </c>
      <c r="B18" s="368">
        <v>36795.154695220001</v>
      </c>
      <c r="C18" s="368">
        <v>41460.13974418</v>
      </c>
      <c r="D18" s="368">
        <v>37049.556900753101</v>
      </c>
      <c r="E18" s="368">
        <v>42967.594582149999</v>
      </c>
      <c r="F18" s="368">
        <v>52040.9600661</v>
      </c>
      <c r="G18" s="368">
        <v>60871.941804870003</v>
      </c>
      <c r="H18" s="368">
        <v>53243.871873049997</v>
      </c>
      <c r="I18" s="368">
        <v>63650.441794409999</v>
      </c>
      <c r="J18" s="368">
        <v>68565.525453859998</v>
      </c>
      <c r="K18" s="368">
        <v>70042.279602313123</v>
      </c>
    </row>
    <row r="19" spans="1:11" ht="22" customHeight="1">
      <c r="A19" s="370" t="s">
        <v>1326</v>
      </c>
      <c r="B19" s="368">
        <v>8362.4455252799999</v>
      </c>
      <c r="C19" s="368">
        <v>12399.51407587</v>
      </c>
      <c r="D19" s="368">
        <v>8797.0236961800001</v>
      </c>
      <c r="E19" s="368">
        <v>12795.243124889999</v>
      </c>
      <c r="F19" s="368">
        <v>14782.01986998</v>
      </c>
      <c r="G19" s="368">
        <v>17551.844117529999</v>
      </c>
      <c r="H19" s="368">
        <v>18091.868518499999</v>
      </c>
      <c r="I19" s="368">
        <v>18878.562971179999</v>
      </c>
      <c r="J19" s="368">
        <v>19219.415046330003</v>
      </c>
      <c r="K19" s="368">
        <v>21408.717539093774</v>
      </c>
    </row>
    <row r="20" spans="1:11" ht="22" customHeight="1">
      <c r="A20" s="371" t="s">
        <v>1329</v>
      </c>
      <c r="B20" s="368" t="s">
        <v>117</v>
      </c>
      <c r="C20" s="368" t="s">
        <v>117</v>
      </c>
      <c r="D20" s="368" t="s">
        <v>117</v>
      </c>
      <c r="E20" s="368" t="s">
        <v>117</v>
      </c>
      <c r="F20" s="368" t="s">
        <v>117</v>
      </c>
      <c r="G20" s="368" t="s">
        <v>117</v>
      </c>
      <c r="H20" s="368" t="s">
        <v>117</v>
      </c>
      <c r="I20" s="368" t="s">
        <v>117</v>
      </c>
      <c r="J20" s="368" t="s">
        <v>117</v>
      </c>
      <c r="K20" s="368" t="s">
        <v>117</v>
      </c>
    </row>
    <row r="21" spans="1:11" ht="22" customHeight="1">
      <c r="A21" s="371" t="s">
        <v>1330</v>
      </c>
      <c r="B21" s="368" t="s">
        <v>117</v>
      </c>
      <c r="C21" s="368" t="s">
        <v>117</v>
      </c>
      <c r="D21" s="368" t="s">
        <v>117</v>
      </c>
      <c r="E21" s="368" t="s">
        <v>117</v>
      </c>
      <c r="F21" s="368" t="s">
        <v>117</v>
      </c>
      <c r="G21" s="368" t="s">
        <v>117</v>
      </c>
      <c r="H21" s="368" t="s">
        <v>117</v>
      </c>
      <c r="I21" s="368" t="s">
        <v>117</v>
      </c>
      <c r="J21" s="368" t="s">
        <v>117</v>
      </c>
      <c r="K21" s="368" t="s">
        <v>117</v>
      </c>
    </row>
    <row r="22" spans="1:11" ht="22" customHeight="1">
      <c r="A22" s="371" t="s">
        <v>1232</v>
      </c>
      <c r="B22" s="368" t="s">
        <v>117</v>
      </c>
      <c r="C22" s="368" t="s">
        <v>117</v>
      </c>
      <c r="D22" s="368" t="s">
        <v>117</v>
      </c>
      <c r="E22" s="368" t="s">
        <v>117</v>
      </c>
      <c r="F22" s="368" t="s">
        <v>117</v>
      </c>
      <c r="G22" s="368" t="s">
        <v>117</v>
      </c>
      <c r="H22" s="368" t="s">
        <v>117</v>
      </c>
      <c r="I22" s="368" t="s">
        <v>117</v>
      </c>
      <c r="J22" s="368" t="s">
        <v>117</v>
      </c>
      <c r="K22" s="368" t="s">
        <v>117</v>
      </c>
    </row>
    <row r="23" spans="1:11" ht="22" customHeight="1">
      <c r="A23" s="371" t="s">
        <v>1230</v>
      </c>
      <c r="B23" s="368">
        <v>8362.4455252799999</v>
      </c>
      <c r="C23" s="368">
        <v>12399.51407587</v>
      </c>
      <c r="D23" s="368">
        <v>8797.0236961800001</v>
      </c>
      <c r="E23" s="368">
        <v>12795.243124889999</v>
      </c>
      <c r="F23" s="368">
        <v>14782.01986998</v>
      </c>
      <c r="G23" s="368">
        <v>17551.844117529999</v>
      </c>
      <c r="H23" s="368">
        <v>18091.868518499999</v>
      </c>
      <c r="I23" s="368">
        <v>18878.562971179999</v>
      </c>
      <c r="J23" s="368">
        <v>19219.415046330003</v>
      </c>
      <c r="K23" s="368">
        <v>21408.717539093774</v>
      </c>
    </row>
    <row r="24" spans="1:11" ht="22" customHeight="1">
      <c r="A24" s="374"/>
      <c r="B24" s="368"/>
      <c r="C24" s="368"/>
      <c r="D24" s="368"/>
      <c r="E24" s="368"/>
      <c r="F24" s="368"/>
      <c r="G24" s="368"/>
      <c r="H24" s="368"/>
      <c r="I24" s="368"/>
      <c r="J24" s="368"/>
      <c r="K24" s="366"/>
    </row>
    <row r="25" spans="1:11" ht="22" customHeight="1">
      <c r="A25" s="369" t="s">
        <v>1331</v>
      </c>
      <c r="B25" s="366">
        <v>89.356999999999999</v>
      </c>
      <c r="C25" s="366">
        <v>70.261021</v>
      </c>
      <c r="D25" s="366">
        <v>13.706101</v>
      </c>
      <c r="E25" s="366">
        <v>162.460544</v>
      </c>
      <c r="F25" s="366">
        <v>9.1498100000000004</v>
      </c>
      <c r="G25" s="366">
        <v>7.5869999999999997</v>
      </c>
      <c r="H25" s="366">
        <v>7.5869999999999997</v>
      </c>
      <c r="I25" s="366">
        <v>90.829440460000001</v>
      </c>
      <c r="J25" s="367">
        <v>10.701700000000001</v>
      </c>
      <c r="K25" s="366">
        <v>6.7017000000000007</v>
      </c>
    </row>
    <row r="26" spans="1:11" ht="22" customHeight="1">
      <c r="A26" s="371" t="s">
        <v>1332</v>
      </c>
      <c r="B26" s="368">
        <v>89.356999999999999</v>
      </c>
      <c r="C26" s="368">
        <v>70.261021</v>
      </c>
      <c r="D26" s="368">
        <v>13.706101</v>
      </c>
      <c r="E26" s="368">
        <v>162.460544</v>
      </c>
      <c r="F26" s="368">
        <v>9.1498100000000004</v>
      </c>
      <c r="G26" s="368">
        <v>7.5869999999999997</v>
      </c>
      <c r="H26" s="368">
        <v>7.5869999999999997</v>
      </c>
      <c r="I26" s="368">
        <v>17.747301</v>
      </c>
      <c r="J26" s="367">
        <v>10.701700000000001</v>
      </c>
      <c r="K26" s="366">
        <v>6.7017000000000007</v>
      </c>
    </row>
    <row r="27" spans="1:11" ht="22" customHeight="1">
      <c r="A27" s="371" t="s">
        <v>1333</v>
      </c>
      <c r="B27" s="368" t="s">
        <v>117</v>
      </c>
      <c r="C27" s="368" t="s">
        <v>117</v>
      </c>
      <c r="D27" s="368" t="s">
        <v>117</v>
      </c>
      <c r="E27" s="368" t="s">
        <v>117</v>
      </c>
      <c r="F27" s="368" t="s">
        <v>117</v>
      </c>
      <c r="G27" s="368" t="s">
        <v>117</v>
      </c>
      <c r="H27" s="368" t="s">
        <v>117</v>
      </c>
      <c r="I27" s="368">
        <v>73.082139459999993</v>
      </c>
      <c r="J27" s="368" t="s">
        <v>117</v>
      </c>
      <c r="K27" s="368" t="s">
        <v>117</v>
      </c>
    </row>
    <row r="28" spans="1:11" ht="22" customHeight="1">
      <c r="A28" s="375"/>
      <c r="B28" s="368"/>
      <c r="C28" s="368"/>
      <c r="D28" s="368"/>
      <c r="E28" s="368"/>
      <c r="F28" s="368"/>
      <c r="G28" s="368"/>
      <c r="H28" s="368"/>
      <c r="I28" s="368"/>
      <c r="J28" s="368"/>
      <c r="K28" s="366"/>
    </row>
    <row r="29" spans="1:11" ht="22" customHeight="1">
      <c r="A29" s="369" t="s">
        <v>1334</v>
      </c>
      <c r="B29" s="366">
        <v>11696.412737617369</v>
      </c>
      <c r="C29" s="366">
        <v>14044.890387356996</v>
      </c>
      <c r="D29" s="366">
        <v>16978.534605687862</v>
      </c>
      <c r="E29" s="366">
        <v>17663.836485371168</v>
      </c>
      <c r="F29" s="366">
        <v>19577.482166441463</v>
      </c>
      <c r="G29" s="366">
        <v>26712.568681724289</v>
      </c>
      <c r="H29" s="366">
        <v>29258.457340270896</v>
      </c>
      <c r="I29" s="366">
        <v>34558.828693323318</v>
      </c>
      <c r="J29" s="367">
        <v>50065.506708961278</v>
      </c>
      <c r="K29" s="366">
        <v>49749.824137964613</v>
      </c>
    </row>
    <row r="30" spans="1:11" ht="22" customHeight="1">
      <c r="A30" s="370" t="s">
        <v>1335</v>
      </c>
      <c r="B30" s="368" t="s">
        <v>117</v>
      </c>
      <c r="C30" s="368" t="s">
        <v>117</v>
      </c>
      <c r="D30" s="368" t="s">
        <v>117</v>
      </c>
      <c r="E30" s="368" t="s">
        <v>117</v>
      </c>
      <c r="F30" s="368" t="s">
        <v>117</v>
      </c>
      <c r="G30" s="368" t="s">
        <v>117</v>
      </c>
      <c r="H30" s="368" t="s">
        <v>117</v>
      </c>
      <c r="I30" s="368" t="s">
        <v>117</v>
      </c>
      <c r="J30" s="368" t="s">
        <v>117</v>
      </c>
      <c r="K30" s="368" t="s">
        <v>117</v>
      </c>
    </row>
    <row r="31" spans="1:11" ht="22" customHeight="1">
      <c r="A31" s="370" t="s">
        <v>1336</v>
      </c>
      <c r="B31" s="368">
        <v>9409.6775190332264</v>
      </c>
      <c r="C31" s="368">
        <v>11663.431977259794</v>
      </c>
      <c r="D31" s="368">
        <v>13297.881017408992</v>
      </c>
      <c r="E31" s="368">
        <v>14126.12828961764</v>
      </c>
      <c r="F31" s="368">
        <v>15159.298042350174</v>
      </c>
      <c r="G31" s="368">
        <v>18236.36396352213</v>
      </c>
      <c r="H31" s="368">
        <v>21171.883371080861</v>
      </c>
      <c r="I31" s="368">
        <v>19012.464941293321</v>
      </c>
      <c r="J31" s="367">
        <v>24054.951601518707</v>
      </c>
      <c r="K31" s="368">
        <v>22875.839177801623</v>
      </c>
    </row>
    <row r="32" spans="1:11" ht="22" customHeight="1">
      <c r="A32" s="375" t="s">
        <v>1329</v>
      </c>
      <c r="B32" s="368" t="s">
        <v>117</v>
      </c>
      <c r="C32" s="368" t="s">
        <v>117</v>
      </c>
      <c r="D32" s="368" t="s">
        <v>117</v>
      </c>
      <c r="E32" s="368" t="s">
        <v>117</v>
      </c>
      <c r="F32" s="368" t="s">
        <v>117</v>
      </c>
      <c r="G32" s="368" t="s">
        <v>117</v>
      </c>
      <c r="H32" s="368" t="s">
        <v>117</v>
      </c>
      <c r="I32" s="368" t="s">
        <v>117</v>
      </c>
      <c r="J32" s="368" t="s">
        <v>117</v>
      </c>
      <c r="K32" s="368" t="s">
        <v>117</v>
      </c>
    </row>
    <row r="33" spans="1:11" ht="22" customHeight="1">
      <c r="A33" s="375" t="s">
        <v>1330</v>
      </c>
      <c r="B33" s="368">
        <v>9409.6775190332264</v>
      </c>
      <c r="C33" s="368">
        <v>11411.255293939794</v>
      </c>
      <c r="D33" s="368">
        <v>13088.155597778992</v>
      </c>
      <c r="E33" s="368">
        <v>12892.53996561764</v>
      </c>
      <c r="F33" s="368">
        <v>13938.023269010175</v>
      </c>
      <c r="G33" s="368">
        <v>17008.93241485213</v>
      </c>
      <c r="H33" s="368">
        <v>20416.377061740863</v>
      </c>
      <c r="I33" s="368">
        <v>18975.746916503322</v>
      </c>
      <c r="J33" s="368">
        <v>23057.246641728707</v>
      </c>
      <c r="K33" s="368">
        <v>21357.134218011623</v>
      </c>
    </row>
    <row r="34" spans="1:11" ht="22" customHeight="1">
      <c r="A34" s="375" t="s">
        <v>1232</v>
      </c>
      <c r="B34" s="368" t="s">
        <v>117</v>
      </c>
      <c r="C34" s="368" t="s">
        <v>117</v>
      </c>
      <c r="D34" s="368" t="s">
        <v>117</v>
      </c>
      <c r="E34" s="368" t="s">
        <v>117</v>
      </c>
      <c r="F34" s="368" t="s">
        <v>117</v>
      </c>
      <c r="G34" s="368" t="s">
        <v>117</v>
      </c>
      <c r="H34" s="368" t="s">
        <v>117</v>
      </c>
      <c r="I34" s="368" t="s">
        <v>117</v>
      </c>
      <c r="J34" s="368" t="s">
        <v>117</v>
      </c>
      <c r="K34" s="368" t="s">
        <v>117</v>
      </c>
    </row>
    <row r="35" spans="1:11" ht="22" customHeight="1">
      <c r="A35" s="375" t="s">
        <v>1230</v>
      </c>
      <c r="B35" s="368" t="s">
        <v>117</v>
      </c>
      <c r="C35" s="368">
        <v>252.17668332</v>
      </c>
      <c r="D35" s="368">
        <v>209.72541963</v>
      </c>
      <c r="E35" s="368">
        <v>1233.5883240000001</v>
      </c>
      <c r="F35" s="368">
        <v>1221.2747733399999</v>
      </c>
      <c r="G35" s="368">
        <v>1227.43154867</v>
      </c>
      <c r="H35" s="368">
        <v>755.50630934000003</v>
      </c>
      <c r="I35" s="368">
        <v>36.718024790000001</v>
      </c>
      <c r="J35" s="367">
        <v>997.70495978999998</v>
      </c>
      <c r="K35" s="368">
        <v>1518.70495979</v>
      </c>
    </row>
    <row r="36" spans="1:11" ht="22" customHeight="1">
      <c r="A36" s="370" t="s">
        <v>1231</v>
      </c>
      <c r="B36" s="368">
        <v>934.0458521341418</v>
      </c>
      <c r="C36" s="368">
        <v>737.72043487720077</v>
      </c>
      <c r="D36" s="368">
        <v>2205.7958105988687</v>
      </c>
      <c r="E36" s="368">
        <v>1831.3563427535275</v>
      </c>
      <c r="F36" s="368">
        <v>4232.7875740912878</v>
      </c>
      <c r="G36" s="368">
        <v>8240.9614614821621</v>
      </c>
      <c r="H36" s="368">
        <v>7815.0517406700355</v>
      </c>
      <c r="I36" s="368">
        <v>15101.39318802</v>
      </c>
      <c r="J36" s="367">
        <v>24739.949085352564</v>
      </c>
      <c r="K36" s="368">
        <v>25324.388471072987</v>
      </c>
    </row>
    <row r="37" spans="1:11" ht="22" customHeight="1">
      <c r="A37" s="375" t="s">
        <v>1330</v>
      </c>
      <c r="B37" s="368">
        <v>85.344523134141795</v>
      </c>
      <c r="C37" s="368">
        <v>75.087724247200782</v>
      </c>
      <c r="D37" s="368">
        <v>218.5067612688687</v>
      </c>
      <c r="E37" s="368">
        <v>199.24168675352752</v>
      </c>
      <c r="F37" s="368">
        <v>358.54713709128805</v>
      </c>
      <c r="G37" s="368">
        <v>613.24951848216097</v>
      </c>
      <c r="H37" s="368">
        <v>132.65458767003554</v>
      </c>
      <c r="I37" s="368">
        <v>166.6152883</v>
      </c>
      <c r="J37" s="368">
        <v>951.66162297256164</v>
      </c>
      <c r="K37" s="368">
        <v>313.10100869298503</v>
      </c>
    </row>
    <row r="38" spans="1:11" ht="22" customHeight="1">
      <c r="A38" s="370" t="s">
        <v>1337</v>
      </c>
      <c r="B38" s="368">
        <v>64.008392350606343</v>
      </c>
      <c r="C38" s="368">
        <v>56.315793185400587</v>
      </c>
      <c r="D38" s="368">
        <v>163.88007095165153</v>
      </c>
      <c r="E38" s="368">
        <v>149.43126506514562</v>
      </c>
      <c r="F38" s="368">
        <v>268.91035281846604</v>
      </c>
      <c r="G38" s="368">
        <v>459.93713886162072</v>
      </c>
      <c r="H38" s="368">
        <v>99.490940752526654</v>
      </c>
      <c r="I38" s="368">
        <v>124.96146622500001</v>
      </c>
      <c r="J38" s="368">
        <v>713.74621722942129</v>
      </c>
      <c r="K38" s="368">
        <v>234.82575651973877</v>
      </c>
    </row>
    <row r="39" spans="1:11" ht="22" customHeight="1">
      <c r="A39" s="370" t="s">
        <v>1338</v>
      </c>
      <c r="B39" s="368">
        <v>21.336130783535449</v>
      </c>
      <c r="C39" s="368">
        <v>18.771931061800196</v>
      </c>
      <c r="D39" s="368">
        <v>54.626690317217175</v>
      </c>
      <c r="E39" s="368">
        <v>49.810421688381879</v>
      </c>
      <c r="F39" s="368">
        <v>89.636784272822013</v>
      </c>
      <c r="G39" s="368">
        <v>153.31237962054024</v>
      </c>
      <c r="H39" s="368">
        <v>33.163646917508885</v>
      </c>
      <c r="I39" s="368">
        <v>41.653822075000001</v>
      </c>
      <c r="J39" s="368">
        <v>237.91540574314041</v>
      </c>
      <c r="K39" s="368">
        <v>78.275252173246258</v>
      </c>
    </row>
    <row r="40" spans="1:11" ht="22" customHeight="1">
      <c r="A40" s="375" t="s">
        <v>1232</v>
      </c>
      <c r="B40" s="368">
        <v>570</v>
      </c>
      <c r="C40" s="368">
        <v>570</v>
      </c>
      <c r="D40" s="368">
        <v>570</v>
      </c>
      <c r="E40" s="368">
        <v>570</v>
      </c>
      <c r="F40" s="368" t="s">
        <v>117</v>
      </c>
      <c r="G40" s="368" t="s">
        <v>117</v>
      </c>
      <c r="H40" s="368" t="s">
        <v>117</v>
      </c>
      <c r="I40" s="368" t="s">
        <v>117</v>
      </c>
      <c r="J40" s="368" t="s">
        <v>117</v>
      </c>
      <c r="K40" s="368" t="s">
        <v>117</v>
      </c>
    </row>
    <row r="41" spans="1:11" ht="22" customHeight="1">
      <c r="A41" s="370" t="s">
        <v>1337</v>
      </c>
      <c r="B41" s="368">
        <v>570</v>
      </c>
      <c r="C41" s="368">
        <v>570</v>
      </c>
      <c r="D41" s="368">
        <v>570</v>
      </c>
      <c r="E41" s="368">
        <v>570</v>
      </c>
      <c r="F41" s="368" t="s">
        <v>117</v>
      </c>
      <c r="G41" s="368" t="s">
        <v>117</v>
      </c>
      <c r="H41" s="368" t="s">
        <v>117</v>
      </c>
      <c r="I41" s="368" t="s">
        <v>117</v>
      </c>
      <c r="J41" s="368" t="s">
        <v>117</v>
      </c>
      <c r="K41" s="368" t="s">
        <v>117</v>
      </c>
    </row>
    <row r="42" spans="1:11" ht="22" customHeight="1">
      <c r="A42" s="370" t="s">
        <v>1338</v>
      </c>
      <c r="B42" s="368" t="s">
        <v>117</v>
      </c>
      <c r="C42" s="368" t="s">
        <v>117</v>
      </c>
      <c r="D42" s="368" t="s">
        <v>117</v>
      </c>
      <c r="E42" s="368" t="s">
        <v>117</v>
      </c>
      <c r="F42" s="368" t="s">
        <v>117</v>
      </c>
      <c r="G42" s="368" t="s">
        <v>117</v>
      </c>
      <c r="H42" s="368" t="s">
        <v>117</v>
      </c>
      <c r="I42" s="368" t="s">
        <v>117</v>
      </c>
      <c r="J42" s="368" t="s">
        <v>117</v>
      </c>
      <c r="K42" s="368" t="s">
        <v>117</v>
      </c>
    </row>
    <row r="43" spans="1:11" ht="22" customHeight="1">
      <c r="A43" s="375" t="s">
        <v>1230</v>
      </c>
      <c r="B43" s="368">
        <v>278.70132899999999</v>
      </c>
      <c r="C43" s="368">
        <v>92.632710629999991</v>
      </c>
      <c r="D43" s="368">
        <v>1417.2890493299999</v>
      </c>
      <c r="E43" s="368">
        <v>1062.114656</v>
      </c>
      <c r="F43" s="368">
        <v>3874.2404369999999</v>
      </c>
      <c r="G43" s="368">
        <v>7627.7119430000002</v>
      </c>
      <c r="H43" s="368">
        <v>7682.3971529999999</v>
      </c>
      <c r="I43" s="368">
        <v>14934.77789972</v>
      </c>
      <c r="J43" s="367">
        <v>23788.287462380002</v>
      </c>
      <c r="K43" s="368">
        <v>25011.287462380002</v>
      </c>
    </row>
    <row r="44" spans="1:11" ht="22" customHeight="1">
      <c r="A44" s="370" t="s">
        <v>1337</v>
      </c>
      <c r="B44" s="368">
        <v>177.81332900000001</v>
      </c>
      <c r="C44" s="368" t="s">
        <v>117</v>
      </c>
      <c r="D44" s="368" t="s">
        <v>117</v>
      </c>
      <c r="E44" s="368" t="s">
        <v>117</v>
      </c>
      <c r="F44" s="368">
        <v>639.59799999999996</v>
      </c>
      <c r="G44" s="368">
        <v>641.46774000000005</v>
      </c>
      <c r="H44" s="368">
        <v>657.18600000000004</v>
      </c>
      <c r="I44" s="368">
        <v>2894.4679679999999</v>
      </c>
      <c r="J44" s="367">
        <v>17421.619622720002</v>
      </c>
      <c r="K44" s="368">
        <v>18314.619622720002</v>
      </c>
    </row>
    <row r="45" spans="1:11" ht="22" customHeight="1">
      <c r="A45" s="370" t="s">
        <v>1338</v>
      </c>
      <c r="B45" s="368">
        <v>100.88800000000001</v>
      </c>
      <c r="C45" s="368">
        <v>92.632710629999991</v>
      </c>
      <c r="D45" s="368">
        <v>1417.2890493299999</v>
      </c>
      <c r="E45" s="368">
        <v>1062.114656</v>
      </c>
      <c r="F45" s="368">
        <v>3234.642437</v>
      </c>
      <c r="G45" s="368">
        <v>6986.2442030000002</v>
      </c>
      <c r="H45" s="368">
        <v>7025.2111530000002</v>
      </c>
      <c r="I45" s="368">
        <v>12040.309931719999</v>
      </c>
      <c r="J45" s="367">
        <v>6366.66783966</v>
      </c>
      <c r="K45" s="368">
        <v>6696.66783966</v>
      </c>
    </row>
    <row r="46" spans="1:11" ht="22" customHeight="1">
      <c r="A46" s="370" t="s">
        <v>1233</v>
      </c>
      <c r="B46" s="368">
        <v>110.14577945000001</v>
      </c>
      <c r="C46" s="368">
        <v>134.58554921999999</v>
      </c>
      <c r="D46" s="368">
        <v>232.85122767999999</v>
      </c>
      <c r="E46" s="368">
        <v>168.25815</v>
      </c>
      <c r="F46" s="368">
        <v>140.53354999999999</v>
      </c>
      <c r="G46" s="368">
        <v>161.31822571999999</v>
      </c>
      <c r="H46" s="368">
        <v>197.02520652000001</v>
      </c>
      <c r="I46" s="368">
        <v>70.866219000000001</v>
      </c>
      <c r="J46" s="367">
        <v>781.21673653999994</v>
      </c>
      <c r="K46" s="368">
        <v>1050.2167365400001</v>
      </c>
    </row>
    <row r="47" spans="1:11" ht="22" customHeight="1">
      <c r="A47" s="375" t="s">
        <v>1329</v>
      </c>
      <c r="B47" s="368" t="s">
        <v>117</v>
      </c>
      <c r="C47" s="368" t="s">
        <v>117</v>
      </c>
      <c r="D47" s="368" t="s">
        <v>117</v>
      </c>
      <c r="E47" s="368" t="s">
        <v>117</v>
      </c>
      <c r="F47" s="368" t="s">
        <v>117</v>
      </c>
      <c r="G47" s="368" t="s">
        <v>117</v>
      </c>
      <c r="H47" s="368" t="s">
        <v>117</v>
      </c>
      <c r="I47" s="368" t="s">
        <v>117</v>
      </c>
      <c r="J47" s="368" t="s">
        <v>117</v>
      </c>
      <c r="K47" s="368" t="s">
        <v>117</v>
      </c>
    </row>
    <row r="48" spans="1:11" ht="22" customHeight="1">
      <c r="A48" s="375" t="s">
        <v>1330</v>
      </c>
      <c r="B48" s="368" t="s">
        <v>117</v>
      </c>
      <c r="C48" s="368" t="s">
        <v>117</v>
      </c>
      <c r="D48" s="368" t="s">
        <v>117</v>
      </c>
      <c r="E48" s="368" t="s">
        <v>117</v>
      </c>
      <c r="F48" s="368" t="s">
        <v>117</v>
      </c>
      <c r="G48" s="368" t="s">
        <v>117</v>
      </c>
      <c r="H48" s="368" t="s">
        <v>117</v>
      </c>
      <c r="I48" s="368" t="s">
        <v>117</v>
      </c>
      <c r="J48" s="368" t="s">
        <v>117</v>
      </c>
      <c r="K48" s="368" t="s">
        <v>117</v>
      </c>
    </row>
    <row r="49" spans="1:11" ht="22" customHeight="1">
      <c r="A49" s="375" t="s">
        <v>1232</v>
      </c>
      <c r="B49" s="368" t="s">
        <v>117</v>
      </c>
      <c r="C49" s="368" t="s">
        <v>117</v>
      </c>
      <c r="D49" s="368" t="s">
        <v>117</v>
      </c>
      <c r="E49" s="368" t="s">
        <v>117</v>
      </c>
      <c r="F49" s="368" t="s">
        <v>117</v>
      </c>
      <c r="G49" s="368" t="s">
        <v>117</v>
      </c>
      <c r="H49" s="368" t="s">
        <v>117</v>
      </c>
      <c r="I49" s="368" t="s">
        <v>117</v>
      </c>
      <c r="J49" s="368" t="s">
        <v>117</v>
      </c>
      <c r="K49" s="368" t="s">
        <v>117</v>
      </c>
    </row>
    <row r="50" spans="1:11" ht="22" customHeight="1">
      <c r="A50" s="375" t="s">
        <v>1230</v>
      </c>
      <c r="B50" s="368">
        <v>110.14577945000001</v>
      </c>
      <c r="C50" s="368">
        <v>134.58554921999999</v>
      </c>
      <c r="D50" s="368">
        <v>232.85122767999999</v>
      </c>
      <c r="E50" s="368">
        <v>168.25815</v>
      </c>
      <c r="F50" s="368">
        <v>140.53354999999999</v>
      </c>
      <c r="G50" s="368">
        <v>161.31822571999999</v>
      </c>
      <c r="H50" s="368">
        <v>197.02520652000001</v>
      </c>
      <c r="I50" s="368">
        <v>70.866219000000001</v>
      </c>
      <c r="J50" s="367">
        <v>781.21673653999994</v>
      </c>
      <c r="K50" s="368">
        <v>1050.2167365400001</v>
      </c>
    </row>
    <row r="51" spans="1:11" ht="22" customHeight="1">
      <c r="A51" s="370" t="s">
        <v>1339</v>
      </c>
      <c r="B51" s="368">
        <v>1242.5435870000001</v>
      </c>
      <c r="C51" s="368">
        <v>1509.1524259999999</v>
      </c>
      <c r="D51" s="368">
        <v>1242.0065500000001</v>
      </c>
      <c r="E51" s="368">
        <v>1538.093703</v>
      </c>
      <c r="F51" s="368">
        <v>44.863</v>
      </c>
      <c r="G51" s="368">
        <v>73.925031000000004</v>
      </c>
      <c r="H51" s="368">
        <v>74.497022000000001</v>
      </c>
      <c r="I51" s="368">
        <v>374.10434501000003</v>
      </c>
      <c r="J51" s="367">
        <v>489.38928554999995</v>
      </c>
      <c r="K51" s="368">
        <v>499.37975254999998</v>
      </c>
    </row>
    <row r="52" spans="1:11" ht="22" customHeight="1">
      <c r="A52" s="375" t="s">
        <v>1329</v>
      </c>
      <c r="B52" s="368" t="s">
        <v>117</v>
      </c>
      <c r="C52" s="368" t="s">
        <v>117</v>
      </c>
      <c r="D52" s="368" t="s">
        <v>117</v>
      </c>
      <c r="E52" s="368" t="s">
        <v>117</v>
      </c>
      <c r="F52" s="368" t="s">
        <v>117</v>
      </c>
      <c r="G52" s="368" t="s">
        <v>117</v>
      </c>
      <c r="H52" s="368" t="s">
        <v>117</v>
      </c>
      <c r="I52" s="368" t="s">
        <v>117</v>
      </c>
      <c r="J52" s="368" t="s">
        <v>117</v>
      </c>
      <c r="K52" s="368" t="s">
        <v>117</v>
      </c>
    </row>
    <row r="53" spans="1:11" ht="22" customHeight="1">
      <c r="A53" s="375" t="s">
        <v>1330</v>
      </c>
      <c r="B53" s="368" t="s">
        <v>117</v>
      </c>
      <c r="C53" s="368" t="s">
        <v>117</v>
      </c>
      <c r="D53" s="368" t="s">
        <v>117</v>
      </c>
      <c r="E53" s="368" t="s">
        <v>117</v>
      </c>
      <c r="F53" s="368" t="s">
        <v>117</v>
      </c>
      <c r="G53" s="368" t="s">
        <v>117</v>
      </c>
      <c r="H53" s="368" t="s">
        <v>117</v>
      </c>
      <c r="I53" s="368" t="s">
        <v>117</v>
      </c>
      <c r="J53" s="368" t="s">
        <v>117</v>
      </c>
      <c r="K53" s="368" t="s">
        <v>117</v>
      </c>
    </row>
    <row r="54" spans="1:11" ht="22" customHeight="1">
      <c r="A54" s="375" t="s">
        <v>1232</v>
      </c>
      <c r="B54" s="368" t="s">
        <v>117</v>
      </c>
      <c r="C54" s="368" t="s">
        <v>117</v>
      </c>
      <c r="D54" s="368" t="s">
        <v>117</v>
      </c>
      <c r="E54" s="368" t="s">
        <v>117</v>
      </c>
      <c r="F54" s="368" t="s">
        <v>117</v>
      </c>
      <c r="G54" s="368" t="s">
        <v>117</v>
      </c>
      <c r="H54" s="368" t="s">
        <v>117</v>
      </c>
      <c r="I54" s="368" t="s">
        <v>117</v>
      </c>
      <c r="J54" s="368" t="s">
        <v>117</v>
      </c>
      <c r="K54" s="368" t="s">
        <v>117</v>
      </c>
    </row>
    <row r="55" spans="1:11" ht="22" customHeight="1">
      <c r="A55" s="375" t="s">
        <v>1230</v>
      </c>
      <c r="B55" s="368">
        <v>1242.5435870000001</v>
      </c>
      <c r="C55" s="368">
        <v>1509.1524259999999</v>
      </c>
      <c r="D55" s="368">
        <v>1242.0065500000001</v>
      </c>
      <c r="E55" s="368">
        <v>1538.093703</v>
      </c>
      <c r="F55" s="368">
        <v>44.863</v>
      </c>
      <c r="G55" s="368">
        <v>73.925031000000004</v>
      </c>
      <c r="H55" s="368">
        <v>74.497022000000001</v>
      </c>
      <c r="I55" s="368">
        <v>374.10434501000003</v>
      </c>
      <c r="J55" s="367">
        <v>489.38928554999995</v>
      </c>
      <c r="K55" s="368">
        <v>499.37975254999998</v>
      </c>
    </row>
    <row r="56" spans="1:11" ht="22" customHeight="1">
      <c r="A56" s="376" t="s">
        <v>1340</v>
      </c>
      <c r="B56" s="368">
        <v>1.8952990000000001</v>
      </c>
      <c r="C56" s="368">
        <v>120.228459</v>
      </c>
      <c r="D56" s="368" t="s">
        <v>117</v>
      </c>
      <c r="E56" s="368">
        <v>33.070999999999998</v>
      </c>
      <c r="F56" s="368">
        <v>44.863</v>
      </c>
      <c r="G56" s="368">
        <v>73.925031000000004</v>
      </c>
      <c r="H56" s="368">
        <v>54.350071</v>
      </c>
      <c r="I56" s="368">
        <v>374.04505545000001</v>
      </c>
      <c r="J56" s="367">
        <v>489.31092998999998</v>
      </c>
      <c r="K56" s="368">
        <v>499.31092998999998</v>
      </c>
    </row>
    <row r="57" spans="1:11" ht="22" customHeight="1">
      <c r="A57" s="376" t="s">
        <v>1341</v>
      </c>
      <c r="B57" s="368">
        <v>1240.6482880000001</v>
      </c>
      <c r="C57" s="368">
        <v>1388.9239669999999</v>
      </c>
      <c r="D57" s="368">
        <v>1242.0065500000001</v>
      </c>
      <c r="E57" s="368">
        <v>1505.0227030000001</v>
      </c>
      <c r="F57" s="368" t="s">
        <v>117</v>
      </c>
      <c r="G57" s="368" t="s">
        <v>117</v>
      </c>
      <c r="H57" s="368">
        <v>20.146951000000001</v>
      </c>
      <c r="I57" s="368" t="s">
        <v>117</v>
      </c>
      <c r="J57" s="368" t="s">
        <v>117</v>
      </c>
      <c r="K57" s="368" t="s">
        <v>117</v>
      </c>
    </row>
    <row r="58" spans="1:11" ht="16.25" customHeight="1">
      <c r="A58" s="372"/>
      <c r="B58" s="368"/>
      <c r="C58" s="368"/>
      <c r="D58" s="368"/>
      <c r="E58" s="368"/>
      <c r="F58" s="368"/>
      <c r="G58" s="368"/>
      <c r="H58" s="368"/>
      <c r="I58" s="368"/>
      <c r="J58" s="368"/>
      <c r="K58" s="366"/>
    </row>
    <row r="59" spans="1:11" ht="22" customHeight="1">
      <c r="A59" s="369" t="s">
        <v>1342</v>
      </c>
      <c r="B59" s="368">
        <v>76804.267666999993</v>
      </c>
      <c r="C59" s="368">
        <v>73692.741357999999</v>
      </c>
      <c r="D59" s="368">
        <v>71426.631012000013</v>
      </c>
      <c r="E59" s="368">
        <v>65229.052421</v>
      </c>
      <c r="F59" s="368">
        <v>53363.755607000006</v>
      </c>
      <c r="G59" s="368">
        <v>56017.996169999999</v>
      </c>
      <c r="H59" s="368">
        <v>54534.473261000006</v>
      </c>
      <c r="I59" s="368">
        <v>63687.781531000001</v>
      </c>
      <c r="J59" s="368">
        <v>48130.249245999999</v>
      </c>
      <c r="K59" s="366">
        <v>47427.900370000003</v>
      </c>
    </row>
    <row r="60" spans="1:11" ht="22" customHeight="1">
      <c r="A60" s="371" t="s">
        <v>1343</v>
      </c>
      <c r="B60" s="368" t="s">
        <v>117</v>
      </c>
      <c r="C60" s="368" t="s">
        <v>117</v>
      </c>
      <c r="D60" s="368" t="s">
        <v>117</v>
      </c>
      <c r="E60" s="368" t="s">
        <v>117</v>
      </c>
      <c r="F60" s="368" t="s">
        <v>117</v>
      </c>
      <c r="G60" s="368" t="s">
        <v>117</v>
      </c>
      <c r="H60" s="368" t="s">
        <v>117</v>
      </c>
      <c r="I60" s="368" t="s">
        <v>117</v>
      </c>
      <c r="J60" s="368" t="s">
        <v>117</v>
      </c>
      <c r="K60" s="368" t="s">
        <v>117</v>
      </c>
    </row>
    <row r="61" spans="1:11" ht="22" customHeight="1">
      <c r="A61" s="371" t="s">
        <v>1239</v>
      </c>
      <c r="B61" s="368">
        <v>861.63499999999999</v>
      </c>
      <c r="C61" s="368">
        <v>952.6049999999999</v>
      </c>
      <c r="D61" s="368">
        <v>901.33769800000005</v>
      </c>
      <c r="E61" s="368">
        <v>890.99712499999998</v>
      </c>
      <c r="F61" s="368">
        <v>950.54101900000001</v>
      </c>
      <c r="G61" s="368">
        <v>4122.740264</v>
      </c>
      <c r="H61" s="368">
        <v>4265.6377439999997</v>
      </c>
      <c r="I61" s="368">
        <v>4554.2066670000004</v>
      </c>
      <c r="J61" s="368">
        <v>4630.0747200000005</v>
      </c>
      <c r="K61" s="368">
        <v>4775.6911899999996</v>
      </c>
    </row>
    <row r="62" spans="1:11" ht="22" customHeight="1">
      <c r="A62" s="371" t="s">
        <v>1240</v>
      </c>
      <c r="B62" s="368">
        <v>585.66300000000001</v>
      </c>
      <c r="C62" s="368">
        <v>388.85500000000002</v>
      </c>
      <c r="D62" s="368">
        <v>518.694841</v>
      </c>
      <c r="E62" s="368">
        <v>582.95866899999999</v>
      </c>
      <c r="F62" s="368">
        <v>745.35870199999999</v>
      </c>
      <c r="G62" s="368">
        <v>820.85527200000001</v>
      </c>
      <c r="H62" s="368">
        <v>966.13601200000005</v>
      </c>
      <c r="I62" s="368">
        <v>1002.247515</v>
      </c>
      <c r="J62" s="368">
        <v>904.32199800000001</v>
      </c>
      <c r="K62" s="368">
        <v>925.82169099999999</v>
      </c>
    </row>
    <row r="63" spans="1:11" ht="22" customHeight="1">
      <c r="A63" s="371" t="s">
        <v>1241</v>
      </c>
      <c r="B63" s="368">
        <v>75356.969666999998</v>
      </c>
      <c r="C63" s="368">
        <v>72351.281357999993</v>
      </c>
      <c r="D63" s="368">
        <v>70006.598473000005</v>
      </c>
      <c r="E63" s="368">
        <v>63755.096626999999</v>
      </c>
      <c r="F63" s="368">
        <v>51667.855886000005</v>
      </c>
      <c r="G63" s="368">
        <v>51074.400633999998</v>
      </c>
      <c r="H63" s="368">
        <v>49302.699505000004</v>
      </c>
      <c r="I63" s="368">
        <v>58131.327348999999</v>
      </c>
      <c r="J63" s="368">
        <v>42595.852527999996</v>
      </c>
      <c r="K63" s="368">
        <v>41726.387489000001</v>
      </c>
    </row>
    <row r="64" spans="1:11" ht="22" customHeight="1">
      <c r="A64" s="371" t="s">
        <v>1228</v>
      </c>
      <c r="B64" s="368">
        <v>13051.989288999999</v>
      </c>
      <c r="C64" s="368">
        <v>7647.7667259999998</v>
      </c>
      <c r="D64" s="368">
        <v>18287.292492</v>
      </c>
      <c r="E64" s="368">
        <v>10960.8701</v>
      </c>
      <c r="F64" s="368">
        <v>3289.0493289999999</v>
      </c>
      <c r="G64" s="368">
        <v>2589.8826450000001</v>
      </c>
      <c r="H64" s="368">
        <v>7824.343715</v>
      </c>
      <c r="I64" s="368">
        <v>6851.6056289999997</v>
      </c>
      <c r="J64" s="368">
        <v>2652.605376</v>
      </c>
      <c r="K64" s="368">
        <v>12309.479394</v>
      </c>
    </row>
    <row r="65" spans="1:11" ht="22" customHeight="1">
      <c r="A65" s="375" t="s">
        <v>1344</v>
      </c>
      <c r="B65" s="368" t="s">
        <v>117</v>
      </c>
      <c r="C65" s="368" t="s">
        <v>117</v>
      </c>
      <c r="D65" s="368" t="s">
        <v>117</v>
      </c>
      <c r="E65" s="368" t="s">
        <v>117</v>
      </c>
      <c r="F65" s="368" t="s">
        <v>117</v>
      </c>
      <c r="G65" s="368" t="s">
        <v>117</v>
      </c>
      <c r="H65" s="368" t="s">
        <v>117</v>
      </c>
      <c r="I65" s="368" t="s">
        <v>117</v>
      </c>
      <c r="J65" s="368" t="s">
        <v>117</v>
      </c>
      <c r="K65" s="368" t="s">
        <v>117</v>
      </c>
    </row>
    <row r="66" spans="1:11" ht="22" customHeight="1">
      <c r="A66" s="375" t="s">
        <v>1345</v>
      </c>
      <c r="B66" s="368">
        <v>13051.989288999999</v>
      </c>
      <c r="C66" s="368">
        <v>7647.7667259999998</v>
      </c>
      <c r="D66" s="368">
        <v>18287.292492</v>
      </c>
      <c r="E66" s="368">
        <v>10960.8701</v>
      </c>
      <c r="F66" s="368">
        <v>3289.0493289999999</v>
      </c>
      <c r="G66" s="368">
        <v>2589.8826450000001</v>
      </c>
      <c r="H66" s="368">
        <v>7824.343715</v>
      </c>
      <c r="I66" s="368">
        <v>6851.6056289999997</v>
      </c>
      <c r="J66" s="368">
        <v>2652.605376</v>
      </c>
      <c r="K66" s="368">
        <v>12309.479394</v>
      </c>
    </row>
    <row r="67" spans="1:11" ht="22" customHeight="1">
      <c r="A67" s="371" t="s">
        <v>1242</v>
      </c>
      <c r="B67" s="368">
        <v>62304.980378</v>
      </c>
      <c r="C67" s="368">
        <v>64703.514631999999</v>
      </c>
      <c r="D67" s="368">
        <v>51719.305981000005</v>
      </c>
      <c r="E67" s="368">
        <v>52794.226526999999</v>
      </c>
      <c r="F67" s="368">
        <v>48378.806557000004</v>
      </c>
      <c r="G67" s="368">
        <v>48484.517989</v>
      </c>
      <c r="H67" s="368">
        <v>41478.355790000001</v>
      </c>
      <c r="I67" s="368">
        <v>51279.721720000001</v>
      </c>
      <c r="J67" s="368">
        <v>39943.247151999996</v>
      </c>
      <c r="K67" s="368">
        <v>29416.908095000003</v>
      </c>
    </row>
    <row r="68" spans="1:11" ht="22" customHeight="1">
      <c r="A68" s="371" t="s">
        <v>1223</v>
      </c>
      <c r="B68" s="368">
        <v>32199.464780999999</v>
      </c>
      <c r="C68" s="368">
        <v>38645.509843</v>
      </c>
      <c r="D68" s="368">
        <v>35732.630295000003</v>
      </c>
      <c r="E68" s="368">
        <v>35469.414112999999</v>
      </c>
      <c r="F68" s="368">
        <v>33046.775860000002</v>
      </c>
      <c r="G68" s="368">
        <v>36117.950168000003</v>
      </c>
      <c r="H68" s="368">
        <v>31563.564933000001</v>
      </c>
      <c r="I68" s="368">
        <v>38521.101846999998</v>
      </c>
      <c r="J68" s="368">
        <v>31761.512827999999</v>
      </c>
      <c r="K68" s="368">
        <v>20737.028321000002</v>
      </c>
    </row>
    <row r="69" spans="1:11" ht="22" customHeight="1">
      <c r="A69" s="375" t="s">
        <v>1346</v>
      </c>
      <c r="B69" s="368" t="s">
        <v>117</v>
      </c>
      <c r="C69" s="368" t="s">
        <v>117</v>
      </c>
      <c r="D69" s="368" t="s">
        <v>117</v>
      </c>
      <c r="E69" s="368" t="s">
        <v>117</v>
      </c>
      <c r="F69" s="368" t="s">
        <v>117</v>
      </c>
      <c r="G69" s="368" t="s">
        <v>117</v>
      </c>
      <c r="H69" s="368">
        <v>-10.891299</v>
      </c>
      <c r="I69" s="368">
        <v>-10.550140000000001</v>
      </c>
      <c r="J69" s="368">
        <v>-2.7906840000000002</v>
      </c>
      <c r="K69" s="368">
        <v>-30.286652</v>
      </c>
    </row>
    <row r="70" spans="1:11" ht="22" customHeight="1">
      <c r="A70" s="375" t="s">
        <v>1347</v>
      </c>
      <c r="B70" s="368">
        <v>32199.464780999999</v>
      </c>
      <c r="C70" s="368">
        <v>38645.509843</v>
      </c>
      <c r="D70" s="368">
        <v>35732.855531000001</v>
      </c>
      <c r="E70" s="368">
        <v>35469.639348999997</v>
      </c>
      <c r="F70" s="368">
        <v>33046.775860000002</v>
      </c>
      <c r="G70" s="368">
        <v>36117.950168000003</v>
      </c>
      <c r="H70" s="368">
        <v>31574.456232</v>
      </c>
      <c r="I70" s="368">
        <v>38531.651986999997</v>
      </c>
      <c r="J70" s="368">
        <v>31764.303511999999</v>
      </c>
      <c r="K70" s="368">
        <v>20767.314973</v>
      </c>
    </row>
    <row r="71" spans="1:11" ht="22" customHeight="1">
      <c r="A71" s="371" t="s">
        <v>1222</v>
      </c>
      <c r="B71" s="368">
        <v>30105.515597000001</v>
      </c>
      <c r="C71" s="368">
        <v>26058.004788999999</v>
      </c>
      <c r="D71" s="368">
        <v>15986.675686</v>
      </c>
      <c r="E71" s="368">
        <v>17324.812414</v>
      </c>
      <c r="F71" s="368">
        <v>15332.030697</v>
      </c>
      <c r="G71" s="368">
        <v>12366.567821000001</v>
      </c>
      <c r="H71" s="368">
        <v>9914.790857</v>
      </c>
      <c r="I71" s="368">
        <v>12758.619873</v>
      </c>
      <c r="J71" s="368">
        <v>8181.734324</v>
      </c>
      <c r="K71" s="368">
        <v>8679.8797740000009</v>
      </c>
    </row>
    <row r="72" spans="1:11" ht="22" customHeight="1">
      <c r="A72" s="377" t="s">
        <v>1348</v>
      </c>
      <c r="B72" s="368" t="s">
        <v>117</v>
      </c>
      <c r="C72" s="368" t="s">
        <v>117</v>
      </c>
      <c r="D72" s="368" t="s">
        <v>117</v>
      </c>
      <c r="E72" s="368" t="s">
        <v>117</v>
      </c>
      <c r="F72" s="368" t="s">
        <v>117</v>
      </c>
      <c r="G72" s="368" t="s">
        <v>117</v>
      </c>
      <c r="H72" s="368" t="s">
        <v>117</v>
      </c>
      <c r="I72" s="368" t="s">
        <v>117</v>
      </c>
      <c r="J72" s="368" t="s">
        <v>117</v>
      </c>
      <c r="K72" s="368" t="s">
        <v>117</v>
      </c>
    </row>
    <row r="73" spans="1:11" ht="22" customHeight="1">
      <c r="A73" s="371" t="s">
        <v>331</v>
      </c>
      <c r="B73" s="368" t="s">
        <v>117</v>
      </c>
      <c r="C73" s="368" t="s">
        <v>117</v>
      </c>
      <c r="D73" s="368" t="s">
        <v>117</v>
      </c>
      <c r="E73" s="368" t="s">
        <v>117</v>
      </c>
      <c r="F73" s="368" t="s">
        <v>117</v>
      </c>
      <c r="G73" s="368" t="s">
        <v>117</v>
      </c>
      <c r="H73" s="368" t="s">
        <v>117</v>
      </c>
      <c r="I73" s="368" t="s">
        <v>117</v>
      </c>
      <c r="J73" s="368" t="s">
        <v>117</v>
      </c>
      <c r="K73" s="368" t="s">
        <v>117</v>
      </c>
    </row>
    <row r="74" spans="1:11" ht="13.75" customHeight="1">
      <c r="A74" s="371"/>
      <c r="B74" s="368"/>
      <c r="C74" s="368"/>
      <c r="D74" s="368"/>
      <c r="E74" s="368"/>
      <c r="F74" s="368"/>
      <c r="G74" s="368"/>
      <c r="H74" s="368"/>
      <c r="I74" s="368"/>
      <c r="J74" s="368"/>
      <c r="K74" s="366"/>
    </row>
    <row r="75" spans="1:11" ht="22" customHeight="1">
      <c r="A75" s="373" t="s">
        <v>853</v>
      </c>
      <c r="B75" s="366">
        <v>86044.377619671155</v>
      </c>
      <c r="C75" s="366">
        <v>81960.872253753158</v>
      </c>
      <c r="D75" s="366">
        <v>88163.355974069942</v>
      </c>
      <c r="E75" s="366">
        <v>94200.814824306755</v>
      </c>
      <c r="F75" s="366">
        <v>87141.60306482407</v>
      </c>
      <c r="G75" s="366">
        <v>90585.263111217791</v>
      </c>
      <c r="H75" s="366">
        <v>99363.593281342124</v>
      </c>
      <c r="I75" s="366">
        <v>126891.51339850569</v>
      </c>
      <c r="J75" s="367">
        <v>152811.49109544157</v>
      </c>
      <c r="K75" s="366">
        <v>145763.14062832409</v>
      </c>
    </row>
    <row r="76" spans="1:11" ht="22" customHeight="1">
      <c r="A76" s="369" t="s">
        <v>1215</v>
      </c>
      <c r="B76" s="366">
        <v>53687.803883189998</v>
      </c>
      <c r="C76" s="366">
        <v>51594.373833160003</v>
      </c>
      <c r="D76" s="366">
        <v>55520.963822970007</v>
      </c>
      <c r="E76" s="366">
        <v>57928.257947770006</v>
      </c>
      <c r="F76" s="366">
        <v>61859.843497850001</v>
      </c>
      <c r="G76" s="366">
        <v>58842.121259799998</v>
      </c>
      <c r="H76" s="366">
        <v>66376.479042439998</v>
      </c>
      <c r="I76" s="366">
        <v>87281.127591830009</v>
      </c>
      <c r="J76" s="367">
        <v>98005.837647969995</v>
      </c>
      <c r="K76" s="366">
        <v>89177.837647969995</v>
      </c>
    </row>
    <row r="77" spans="1:11" ht="22" customHeight="1">
      <c r="A77" s="378" t="s">
        <v>1222</v>
      </c>
      <c r="B77" s="366">
        <v>32245.967268279997</v>
      </c>
      <c r="C77" s="366">
        <v>38017.208982210002</v>
      </c>
      <c r="D77" s="366">
        <v>40557.799747480007</v>
      </c>
      <c r="E77" s="366">
        <v>38475.692935090003</v>
      </c>
      <c r="F77" s="366">
        <v>38107.321059890004</v>
      </c>
      <c r="G77" s="366">
        <v>44611.375807359997</v>
      </c>
      <c r="H77" s="366">
        <v>50059.243231229993</v>
      </c>
      <c r="I77" s="366">
        <v>52361.198121270005</v>
      </c>
      <c r="J77" s="367">
        <v>70642.855033139989</v>
      </c>
      <c r="K77" s="366">
        <v>71846.855033139989</v>
      </c>
    </row>
    <row r="78" spans="1:11" ht="22" customHeight="1">
      <c r="A78" s="371" t="s">
        <v>1349</v>
      </c>
      <c r="B78" s="368">
        <v>32245.967268279997</v>
      </c>
      <c r="C78" s="368">
        <v>38017.208982210002</v>
      </c>
      <c r="D78" s="368">
        <v>40557.799747480007</v>
      </c>
      <c r="E78" s="368">
        <v>38475.692935090003</v>
      </c>
      <c r="F78" s="368">
        <v>38107.321059890004</v>
      </c>
      <c r="G78" s="368">
        <v>44611.375807359997</v>
      </c>
      <c r="H78" s="368">
        <v>50059.243231229993</v>
      </c>
      <c r="I78" s="368">
        <v>52361.198121270005</v>
      </c>
      <c r="J78" s="367">
        <v>70642.855033139989</v>
      </c>
      <c r="K78" s="368">
        <v>71846.855033139989</v>
      </c>
    </row>
    <row r="79" spans="1:11" ht="22" customHeight="1">
      <c r="A79" s="378" t="s">
        <v>1326</v>
      </c>
      <c r="B79" s="366">
        <v>21441.83661491</v>
      </c>
      <c r="C79" s="366">
        <v>13577.164850950001</v>
      </c>
      <c r="D79" s="366">
        <v>14963.16407549</v>
      </c>
      <c r="E79" s="366">
        <v>19452.565012679999</v>
      </c>
      <c r="F79" s="366">
        <v>23752.52243796</v>
      </c>
      <c r="G79" s="366">
        <v>14230.74545244</v>
      </c>
      <c r="H79" s="366">
        <v>16317.235811209999</v>
      </c>
      <c r="I79" s="366">
        <v>34919.929470559997</v>
      </c>
      <c r="J79" s="367">
        <v>27362.982614830002</v>
      </c>
      <c r="K79" s="366">
        <v>17330.982614830002</v>
      </c>
    </row>
    <row r="80" spans="1:11" ht="22" customHeight="1">
      <c r="A80" s="371" t="s">
        <v>1350</v>
      </c>
      <c r="B80" s="368">
        <v>21441.83661491</v>
      </c>
      <c r="C80" s="368">
        <v>13577.164850950001</v>
      </c>
      <c r="D80" s="368">
        <v>14963.16407549</v>
      </c>
      <c r="E80" s="368">
        <v>19452.565012679999</v>
      </c>
      <c r="F80" s="368">
        <v>23752.52243796</v>
      </c>
      <c r="G80" s="368">
        <v>14230.74545244</v>
      </c>
      <c r="H80" s="368">
        <v>16317.235811209999</v>
      </c>
      <c r="I80" s="368">
        <v>34919.929470559997</v>
      </c>
      <c r="J80" s="367">
        <v>27362.982614830002</v>
      </c>
      <c r="K80" s="368">
        <v>17330.982614830002</v>
      </c>
    </row>
    <row r="81" spans="1:11" ht="15" customHeight="1">
      <c r="A81" s="379"/>
      <c r="B81" s="368"/>
      <c r="C81" s="368"/>
      <c r="D81" s="368"/>
      <c r="E81" s="368"/>
      <c r="F81" s="368"/>
      <c r="G81" s="368"/>
      <c r="H81" s="368"/>
      <c r="I81" s="368"/>
      <c r="J81" s="368"/>
      <c r="K81" s="366"/>
    </row>
    <row r="82" spans="1:11" ht="22" customHeight="1">
      <c r="A82" s="369" t="s">
        <v>1221</v>
      </c>
      <c r="B82" s="366">
        <v>961.90099999999995</v>
      </c>
      <c r="C82" s="366">
        <v>1715.8839549499999</v>
      </c>
      <c r="D82" s="366">
        <v>1693.69907358</v>
      </c>
      <c r="E82" s="366">
        <v>1591.96252151</v>
      </c>
      <c r="F82" s="366">
        <v>1385.5226469300001</v>
      </c>
      <c r="G82" s="366">
        <v>1488.74258422</v>
      </c>
      <c r="H82" s="366">
        <v>1358.4255582599999</v>
      </c>
      <c r="I82" s="366">
        <v>773.89775288999999</v>
      </c>
      <c r="J82" s="367">
        <v>1485.8183411199998</v>
      </c>
      <c r="K82" s="366">
        <v>1500.8183411199998</v>
      </c>
    </row>
    <row r="83" spans="1:11" ht="22" customHeight="1">
      <c r="A83" s="380" t="s">
        <v>1222</v>
      </c>
      <c r="B83" s="366">
        <v>939</v>
      </c>
      <c r="C83" s="366">
        <v>1057.49909295</v>
      </c>
      <c r="D83" s="366">
        <v>1132.7794615799999</v>
      </c>
      <c r="E83" s="366">
        <v>1030.1639095099999</v>
      </c>
      <c r="F83" s="366">
        <v>823.7240349299999</v>
      </c>
      <c r="G83" s="366">
        <v>926.94397221999998</v>
      </c>
      <c r="H83" s="366">
        <v>796.62694625999995</v>
      </c>
      <c r="I83" s="366">
        <v>209.86570222999998</v>
      </c>
      <c r="J83" s="367">
        <v>611.74261811999997</v>
      </c>
      <c r="K83" s="366">
        <v>626.74261811999997</v>
      </c>
    </row>
    <row r="84" spans="1:11" ht="22" customHeight="1">
      <c r="A84" s="375" t="s">
        <v>1329</v>
      </c>
      <c r="B84" s="368" t="s">
        <v>117</v>
      </c>
      <c r="C84" s="368" t="s">
        <v>117</v>
      </c>
      <c r="D84" s="368" t="s">
        <v>117</v>
      </c>
      <c r="E84" s="368" t="s">
        <v>117</v>
      </c>
      <c r="F84" s="368" t="s">
        <v>117</v>
      </c>
      <c r="G84" s="368" t="s">
        <v>117</v>
      </c>
      <c r="H84" s="368" t="s">
        <v>117</v>
      </c>
      <c r="I84" s="368" t="s">
        <v>117</v>
      </c>
      <c r="J84" s="368" t="s">
        <v>117</v>
      </c>
      <c r="K84" s="368" t="s">
        <v>117</v>
      </c>
    </row>
    <row r="85" spans="1:11" ht="22" customHeight="1">
      <c r="A85" s="375" t="s">
        <v>1330</v>
      </c>
      <c r="B85" s="368" t="s">
        <v>117</v>
      </c>
      <c r="C85" s="368" t="s">
        <v>117</v>
      </c>
      <c r="D85" s="368" t="s">
        <v>117</v>
      </c>
      <c r="E85" s="368" t="s">
        <v>117</v>
      </c>
      <c r="F85" s="368" t="s">
        <v>117</v>
      </c>
      <c r="G85" s="368" t="s">
        <v>117</v>
      </c>
      <c r="H85" s="368" t="s">
        <v>117</v>
      </c>
      <c r="I85" s="368" t="s">
        <v>117</v>
      </c>
      <c r="J85" s="368" t="s">
        <v>117</v>
      </c>
      <c r="K85" s="368" t="s">
        <v>117</v>
      </c>
    </row>
    <row r="86" spans="1:11" ht="22" customHeight="1">
      <c r="A86" s="375" t="s">
        <v>1232</v>
      </c>
      <c r="B86" s="368" t="s">
        <v>117</v>
      </c>
      <c r="C86" s="368" t="s">
        <v>117</v>
      </c>
      <c r="D86" s="368" t="s">
        <v>117</v>
      </c>
      <c r="E86" s="368" t="s">
        <v>117</v>
      </c>
      <c r="F86" s="368" t="s">
        <v>117</v>
      </c>
      <c r="G86" s="368" t="s">
        <v>117</v>
      </c>
      <c r="H86" s="368" t="s">
        <v>117</v>
      </c>
      <c r="I86" s="368" t="s">
        <v>117</v>
      </c>
      <c r="J86" s="368" t="s">
        <v>117</v>
      </c>
      <c r="K86" s="368" t="s">
        <v>117</v>
      </c>
    </row>
    <row r="87" spans="1:11" ht="22" customHeight="1">
      <c r="A87" s="375" t="s">
        <v>1230</v>
      </c>
      <c r="B87" s="368">
        <v>939</v>
      </c>
      <c r="C87" s="368">
        <v>1057.49909295</v>
      </c>
      <c r="D87" s="368">
        <v>1132.7794615799999</v>
      </c>
      <c r="E87" s="368">
        <v>1030.1639095099999</v>
      </c>
      <c r="F87" s="368">
        <v>823.7240349299999</v>
      </c>
      <c r="G87" s="368">
        <v>926.94397221999998</v>
      </c>
      <c r="H87" s="368">
        <v>796.62694625999995</v>
      </c>
      <c r="I87" s="368">
        <v>209.86570222999998</v>
      </c>
      <c r="J87" s="367">
        <v>611.74261811999997</v>
      </c>
      <c r="K87" s="366">
        <v>626.74261811999997</v>
      </c>
    </row>
    <row r="88" spans="1:11" ht="22" customHeight="1">
      <c r="A88" s="378" t="s">
        <v>1351</v>
      </c>
      <c r="B88" s="368">
        <v>22.901</v>
      </c>
      <c r="C88" s="368">
        <v>658.384862</v>
      </c>
      <c r="D88" s="368">
        <v>560.91961200000003</v>
      </c>
      <c r="E88" s="368">
        <v>561.79861200000005</v>
      </c>
      <c r="F88" s="368">
        <v>561.79861200000005</v>
      </c>
      <c r="G88" s="368">
        <v>561.79861200000005</v>
      </c>
      <c r="H88" s="368">
        <v>561.79861200000005</v>
      </c>
      <c r="I88" s="368">
        <v>564.03205065999998</v>
      </c>
      <c r="J88" s="367">
        <v>874.07572299999993</v>
      </c>
      <c r="K88" s="366">
        <v>874.07572299999993</v>
      </c>
    </row>
    <row r="89" spans="1:11" ht="22" customHeight="1">
      <c r="A89" s="371" t="s">
        <v>1352</v>
      </c>
      <c r="B89" s="368" t="s">
        <v>117</v>
      </c>
      <c r="C89" s="368" t="s">
        <v>117</v>
      </c>
      <c r="D89" s="368" t="s">
        <v>117</v>
      </c>
      <c r="E89" s="368" t="s">
        <v>117</v>
      </c>
      <c r="F89" s="368" t="s">
        <v>117</v>
      </c>
      <c r="G89" s="368" t="s">
        <v>117</v>
      </c>
      <c r="H89" s="368" t="s">
        <v>117</v>
      </c>
      <c r="I89" s="368" t="s">
        <v>117</v>
      </c>
      <c r="J89" s="368" t="s">
        <v>117</v>
      </c>
      <c r="K89" s="368" t="s">
        <v>117</v>
      </c>
    </row>
    <row r="90" spans="1:11" ht="22" customHeight="1">
      <c r="A90" s="371" t="s">
        <v>1332</v>
      </c>
      <c r="B90" s="368" t="s">
        <v>117</v>
      </c>
      <c r="C90" s="368" t="s">
        <v>117</v>
      </c>
      <c r="D90" s="368" t="s">
        <v>117</v>
      </c>
      <c r="E90" s="368" t="s">
        <v>117</v>
      </c>
      <c r="F90" s="368" t="s">
        <v>117</v>
      </c>
      <c r="G90" s="368" t="s">
        <v>117</v>
      </c>
      <c r="H90" s="368" t="s">
        <v>117</v>
      </c>
      <c r="I90" s="368" t="s">
        <v>117</v>
      </c>
      <c r="J90" s="368" t="s">
        <v>117</v>
      </c>
      <c r="K90" s="368" t="s">
        <v>117</v>
      </c>
    </row>
    <row r="91" spans="1:11" ht="22" customHeight="1">
      <c r="A91" s="371" t="s">
        <v>1353</v>
      </c>
      <c r="B91" s="368">
        <v>22.901</v>
      </c>
      <c r="C91" s="368">
        <v>21.741</v>
      </c>
      <c r="D91" s="368" t="s">
        <v>117</v>
      </c>
      <c r="E91" s="368" t="s">
        <v>117</v>
      </c>
      <c r="F91" s="368" t="s">
        <v>117</v>
      </c>
      <c r="G91" s="368" t="s">
        <v>117</v>
      </c>
      <c r="H91" s="368" t="s">
        <v>117</v>
      </c>
      <c r="I91" s="368" t="s">
        <v>117</v>
      </c>
      <c r="J91" s="368" t="s">
        <v>117</v>
      </c>
      <c r="K91" s="368" t="s">
        <v>117</v>
      </c>
    </row>
    <row r="92" spans="1:11" ht="22" customHeight="1">
      <c r="A92" s="371" t="s">
        <v>1333</v>
      </c>
      <c r="B92" s="368" t="s">
        <v>117</v>
      </c>
      <c r="C92" s="368">
        <v>636.64386200000001</v>
      </c>
      <c r="D92" s="368">
        <v>560.91961200000003</v>
      </c>
      <c r="E92" s="368">
        <v>561.79861200000005</v>
      </c>
      <c r="F92" s="368">
        <v>561.79861200000005</v>
      </c>
      <c r="G92" s="368">
        <v>561.79861200000005</v>
      </c>
      <c r="H92" s="368">
        <v>561.79861200000005</v>
      </c>
      <c r="I92" s="368">
        <v>564.03205065999998</v>
      </c>
      <c r="J92" s="367">
        <v>874.07572299999993</v>
      </c>
      <c r="K92" s="366">
        <v>874.07572299999993</v>
      </c>
    </row>
    <row r="93" spans="1:11" ht="21.5" customHeight="1">
      <c r="A93" s="372"/>
      <c r="B93" s="368"/>
      <c r="C93" s="368"/>
      <c r="D93" s="368"/>
      <c r="E93" s="368"/>
      <c r="F93" s="368"/>
      <c r="G93" s="368"/>
      <c r="H93" s="368"/>
      <c r="I93" s="368"/>
      <c r="J93" s="368"/>
      <c r="K93" s="368"/>
    </row>
    <row r="94" spans="1:11" ht="22" customHeight="1">
      <c r="A94" s="369" t="s">
        <v>1331</v>
      </c>
      <c r="B94" s="368" t="s">
        <v>117</v>
      </c>
      <c r="C94" s="366">
        <v>443.49982199999999</v>
      </c>
      <c r="D94" s="366">
        <v>759.96152945000006</v>
      </c>
      <c r="E94" s="366">
        <v>938.69249645000002</v>
      </c>
      <c r="F94" s="366">
        <v>29.129304999999999</v>
      </c>
      <c r="G94" s="366">
        <v>437.12987900000002</v>
      </c>
      <c r="H94" s="366">
        <v>6.7389999999999999</v>
      </c>
      <c r="I94" s="366">
        <v>11.77993</v>
      </c>
      <c r="J94" s="367">
        <v>16.4267</v>
      </c>
      <c r="K94" s="366">
        <v>12.4267</v>
      </c>
    </row>
    <row r="95" spans="1:11" ht="3" customHeight="1">
      <c r="A95" s="369"/>
      <c r="B95" s="368"/>
      <c r="C95" s="368"/>
      <c r="D95" s="368"/>
      <c r="E95" s="368"/>
      <c r="F95" s="368"/>
      <c r="G95" s="368"/>
      <c r="H95" s="368"/>
      <c r="I95" s="368"/>
      <c r="J95" s="368"/>
      <c r="K95" s="366"/>
    </row>
    <row r="96" spans="1:11" ht="22" customHeight="1">
      <c r="A96" s="373" t="s">
        <v>1354</v>
      </c>
      <c r="B96" s="366">
        <v>31394.672736481156</v>
      </c>
      <c r="C96" s="366">
        <v>28207.114643643163</v>
      </c>
      <c r="D96" s="366">
        <v>30188.731548069929</v>
      </c>
      <c r="E96" s="366">
        <v>33741.901858576748</v>
      </c>
      <c r="F96" s="366">
        <v>23867.107615044057</v>
      </c>
      <c r="G96" s="366">
        <v>29817.269388197794</v>
      </c>
      <c r="H96" s="366">
        <v>31621.94968064213</v>
      </c>
      <c r="I96" s="366">
        <v>38824.708123785676</v>
      </c>
      <c r="J96" s="367">
        <v>53303.408406351591</v>
      </c>
      <c r="K96" s="366">
        <v>55072.05793923411</v>
      </c>
    </row>
    <row r="97" spans="1:11" ht="22" customHeight="1">
      <c r="A97" s="369" t="s">
        <v>1335</v>
      </c>
      <c r="B97" s="368" t="s">
        <v>117</v>
      </c>
      <c r="C97" s="368" t="s">
        <v>117</v>
      </c>
      <c r="D97" s="368" t="s">
        <v>117</v>
      </c>
      <c r="E97" s="368" t="s">
        <v>117</v>
      </c>
      <c r="F97" s="368" t="s">
        <v>117</v>
      </c>
      <c r="G97" s="368" t="s">
        <v>117</v>
      </c>
      <c r="H97" s="368" t="s">
        <v>117</v>
      </c>
      <c r="I97" s="366">
        <v>747.72725961000003</v>
      </c>
      <c r="J97" s="367">
        <v>403.12798936000002</v>
      </c>
      <c r="K97" s="366">
        <v>575.42762448500002</v>
      </c>
    </row>
    <row r="98" spans="1:11" ht="22" customHeight="1">
      <c r="A98" s="369" t="s">
        <v>1336</v>
      </c>
      <c r="B98" s="366">
        <v>4081.2055261511573</v>
      </c>
      <c r="C98" s="366">
        <v>4239.3217030531714</v>
      </c>
      <c r="D98" s="366">
        <v>4525.3471022299282</v>
      </c>
      <c r="E98" s="366">
        <v>5663.0732260676468</v>
      </c>
      <c r="F98" s="366">
        <v>4502.3424934972663</v>
      </c>
      <c r="G98" s="366">
        <v>4743.4852911289354</v>
      </c>
      <c r="H98" s="366">
        <v>5893.6385073721294</v>
      </c>
      <c r="I98" s="366">
        <v>8404.2509885956824</v>
      </c>
      <c r="J98" s="366">
        <v>7685.1742114103008</v>
      </c>
      <c r="K98" s="366">
        <v>5464.8137179694731</v>
      </c>
    </row>
    <row r="99" spans="1:11" ht="22" customHeight="1">
      <c r="A99" s="371" t="s">
        <v>1329</v>
      </c>
      <c r="B99" s="368">
        <v>1480.4275197900001</v>
      </c>
      <c r="C99" s="368">
        <v>1537.54454179</v>
      </c>
      <c r="D99" s="368">
        <v>1380.1461414800001</v>
      </c>
      <c r="E99" s="368">
        <v>1444.80792167</v>
      </c>
      <c r="F99" s="368">
        <v>1463.8952282099999</v>
      </c>
      <c r="G99" s="368">
        <v>1302.7192883299999</v>
      </c>
      <c r="H99" s="368">
        <v>1303.3748381599999</v>
      </c>
      <c r="I99" s="368">
        <v>1535.08752024</v>
      </c>
      <c r="J99" s="368">
        <v>1669.00685555</v>
      </c>
      <c r="K99" s="368">
        <v>1697.7357471300002</v>
      </c>
    </row>
    <row r="100" spans="1:11" ht="22" customHeight="1">
      <c r="A100" s="371" t="s">
        <v>1330</v>
      </c>
      <c r="B100" s="368">
        <v>2600.7780063611572</v>
      </c>
      <c r="C100" s="368">
        <v>2696.2225836231714</v>
      </c>
      <c r="D100" s="368">
        <v>3139.3359274199283</v>
      </c>
      <c r="E100" s="368">
        <v>3154.1727834276471</v>
      </c>
      <c r="F100" s="368">
        <v>3038.4472652872664</v>
      </c>
      <c r="G100" s="368">
        <v>3440.7660027989355</v>
      </c>
      <c r="H100" s="368">
        <v>4590.2636692121296</v>
      </c>
      <c r="I100" s="368">
        <v>6869.1634683556822</v>
      </c>
      <c r="J100" s="368">
        <v>6016.1673558603006</v>
      </c>
      <c r="K100" s="368">
        <v>3767.0779708394734</v>
      </c>
    </row>
    <row r="101" spans="1:11" ht="22" customHeight="1">
      <c r="A101" s="371" t="s">
        <v>1232</v>
      </c>
      <c r="B101" s="368" t="s">
        <v>117</v>
      </c>
      <c r="C101" s="368" t="s">
        <v>117</v>
      </c>
      <c r="D101" s="368" t="s">
        <v>117</v>
      </c>
      <c r="E101" s="368" t="s">
        <v>117</v>
      </c>
      <c r="F101" s="368" t="s">
        <v>117</v>
      </c>
      <c r="G101" s="368" t="s">
        <v>117</v>
      </c>
      <c r="H101" s="368" t="s">
        <v>117</v>
      </c>
      <c r="I101" s="368" t="s">
        <v>117</v>
      </c>
      <c r="J101" s="368" t="s">
        <v>117</v>
      </c>
      <c r="K101" s="368" t="s">
        <v>117</v>
      </c>
    </row>
    <row r="102" spans="1:11" ht="22" customHeight="1">
      <c r="A102" s="371" t="s">
        <v>1230</v>
      </c>
      <c r="B102" s="368" t="s">
        <v>117</v>
      </c>
      <c r="C102" s="368">
        <v>5.5545776399999998</v>
      </c>
      <c r="D102" s="368">
        <v>5.8650333300000002</v>
      </c>
      <c r="E102" s="368">
        <v>1064.0925209700001</v>
      </c>
      <c r="F102" s="368" t="s">
        <v>117</v>
      </c>
      <c r="G102" s="368" t="s">
        <v>117</v>
      </c>
      <c r="H102" s="368" t="s">
        <v>117</v>
      </c>
      <c r="I102" s="368" t="s">
        <v>117</v>
      </c>
      <c r="J102" s="368" t="s">
        <v>117</v>
      </c>
      <c r="K102" s="368" t="s">
        <v>117</v>
      </c>
    </row>
    <row r="103" spans="1:11" ht="22" customHeight="1">
      <c r="A103" s="369" t="s">
        <v>1231</v>
      </c>
      <c r="B103" s="366">
        <v>25716.7690115</v>
      </c>
      <c r="C103" s="366">
        <v>22521.398220799998</v>
      </c>
      <c r="D103" s="366">
        <v>23684.890249640001</v>
      </c>
      <c r="E103" s="366">
        <v>26218.407058399109</v>
      </c>
      <c r="F103" s="368">
        <v>17508.799679646792</v>
      </c>
      <c r="G103" s="368">
        <v>18915.824084278858</v>
      </c>
      <c r="H103" s="366">
        <v>19669.629882000001</v>
      </c>
      <c r="I103" s="366">
        <v>22417.301230250003</v>
      </c>
      <c r="J103" s="367">
        <v>37872.311863791292</v>
      </c>
      <c r="K103" s="366">
        <v>42028.405539964639</v>
      </c>
    </row>
    <row r="104" spans="1:11" ht="22" customHeight="1">
      <c r="A104" s="371" t="s">
        <v>1329</v>
      </c>
      <c r="B104" s="368" t="s">
        <v>117</v>
      </c>
      <c r="C104" s="368" t="s">
        <v>117</v>
      </c>
      <c r="D104" s="368" t="s">
        <v>117</v>
      </c>
      <c r="E104" s="368" t="s">
        <v>117</v>
      </c>
      <c r="F104" s="368" t="s">
        <v>117</v>
      </c>
      <c r="G104" s="368" t="s">
        <v>117</v>
      </c>
      <c r="H104" s="368" t="s">
        <v>117</v>
      </c>
      <c r="I104" s="368" t="s">
        <v>117</v>
      </c>
      <c r="J104" s="368" t="s">
        <v>117</v>
      </c>
      <c r="K104" s="368" t="s">
        <v>117</v>
      </c>
    </row>
    <row r="105" spans="1:11" ht="22" customHeight="1">
      <c r="A105" s="371" t="s">
        <v>1330</v>
      </c>
      <c r="B105" s="368" t="s">
        <v>117</v>
      </c>
      <c r="C105" s="368" t="s">
        <v>117</v>
      </c>
      <c r="D105" s="368" t="s">
        <v>117</v>
      </c>
      <c r="E105" s="368" t="s">
        <v>117</v>
      </c>
      <c r="F105" s="368">
        <v>242.51861064679409</v>
      </c>
      <c r="G105" s="368">
        <v>423.70402885885966</v>
      </c>
      <c r="H105" s="368" t="s">
        <v>117</v>
      </c>
      <c r="I105" s="368" t="s">
        <v>117</v>
      </c>
      <c r="J105" s="368">
        <v>452.72727272727275</v>
      </c>
      <c r="K105" s="368">
        <v>61.605872184636581</v>
      </c>
    </row>
    <row r="106" spans="1:11" ht="22" customHeight="1">
      <c r="A106" s="371" t="s">
        <v>1232</v>
      </c>
      <c r="B106" s="368">
        <v>18344.850000000002</v>
      </c>
      <c r="C106" s="368">
        <v>16659.339999999997</v>
      </c>
      <c r="D106" s="368">
        <v>16027.59</v>
      </c>
      <c r="E106" s="368">
        <v>14488.277753999109</v>
      </c>
      <c r="F106" s="368">
        <v>14892.07</v>
      </c>
      <c r="G106" s="368">
        <v>15466.67</v>
      </c>
      <c r="H106" s="368">
        <v>16936.3</v>
      </c>
      <c r="I106" s="368">
        <v>18396.990000000002</v>
      </c>
      <c r="J106" s="368">
        <v>21242.484923284017</v>
      </c>
      <c r="K106" s="368">
        <v>29467.03</v>
      </c>
    </row>
    <row r="107" spans="1:11" ht="22" customHeight="1">
      <c r="A107" s="371" t="s">
        <v>1230</v>
      </c>
      <c r="B107" s="368">
        <v>7371.9190115000001</v>
      </c>
      <c r="C107" s="368">
        <v>5862.0582208000005</v>
      </c>
      <c r="D107" s="368">
        <v>7657.3002496400004</v>
      </c>
      <c r="E107" s="368">
        <v>11730.129304399999</v>
      </c>
      <c r="F107" s="368">
        <v>2374.211069</v>
      </c>
      <c r="G107" s="368">
        <v>3025.4500554199999</v>
      </c>
      <c r="H107" s="368">
        <v>2733.329882</v>
      </c>
      <c r="I107" s="368">
        <v>4020.3112302500003</v>
      </c>
      <c r="J107" s="367">
        <v>16177.099667780003</v>
      </c>
      <c r="K107" s="368">
        <v>12499.769667780003</v>
      </c>
    </row>
    <row r="108" spans="1:11" ht="22" customHeight="1">
      <c r="A108" s="370" t="s">
        <v>1337</v>
      </c>
      <c r="B108" s="368">
        <v>30.604502</v>
      </c>
      <c r="C108" s="368" t="s">
        <v>117</v>
      </c>
      <c r="D108" s="368" t="s">
        <v>117</v>
      </c>
      <c r="E108" s="368" t="s">
        <v>117</v>
      </c>
      <c r="F108" s="368">
        <v>562.38526899999999</v>
      </c>
      <c r="G108" s="368">
        <v>709.18073900000002</v>
      </c>
      <c r="H108" s="368">
        <v>476.48310199999997</v>
      </c>
      <c r="I108" s="368">
        <v>550.05095858000004</v>
      </c>
      <c r="J108" s="367">
        <v>2340.3006457200004</v>
      </c>
      <c r="K108" s="368">
        <v>2463.3006457200004</v>
      </c>
    </row>
    <row r="109" spans="1:11" ht="22" customHeight="1">
      <c r="A109" s="370" t="s">
        <v>1338</v>
      </c>
      <c r="B109" s="368">
        <v>7341.3145095</v>
      </c>
      <c r="C109" s="368">
        <v>5862.0582208000005</v>
      </c>
      <c r="D109" s="368">
        <v>7657.3002496400004</v>
      </c>
      <c r="E109" s="368">
        <v>11730.129304399999</v>
      </c>
      <c r="F109" s="368">
        <v>1811.8258000000001</v>
      </c>
      <c r="G109" s="368">
        <v>2316.26931642</v>
      </c>
      <c r="H109" s="368">
        <v>2256.8467799999999</v>
      </c>
      <c r="I109" s="368">
        <v>3470.2602716700003</v>
      </c>
      <c r="J109" s="367">
        <v>13836.799022060002</v>
      </c>
      <c r="K109" s="368">
        <v>10036.469022060002</v>
      </c>
    </row>
    <row r="110" spans="1:11" ht="22" customHeight="1">
      <c r="A110" s="373" t="s">
        <v>1355</v>
      </c>
      <c r="B110" s="368">
        <v>570.69879383000011</v>
      </c>
      <c r="C110" s="368">
        <v>529.05153990999997</v>
      </c>
      <c r="D110" s="368">
        <v>1023.0660820000001</v>
      </c>
      <c r="E110" s="368">
        <v>856.01298199999997</v>
      </c>
      <c r="F110" s="368">
        <v>850.95952562000002</v>
      </c>
      <c r="G110" s="368">
        <v>928.10909958000002</v>
      </c>
      <c r="H110" s="368">
        <v>939.16805462000002</v>
      </c>
      <c r="I110" s="368">
        <v>1151.8005824999998</v>
      </c>
      <c r="J110" s="367">
        <v>1131.40231257</v>
      </c>
      <c r="K110" s="366">
        <v>867.95265556999993</v>
      </c>
    </row>
    <row r="111" spans="1:11" ht="22" customHeight="1">
      <c r="A111" s="371" t="s">
        <v>1329</v>
      </c>
      <c r="B111" s="366">
        <v>6.6041810000000005</v>
      </c>
      <c r="C111" s="366">
        <v>8.770821999999999</v>
      </c>
      <c r="D111" s="366">
        <v>5.612438</v>
      </c>
      <c r="E111" s="366">
        <v>9.9692930000000004</v>
      </c>
      <c r="F111" s="366">
        <v>18.904007</v>
      </c>
      <c r="G111" s="366">
        <v>24.477895</v>
      </c>
      <c r="H111" s="366">
        <v>15.384077</v>
      </c>
      <c r="I111" s="366">
        <v>21.244167999999998</v>
      </c>
      <c r="J111" s="366">
        <v>13.686800000000002</v>
      </c>
      <c r="K111" s="366">
        <v>1.2371429999999999</v>
      </c>
    </row>
    <row r="112" spans="1:11" ht="22" customHeight="1">
      <c r="A112" s="371" t="s">
        <v>1330</v>
      </c>
      <c r="B112" s="368" t="s">
        <v>117</v>
      </c>
      <c r="C112" s="368" t="s">
        <v>117</v>
      </c>
      <c r="D112" s="368" t="s">
        <v>117</v>
      </c>
      <c r="E112" s="368" t="s">
        <v>117</v>
      </c>
      <c r="F112" s="368" t="s">
        <v>117</v>
      </c>
      <c r="G112" s="368" t="s">
        <v>117</v>
      </c>
      <c r="H112" s="368" t="s">
        <v>117</v>
      </c>
      <c r="I112" s="368" t="s">
        <v>117</v>
      </c>
      <c r="J112" s="368" t="s">
        <v>117</v>
      </c>
      <c r="K112" s="368" t="s">
        <v>117</v>
      </c>
    </row>
    <row r="113" spans="1:11" ht="22" customHeight="1">
      <c r="A113" s="371" t="s">
        <v>1232</v>
      </c>
      <c r="B113" s="368" t="s">
        <v>117</v>
      </c>
      <c r="C113" s="368" t="s">
        <v>117</v>
      </c>
      <c r="D113" s="368" t="s">
        <v>117</v>
      </c>
      <c r="E113" s="368" t="s">
        <v>117</v>
      </c>
      <c r="F113" s="368" t="s">
        <v>117</v>
      </c>
      <c r="G113" s="368" t="s">
        <v>117</v>
      </c>
      <c r="H113" s="368" t="s">
        <v>117</v>
      </c>
      <c r="I113" s="368" t="s">
        <v>117</v>
      </c>
      <c r="J113" s="368" t="s">
        <v>117</v>
      </c>
      <c r="K113" s="368" t="s">
        <v>117</v>
      </c>
    </row>
    <row r="114" spans="1:11" ht="22" customHeight="1">
      <c r="A114" s="371" t="s">
        <v>1230</v>
      </c>
      <c r="B114" s="368">
        <v>564.09461283000007</v>
      </c>
      <c r="C114" s="368">
        <v>520.28071791000002</v>
      </c>
      <c r="D114" s="368">
        <v>1017.4536440000001</v>
      </c>
      <c r="E114" s="368">
        <v>846.04368899999997</v>
      </c>
      <c r="F114" s="368">
        <v>832.05551862000004</v>
      </c>
      <c r="G114" s="368">
        <v>903.63120458000003</v>
      </c>
      <c r="H114" s="368">
        <v>923.78397761999997</v>
      </c>
      <c r="I114" s="368">
        <v>1130.5564144999998</v>
      </c>
      <c r="J114" s="367">
        <v>1117.7155125700001</v>
      </c>
      <c r="K114" s="368">
        <v>866.71551256999999</v>
      </c>
    </row>
    <row r="115" spans="1:11" ht="22" customHeight="1">
      <c r="A115" s="370" t="s">
        <v>1337</v>
      </c>
      <c r="B115" s="368">
        <v>564.09461283000007</v>
      </c>
      <c r="C115" s="368">
        <v>520.28071791000002</v>
      </c>
      <c r="D115" s="368">
        <v>1017.4536440000001</v>
      </c>
      <c r="E115" s="368">
        <v>846.04368899999997</v>
      </c>
      <c r="F115" s="368">
        <v>832.05551862000004</v>
      </c>
      <c r="G115" s="368">
        <v>903.63120458000003</v>
      </c>
      <c r="H115" s="368">
        <v>923.78397761999997</v>
      </c>
      <c r="I115" s="368">
        <v>1062.6910943199998</v>
      </c>
      <c r="J115" s="367">
        <v>998.45576151</v>
      </c>
      <c r="K115" s="368">
        <v>774.45576151</v>
      </c>
    </row>
    <row r="116" spans="1:11" ht="22" customHeight="1">
      <c r="A116" s="370" t="s">
        <v>1338</v>
      </c>
      <c r="B116" s="368" t="s">
        <v>117</v>
      </c>
      <c r="C116" s="368" t="s">
        <v>117</v>
      </c>
      <c r="D116" s="368" t="s">
        <v>117</v>
      </c>
      <c r="E116" s="368" t="s">
        <v>117</v>
      </c>
      <c r="F116" s="368" t="s">
        <v>117</v>
      </c>
      <c r="G116" s="368" t="s">
        <v>117</v>
      </c>
      <c r="H116" s="368" t="s">
        <v>117</v>
      </c>
      <c r="I116" s="368">
        <v>67.865320180000012</v>
      </c>
      <c r="J116" s="367">
        <v>119.25975106</v>
      </c>
      <c r="K116" s="368">
        <v>92.259751059999999</v>
      </c>
    </row>
    <row r="117" spans="1:11" ht="22" customHeight="1">
      <c r="A117" s="373" t="s">
        <v>1356</v>
      </c>
      <c r="B117" s="366">
        <v>200.892</v>
      </c>
      <c r="C117" s="366">
        <v>113.00700988</v>
      </c>
      <c r="D117" s="366">
        <v>98.549824200000003</v>
      </c>
      <c r="E117" s="366">
        <v>162.45747111</v>
      </c>
      <c r="F117" s="366">
        <v>108.80288228000001</v>
      </c>
      <c r="G117" s="366">
        <v>1164.95783921</v>
      </c>
      <c r="H117" s="366">
        <v>925.16369065000004</v>
      </c>
      <c r="I117" s="366">
        <v>1669.7092068299999</v>
      </c>
      <c r="J117" s="367">
        <v>1743.12133922</v>
      </c>
      <c r="K117" s="366">
        <v>1557.0784012450001</v>
      </c>
    </row>
    <row r="118" spans="1:11" ht="22" customHeight="1">
      <c r="A118" s="371" t="s">
        <v>1329</v>
      </c>
      <c r="B118" s="368" t="s">
        <v>117</v>
      </c>
      <c r="C118" s="368" t="s">
        <v>117</v>
      </c>
      <c r="D118" s="368" t="s">
        <v>117</v>
      </c>
      <c r="E118" s="368" t="s">
        <v>117</v>
      </c>
      <c r="F118" s="368" t="s">
        <v>117</v>
      </c>
      <c r="G118" s="368" t="s">
        <v>117</v>
      </c>
      <c r="H118" s="368" t="s">
        <v>117</v>
      </c>
      <c r="I118" s="368" t="s">
        <v>117</v>
      </c>
      <c r="J118" s="368" t="s">
        <v>117</v>
      </c>
      <c r="K118" s="368" t="s">
        <v>117</v>
      </c>
    </row>
    <row r="119" spans="1:11" ht="22" customHeight="1">
      <c r="A119" s="371" t="s">
        <v>1330</v>
      </c>
      <c r="B119" s="368" t="s">
        <v>117</v>
      </c>
      <c r="C119" s="368" t="s">
        <v>117</v>
      </c>
      <c r="D119" s="368" t="s">
        <v>117</v>
      </c>
      <c r="E119" s="368" t="s">
        <v>117</v>
      </c>
      <c r="F119" s="368" t="s">
        <v>117</v>
      </c>
      <c r="G119" s="368" t="s">
        <v>117</v>
      </c>
      <c r="H119" s="368" t="s">
        <v>117</v>
      </c>
      <c r="I119" s="368" t="s">
        <v>117</v>
      </c>
      <c r="J119" s="368" t="s">
        <v>117</v>
      </c>
      <c r="K119" s="368" t="s">
        <v>117</v>
      </c>
    </row>
    <row r="120" spans="1:11" ht="22" customHeight="1">
      <c r="A120" s="371" t="s">
        <v>1232</v>
      </c>
      <c r="B120" s="368" t="s">
        <v>117</v>
      </c>
      <c r="C120" s="368" t="s">
        <v>117</v>
      </c>
      <c r="D120" s="368" t="s">
        <v>117</v>
      </c>
      <c r="E120" s="368" t="s">
        <v>117</v>
      </c>
      <c r="F120" s="368" t="s">
        <v>117</v>
      </c>
      <c r="G120" s="368" t="s">
        <v>117</v>
      </c>
      <c r="H120" s="368" t="s">
        <v>117</v>
      </c>
      <c r="I120" s="368" t="s">
        <v>117</v>
      </c>
      <c r="J120" s="368" t="s">
        <v>117</v>
      </c>
      <c r="K120" s="368" t="s">
        <v>117</v>
      </c>
    </row>
    <row r="121" spans="1:11" ht="22" customHeight="1">
      <c r="A121" s="371" t="s">
        <v>1230</v>
      </c>
      <c r="B121" s="368">
        <v>200.892</v>
      </c>
      <c r="C121" s="368">
        <v>113.00700988</v>
      </c>
      <c r="D121" s="368">
        <v>98.549824200000003</v>
      </c>
      <c r="E121" s="368">
        <v>162.45747111</v>
      </c>
      <c r="F121" s="368">
        <v>108.80288228000001</v>
      </c>
      <c r="G121" s="368">
        <v>1164.95783921</v>
      </c>
      <c r="H121" s="368">
        <v>925.16369065000004</v>
      </c>
      <c r="I121" s="368">
        <v>1669.7092068299999</v>
      </c>
      <c r="J121" s="367">
        <v>1743.12133922</v>
      </c>
      <c r="K121" s="368">
        <v>1557.0784012450001</v>
      </c>
    </row>
    <row r="122" spans="1:11" ht="22" customHeight="1">
      <c r="A122" s="625" t="s">
        <v>1357</v>
      </c>
      <c r="B122" s="435">
        <v>825.10740499999997</v>
      </c>
      <c r="C122" s="435">
        <v>804.33617000000004</v>
      </c>
      <c r="D122" s="435">
        <v>856.87828999999999</v>
      </c>
      <c r="E122" s="435">
        <v>841.95112099999994</v>
      </c>
      <c r="F122" s="435">
        <v>896.203034</v>
      </c>
      <c r="G122" s="435">
        <v>4064.8930740000001</v>
      </c>
      <c r="H122" s="435">
        <v>4194.3495460000004</v>
      </c>
      <c r="I122" s="435">
        <v>4433.9188560000002</v>
      </c>
      <c r="J122" s="435">
        <v>4468.2706900000003</v>
      </c>
      <c r="K122" s="435">
        <v>4578.38</v>
      </c>
    </row>
    <row r="123" spans="1:11" ht="22" customHeight="1">
      <c r="A123" s="103" t="s">
        <v>1358</v>
      </c>
      <c r="B123" s="366"/>
      <c r="C123" s="366"/>
      <c r="D123" s="366"/>
      <c r="E123" s="366"/>
      <c r="F123" s="366"/>
      <c r="G123" s="366"/>
      <c r="H123" s="366"/>
      <c r="I123" s="366"/>
      <c r="J123" s="366"/>
      <c r="K123" s="366"/>
    </row>
    <row r="124" spans="1:11" ht="22" customHeight="1">
      <c r="A124" s="103" t="s">
        <v>1359</v>
      </c>
      <c r="B124" s="221"/>
      <c r="C124" s="221"/>
      <c r="D124" s="221"/>
      <c r="E124" s="221"/>
      <c r="F124" s="221"/>
      <c r="G124" s="221"/>
      <c r="H124" s="221"/>
      <c r="I124" s="221"/>
      <c r="J124" s="364"/>
      <c r="K124" s="221"/>
    </row>
    <row r="125" spans="1:11" ht="22" customHeight="1">
      <c r="A125" s="103" t="s">
        <v>1245</v>
      </c>
      <c r="B125" s="221"/>
      <c r="C125" s="221"/>
      <c r="D125" s="221"/>
      <c r="E125" s="221"/>
      <c r="F125" s="221"/>
      <c r="G125" s="221"/>
      <c r="H125" s="221"/>
      <c r="I125" s="221"/>
      <c r="J125" s="364"/>
      <c r="K125" s="221"/>
    </row>
    <row r="126" spans="1:11" ht="22" customHeight="1">
      <c r="A126" s="64"/>
      <c r="B126" s="95"/>
      <c r="C126" s="95"/>
      <c r="D126" s="95"/>
      <c r="E126" s="95"/>
      <c r="F126" s="95"/>
      <c r="G126" s="95"/>
      <c r="H126" s="95"/>
      <c r="I126" s="95"/>
      <c r="J126" s="96"/>
      <c r="K126" s="95"/>
    </row>
    <row r="127" spans="1:11" ht="16">
      <c r="A127" s="64"/>
      <c r="B127" s="95"/>
      <c r="C127" s="95"/>
      <c r="D127" s="95"/>
      <c r="E127" s="95"/>
      <c r="F127" s="95"/>
      <c r="G127" s="95"/>
      <c r="H127" s="95"/>
      <c r="I127" s="95"/>
      <c r="J127" s="96"/>
      <c r="K127" s="95"/>
    </row>
  </sheetData>
  <hyperlinks>
    <hyperlink ref="H1" location="'Contents Page'!A1" display="BACK TO CONTENTS" xr:uid="{01396670-5DF4-41AD-BFF7-49A53BF3FA86}"/>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topLeftCell="A36" zoomScaleNormal="100" workbookViewId="0"/>
  </sheetViews>
  <sheetFormatPr baseColWidth="10" defaultColWidth="8.83203125" defaultRowHeight="15"/>
  <cols>
    <col min="1" max="1" width="14.83203125" customWidth="1"/>
    <col min="2" max="9" width="18.6640625" customWidth="1"/>
  </cols>
  <sheetData>
    <row r="1" spans="1:10" ht="22" customHeight="1">
      <c r="A1" s="42" t="s">
        <v>1360</v>
      </c>
      <c r="B1" s="42"/>
      <c r="C1" s="42"/>
      <c r="D1" s="42"/>
      <c r="E1" s="42"/>
      <c r="F1" s="42"/>
      <c r="G1" s="42"/>
      <c r="H1" s="42"/>
      <c r="I1" s="42"/>
      <c r="J1" s="6" t="s">
        <v>85</v>
      </c>
    </row>
    <row r="2" spans="1:10" ht="22" customHeight="1">
      <c r="A2" s="42"/>
      <c r="B2" s="42"/>
      <c r="C2" s="42"/>
      <c r="D2" s="42"/>
      <c r="E2" s="42"/>
      <c r="F2" s="42"/>
      <c r="G2" s="42"/>
      <c r="H2" s="42"/>
      <c r="I2" s="42"/>
    </row>
    <row r="3" spans="1:10" ht="22" customHeight="1">
      <c r="A3" s="42" t="s">
        <v>1361</v>
      </c>
      <c r="B3" s="42"/>
      <c r="C3" s="42"/>
      <c r="D3" s="42"/>
      <c r="E3" s="42"/>
      <c r="F3" s="42"/>
      <c r="G3" s="42"/>
      <c r="H3" s="42"/>
      <c r="I3" s="42"/>
    </row>
    <row r="4" spans="1:10" ht="22" customHeight="1">
      <c r="A4" s="583"/>
      <c r="B4" s="583"/>
      <c r="C4" s="609" t="s">
        <v>642</v>
      </c>
      <c r="D4" s="609" t="s">
        <v>643</v>
      </c>
      <c r="E4" s="609" t="s">
        <v>1362</v>
      </c>
      <c r="F4" s="609"/>
      <c r="G4" s="609" t="s">
        <v>1363</v>
      </c>
      <c r="H4" s="609" t="s">
        <v>644</v>
      </c>
      <c r="I4" s="609"/>
    </row>
    <row r="5" spans="1:10" ht="22" customHeight="1">
      <c r="A5" s="585" t="s">
        <v>1065</v>
      </c>
      <c r="B5" s="585"/>
      <c r="C5" s="616" t="s">
        <v>648</v>
      </c>
      <c r="D5" s="616" t="s">
        <v>650</v>
      </c>
      <c r="E5" s="616" t="s">
        <v>1364</v>
      </c>
      <c r="F5" s="616" t="s">
        <v>652</v>
      </c>
      <c r="G5" s="616" t="s">
        <v>1365</v>
      </c>
      <c r="H5" s="616" t="s">
        <v>651</v>
      </c>
      <c r="I5" s="616" t="s">
        <v>1366</v>
      </c>
    </row>
    <row r="6" spans="1:10" ht="22" customHeight="1">
      <c r="A6" s="107">
        <v>2017</v>
      </c>
      <c r="B6" s="42"/>
      <c r="C6" s="114">
        <v>0.101333645105638</v>
      </c>
      <c r="D6" s="114">
        <v>7.5265454826484932E-2</v>
      </c>
      <c r="E6" s="108">
        <v>11.420555137518166</v>
      </c>
      <c r="F6" s="114">
        <v>8.4799803431568024E-2</v>
      </c>
      <c r="G6" s="114">
        <v>0.66051803220982486</v>
      </c>
      <c r="H6" s="114">
        <v>1.2562838651971471</v>
      </c>
      <c r="I6" s="114">
        <v>7.1260615239075772E-2</v>
      </c>
    </row>
    <row r="7" spans="1:10" ht="22" customHeight="1">
      <c r="A7" s="107">
        <v>2018</v>
      </c>
      <c r="B7" s="7"/>
      <c r="C7" s="114">
        <v>9.3166983796987998E-2</v>
      </c>
      <c r="D7" s="114">
        <v>7.3440788110506069E-2</v>
      </c>
      <c r="E7" s="108">
        <v>10.284936258808999</v>
      </c>
      <c r="F7" s="114">
        <v>8.1512704824679469E-2</v>
      </c>
      <c r="G7" s="114">
        <v>0.64106804045950494</v>
      </c>
      <c r="H7" s="114">
        <v>1.3440502000012982</v>
      </c>
      <c r="I7" s="114">
        <v>6.7064830141527129E-2</v>
      </c>
    </row>
    <row r="8" spans="1:10" ht="22" customHeight="1">
      <c r="A8" s="107">
        <v>2019</v>
      </c>
      <c r="B8" s="7"/>
      <c r="C8" s="114">
        <v>9.4149772239605994E-2</v>
      </c>
      <c r="D8" s="114">
        <v>7.1787855310412499E-2</v>
      </c>
      <c r="E8" s="108">
        <v>10.231491123708583</v>
      </c>
      <c r="F8" s="114">
        <v>8.4015413041477749E-2</v>
      </c>
      <c r="G8" s="114">
        <v>0.65666641643958001</v>
      </c>
      <c r="H8" s="114">
        <v>1.3295360086815962</v>
      </c>
      <c r="I8" s="114">
        <v>6.8028842391109109E-2</v>
      </c>
    </row>
    <row r="9" spans="1:10" ht="22" customHeight="1">
      <c r="A9" s="107">
        <v>2020</v>
      </c>
      <c r="B9" s="381"/>
      <c r="C9" s="382">
        <v>9.2683298326934005E-2</v>
      </c>
      <c r="D9" s="382">
        <v>6.7974549561374414E-2</v>
      </c>
      <c r="E9" s="383">
        <v>9.558428556456704</v>
      </c>
      <c r="F9" s="382">
        <v>7.5402850144962272E-2</v>
      </c>
      <c r="G9" s="382">
        <v>0.60393827439305103</v>
      </c>
      <c r="H9" s="382">
        <v>1.3560725086459533</v>
      </c>
      <c r="I9" s="382">
        <v>6.4071293912884436E-2</v>
      </c>
    </row>
    <row r="10" spans="1:10" ht="22" customHeight="1">
      <c r="A10" s="107">
        <v>2021</v>
      </c>
      <c r="B10" s="381"/>
      <c r="C10" s="382">
        <v>8.5158712800788003E-2</v>
      </c>
      <c r="D10" s="382">
        <v>6.3099224066973908E-2</v>
      </c>
      <c r="E10" s="383">
        <v>9.8036839144087171</v>
      </c>
      <c r="F10" s="382">
        <v>7.5286739132092398E-2</v>
      </c>
      <c r="G10" s="382">
        <v>0.54269518700122177</v>
      </c>
      <c r="H10" s="382">
        <v>1.3547857040120963</v>
      </c>
      <c r="I10" s="382">
        <v>6.0873449705638537E-2</v>
      </c>
    </row>
    <row r="11" spans="1:10" ht="22" customHeight="1">
      <c r="A11" s="107"/>
      <c r="B11" s="7"/>
      <c r="C11" s="114"/>
      <c r="D11" s="114"/>
      <c r="E11" s="108"/>
      <c r="F11" s="114"/>
      <c r="G11" s="73"/>
      <c r="H11" s="114"/>
      <c r="I11" s="114"/>
    </row>
    <row r="12" spans="1:10" ht="22" customHeight="1">
      <c r="A12" s="107">
        <v>2022</v>
      </c>
      <c r="B12" s="7" t="s">
        <v>91</v>
      </c>
      <c r="C12" s="114">
        <v>8.7634202005490006E-2</v>
      </c>
      <c r="D12" s="114">
        <v>6.674094817827958E-2</v>
      </c>
      <c r="E12" s="108">
        <v>10.672969462248627</v>
      </c>
      <c r="F12" s="114">
        <v>7.8491862339497079E-2</v>
      </c>
      <c r="G12" s="114">
        <v>0.55695917084589175</v>
      </c>
      <c r="H12" s="114">
        <v>1.2716993406925678</v>
      </c>
      <c r="I12" s="114">
        <v>6.3277701115954862E-2</v>
      </c>
    </row>
    <row r="13" spans="1:10" ht="22" customHeight="1">
      <c r="A13" s="107"/>
      <c r="B13" s="7" t="s">
        <v>92</v>
      </c>
      <c r="C13" s="114">
        <v>8.0932388209215E-2</v>
      </c>
      <c r="D13" s="114">
        <v>6.6576771791642148E-2</v>
      </c>
      <c r="E13" s="108">
        <v>11.02602623865293</v>
      </c>
      <c r="F13" s="114">
        <v>7.7352883524135621E-2</v>
      </c>
      <c r="G13" s="114">
        <v>0.54223486114350905</v>
      </c>
      <c r="H13" s="114">
        <v>1.3141517934053601</v>
      </c>
      <c r="I13" s="114">
        <v>6.0814623201117565E-2</v>
      </c>
    </row>
    <row r="14" spans="1:10" ht="22" customHeight="1">
      <c r="A14" s="107"/>
      <c r="B14" s="7" t="s">
        <v>93</v>
      </c>
      <c r="C14" s="114">
        <v>7.4839612812310996E-2</v>
      </c>
      <c r="D14" s="114">
        <v>6.9448660538045229E-2</v>
      </c>
      <c r="E14" s="108">
        <v>10.825737092332817</v>
      </c>
      <c r="F14" s="114">
        <v>7.7475724332732213E-2</v>
      </c>
      <c r="G14" s="114">
        <v>0.538953729687217</v>
      </c>
      <c r="H14" s="114">
        <v>1.3467088967124112</v>
      </c>
      <c r="I14" s="114">
        <v>5.883643169779864E-2</v>
      </c>
    </row>
    <row r="15" spans="1:10" ht="22" customHeight="1">
      <c r="A15" s="107"/>
      <c r="B15" s="7" t="s">
        <v>94</v>
      </c>
      <c r="C15" s="114">
        <v>7.8257733854061998E-2</v>
      </c>
      <c r="D15" s="114">
        <v>6.4994069185110553E-2</v>
      </c>
      <c r="E15" s="108">
        <v>10.373649555359824</v>
      </c>
      <c r="F15" s="114">
        <v>7.3528042519025658E-2</v>
      </c>
      <c r="G15" s="114">
        <v>0.54535466990880188</v>
      </c>
      <c r="H15" s="114">
        <v>1.3280806981437445</v>
      </c>
      <c r="I15" s="114">
        <v>5.8727084614147898E-2</v>
      </c>
    </row>
    <row r="16" spans="1:10" ht="22" customHeight="1">
      <c r="A16" s="107"/>
      <c r="B16" s="7"/>
      <c r="C16" s="114"/>
      <c r="D16" s="114"/>
      <c r="E16" s="108"/>
      <c r="F16" s="114"/>
      <c r="G16" s="114"/>
      <c r="H16" s="114"/>
      <c r="I16" s="114"/>
    </row>
    <row r="17" spans="1:9" ht="22" customHeight="1">
      <c r="A17" s="107">
        <v>2023</v>
      </c>
      <c r="B17" s="7" t="s">
        <v>91</v>
      </c>
      <c r="C17" s="114">
        <v>7.6622053816755006E-2</v>
      </c>
      <c r="D17" s="114">
        <v>6.1880557908905891E-2</v>
      </c>
      <c r="E17" s="108">
        <v>10.183454062515825</v>
      </c>
      <c r="F17" s="114">
        <v>7.0342249493245496E-2</v>
      </c>
      <c r="G17" s="114">
        <v>0.52645863846685115</v>
      </c>
      <c r="H17" s="114">
        <v>1.3687495516636756</v>
      </c>
      <c r="I17" s="114">
        <v>5.6898891276444145E-2</v>
      </c>
    </row>
    <row r="18" spans="1:9" ht="22" customHeight="1">
      <c r="A18" s="107"/>
      <c r="B18" s="7" t="s">
        <v>92</v>
      </c>
      <c r="C18" s="114">
        <v>7.4152432428494994E-2</v>
      </c>
      <c r="D18" s="114">
        <v>5.8819626333904446E-2</v>
      </c>
      <c r="E18" s="108">
        <v>10.720031775106449</v>
      </c>
      <c r="F18" s="114">
        <v>6.827875272530097E-2</v>
      </c>
      <c r="G18" s="114">
        <v>0.53876932829571611</v>
      </c>
      <c r="H18" s="114">
        <v>1.392182257872022</v>
      </c>
      <c r="I18" s="114">
        <v>5.5737952353795896E-2</v>
      </c>
    </row>
    <row r="19" spans="1:9" ht="22" customHeight="1">
      <c r="A19" s="107"/>
      <c r="B19" s="7" t="s">
        <v>93</v>
      </c>
      <c r="C19" s="114">
        <v>7.3160756703230995E-2</v>
      </c>
      <c r="D19" s="114">
        <v>5.9773080907069988E-2</v>
      </c>
      <c r="E19" s="108">
        <v>10.904427884724823</v>
      </c>
      <c r="F19" s="114">
        <v>6.910922820000566E-2</v>
      </c>
      <c r="G19" s="114">
        <v>0.53353579237181747</v>
      </c>
      <c r="H19" s="114">
        <v>1.3819884039348576</v>
      </c>
      <c r="I19" s="114">
        <v>5.5685939711468374E-2</v>
      </c>
    </row>
    <row r="20" spans="1:9" ht="22" customHeight="1">
      <c r="A20" s="107"/>
      <c r="B20" s="7" t="s">
        <v>94</v>
      </c>
      <c r="C20" s="114">
        <v>7.4512975111586E-2</v>
      </c>
      <c r="D20" s="114">
        <v>5.8359159705189532E-2</v>
      </c>
      <c r="E20" s="108">
        <v>10.524771452073743</v>
      </c>
      <c r="F20" s="114">
        <v>6.7315287947770627E-2</v>
      </c>
      <c r="G20" s="114">
        <v>0.52852798376399068</v>
      </c>
      <c r="H20" s="114">
        <v>1.3795928315959924</v>
      </c>
      <c r="I20" s="114">
        <v>5.5385116048098613E-2</v>
      </c>
    </row>
    <row r="21" spans="1:9" ht="22" customHeight="1">
      <c r="A21" s="107"/>
      <c r="B21" s="7"/>
      <c r="C21" s="114"/>
      <c r="D21" s="114"/>
      <c r="E21" s="108"/>
      <c r="F21" s="114"/>
      <c r="G21" s="114"/>
      <c r="H21" s="114"/>
      <c r="I21" s="114"/>
    </row>
    <row r="22" spans="1:9" ht="22" customHeight="1">
      <c r="A22" s="107">
        <v>2024</v>
      </c>
      <c r="B22" s="7" t="s">
        <v>209</v>
      </c>
      <c r="C22" s="114">
        <v>7.3336695016461007E-2</v>
      </c>
      <c r="D22" s="114">
        <v>5.7859325456773969E-2</v>
      </c>
      <c r="E22" s="108">
        <v>10.840080232120643</v>
      </c>
      <c r="F22" s="114">
        <v>6.778979503751624E-2</v>
      </c>
      <c r="G22" s="114">
        <v>0.52730917134210875</v>
      </c>
      <c r="H22" s="114">
        <v>1.3815643295718532</v>
      </c>
      <c r="I22" s="114">
        <v>5.5185895162226606E-2</v>
      </c>
    </row>
    <row r="23" spans="1:9" ht="22" customHeight="1">
      <c r="A23" s="107"/>
      <c r="B23" s="7" t="s">
        <v>210</v>
      </c>
      <c r="C23" s="114">
        <v>7.2506814956190005E-2</v>
      </c>
      <c r="D23" s="114">
        <v>5.7249755196360039E-2</v>
      </c>
      <c r="E23" s="108">
        <v>10.860977079325091</v>
      </c>
      <c r="F23" s="114">
        <v>6.6917528396843645E-2</v>
      </c>
      <c r="G23" s="114">
        <v>0.52264362356720873</v>
      </c>
      <c r="H23" s="114">
        <v>1.3956184249582408</v>
      </c>
      <c r="I23" s="114">
        <v>5.4603695467371122E-2</v>
      </c>
    </row>
    <row r="24" spans="1:9" ht="22" customHeight="1">
      <c r="A24" s="107"/>
      <c r="B24" s="7" t="s">
        <v>206</v>
      </c>
      <c r="C24" s="114">
        <v>7.2857397900311996E-2</v>
      </c>
      <c r="D24" s="114">
        <v>5.7689409822683051E-2</v>
      </c>
      <c r="E24" s="108">
        <v>11.024599306780461</v>
      </c>
      <c r="F24" s="114">
        <v>6.7328079381136191E-2</v>
      </c>
      <c r="G24" s="114">
        <v>0.52841284975159286</v>
      </c>
      <c r="H24" s="114">
        <v>1.3802870460913059</v>
      </c>
      <c r="I24" s="114">
        <v>5.4977564225299702E-2</v>
      </c>
    </row>
    <row r="25" spans="1:9" ht="22" customHeight="1">
      <c r="A25" s="107"/>
      <c r="B25" s="7" t="s">
        <v>211</v>
      </c>
      <c r="C25" s="114">
        <v>7.2999999999999995E-2</v>
      </c>
      <c r="D25" s="114">
        <v>5.8200000000000002E-2</v>
      </c>
      <c r="E25" s="108">
        <v>11.44</v>
      </c>
      <c r="F25" s="114">
        <v>6.8199999999999997E-2</v>
      </c>
      <c r="G25" s="114">
        <v>0.52929999999999999</v>
      </c>
      <c r="H25" s="114">
        <v>1.363</v>
      </c>
      <c r="I25" s="114">
        <v>5.5399999999999998E-2</v>
      </c>
    </row>
    <row r="26" spans="1:9" ht="22" customHeight="1">
      <c r="A26" s="107"/>
      <c r="B26" s="7" t="s">
        <v>212</v>
      </c>
      <c r="C26" s="114">
        <v>7.2865341833657005E-2</v>
      </c>
      <c r="D26" s="114">
        <v>5.730096674228409E-2</v>
      </c>
      <c r="E26" s="108">
        <v>11.434575930601211</v>
      </c>
      <c r="F26" s="114">
        <v>6.7350980319960244E-2</v>
      </c>
      <c r="G26" s="114">
        <v>0.52892951637051622</v>
      </c>
      <c r="H26" s="114">
        <v>1.3688665280225389</v>
      </c>
      <c r="I26" s="114">
        <v>5.5095789009741068E-2</v>
      </c>
    </row>
    <row r="27" spans="1:9" ht="22" customHeight="1">
      <c r="A27" s="107"/>
      <c r="B27" s="7" t="s">
        <v>207</v>
      </c>
      <c r="C27" s="114">
        <v>7.3146801313172E-2</v>
      </c>
      <c r="D27" s="114">
        <v>5.7877317914404293E-2</v>
      </c>
      <c r="E27" s="108">
        <v>11.769503198292657</v>
      </c>
      <c r="F27" s="114">
        <v>6.8388660274568872E-2</v>
      </c>
      <c r="G27" s="114">
        <v>0.53357665685906441</v>
      </c>
      <c r="H27" s="114">
        <v>1.3486039184708865</v>
      </c>
      <c r="I27" s="114">
        <v>5.5648815401864664E-2</v>
      </c>
    </row>
    <row r="28" spans="1:9" ht="22" customHeight="1">
      <c r="A28" s="107"/>
      <c r="B28" s="7" t="s">
        <v>213</v>
      </c>
      <c r="C28" s="114">
        <v>7.3722549205606003E-2</v>
      </c>
      <c r="D28" s="114">
        <v>5.7412962019824383E-2</v>
      </c>
      <c r="E28" s="108">
        <v>11.262409535767414</v>
      </c>
      <c r="F28" s="114">
        <v>6.813386863113699E-2</v>
      </c>
      <c r="G28" s="114">
        <v>0.53354114698335142</v>
      </c>
      <c r="H28" s="114">
        <v>1.3469367768786438</v>
      </c>
      <c r="I28" s="114">
        <v>5.5581961087855174E-2</v>
      </c>
    </row>
    <row r="29" spans="1:9" ht="22" customHeight="1">
      <c r="A29" s="107"/>
      <c r="B29" s="7" t="s">
        <v>214</v>
      </c>
      <c r="C29" s="114">
        <v>7.5284773059176996E-2</v>
      </c>
      <c r="D29" s="114">
        <v>5.7147564709499575E-2</v>
      </c>
      <c r="E29" s="108">
        <v>10.918362424839792</v>
      </c>
      <c r="F29" s="114">
        <v>6.7960346694208654E-2</v>
      </c>
      <c r="G29" s="114">
        <v>0.53361470720479354</v>
      </c>
      <c r="H29" s="114">
        <v>1.3333761441283898</v>
      </c>
      <c r="I29" s="114">
        <v>5.5907701953324528E-2</v>
      </c>
    </row>
    <row r="30" spans="1:9" ht="22" customHeight="1">
      <c r="A30" s="107"/>
      <c r="B30" s="7" t="s">
        <v>208</v>
      </c>
      <c r="C30" s="114">
        <v>7.6409046415592E-2</v>
      </c>
      <c r="D30" s="114">
        <v>5.7071720662216503E-2</v>
      </c>
      <c r="E30" s="108">
        <v>10.986092693633818</v>
      </c>
      <c r="F30" s="114">
        <v>6.8394876734255594E-2</v>
      </c>
      <c r="G30" s="114">
        <v>0.5346302773175764</v>
      </c>
      <c r="H30" s="114">
        <v>1.315469604447794</v>
      </c>
      <c r="I30" s="114">
        <v>5.640457127335953E-2</v>
      </c>
    </row>
    <row r="31" spans="1:9" ht="22" customHeight="1">
      <c r="A31" s="107"/>
      <c r="B31" s="7" t="s">
        <v>215</v>
      </c>
      <c r="C31" s="114">
        <v>7.4539125630665004E-2</v>
      </c>
      <c r="D31" s="114">
        <v>5.7498120243498221E-2</v>
      </c>
      <c r="E31" s="108">
        <v>11.400572917396135</v>
      </c>
      <c r="F31" s="114">
        <v>6.8971408666094511E-2</v>
      </c>
      <c r="G31" s="114">
        <v>0.53357714995827088</v>
      </c>
      <c r="H31" s="114">
        <v>1.3203450749025032</v>
      </c>
      <c r="I31" s="114">
        <v>5.610973207368819E-2</v>
      </c>
    </row>
    <row r="32" spans="1:9" ht="22" customHeight="1">
      <c r="A32" s="107"/>
      <c r="B32" s="7" t="s">
        <v>216</v>
      </c>
      <c r="C32" s="114">
        <v>7.3434349922774006E-2</v>
      </c>
      <c r="D32" s="114">
        <v>5.7760923367108981E-2</v>
      </c>
      <c r="E32" s="108">
        <v>11.020292892910694</v>
      </c>
      <c r="F32" s="114">
        <v>6.9459528409538188E-2</v>
      </c>
      <c r="G32" s="114">
        <v>0.53153618332851904</v>
      </c>
      <c r="H32" s="114">
        <v>1.3273368900066287</v>
      </c>
      <c r="I32" s="114">
        <v>5.5731889800813748E-2</v>
      </c>
    </row>
    <row r="33" spans="1:9" ht="22" customHeight="1">
      <c r="A33" s="107"/>
      <c r="B33" s="7" t="s">
        <v>200</v>
      </c>
      <c r="C33" s="114">
        <v>7.1677167230871003E-2</v>
      </c>
      <c r="D33" s="114">
        <v>5.7125798267246612E-2</v>
      </c>
      <c r="E33" s="108">
        <v>11.197407064806669</v>
      </c>
      <c r="F33" s="114">
        <v>6.8908757882924512E-2</v>
      </c>
      <c r="G33" s="114">
        <v>0.52481663460607586</v>
      </c>
      <c r="H33" s="114">
        <v>1.3471186002287971</v>
      </c>
      <c r="I33" s="114">
        <v>5.4939617671581086E-2</v>
      </c>
    </row>
    <row r="34" spans="1:9" ht="22" customHeight="1">
      <c r="A34" s="107"/>
      <c r="B34" s="7"/>
      <c r="C34" s="114"/>
      <c r="D34" s="114"/>
      <c r="E34" s="108"/>
      <c r="F34" s="114"/>
      <c r="G34" s="114"/>
      <c r="H34" s="114"/>
      <c r="I34" s="114"/>
    </row>
    <row r="35" spans="1:9" ht="22" customHeight="1">
      <c r="A35" s="107">
        <v>2025</v>
      </c>
      <c r="B35" s="7" t="s">
        <v>209</v>
      </c>
      <c r="C35" s="114">
        <v>7.2043720719434004E-2</v>
      </c>
      <c r="D35" s="114">
        <v>5.7978207564328026E-2</v>
      </c>
      <c r="E35" s="108">
        <v>11.147685125521621</v>
      </c>
      <c r="F35" s="114">
        <v>6.9331139871944197E-2</v>
      </c>
      <c r="G35" s="114">
        <v>0.52607045306537903</v>
      </c>
      <c r="H35" s="114">
        <v>1.3370125844135081</v>
      </c>
      <c r="I35" s="114">
        <v>5.5226438912631945E-2</v>
      </c>
    </row>
    <row r="36" spans="1:9" ht="22" customHeight="1">
      <c r="A36" s="107"/>
      <c r="B36" s="7" t="s">
        <v>210</v>
      </c>
      <c r="C36" s="114">
        <v>7.2226150486110002E-2</v>
      </c>
      <c r="D36" s="114">
        <v>5.7428310562037101E-2</v>
      </c>
      <c r="E36" s="108">
        <v>10.834825399797577</v>
      </c>
      <c r="F36" s="114">
        <v>6.9556904284203677E-2</v>
      </c>
      <c r="G36" s="114">
        <v>0.52691143564131826</v>
      </c>
      <c r="H36" s="114">
        <v>1.3342697910051533</v>
      </c>
      <c r="I36" s="114">
        <v>5.5204801150704259E-2</v>
      </c>
    </row>
    <row r="37" spans="1:9" ht="22" customHeight="1">
      <c r="A37" s="107"/>
      <c r="B37" s="7" t="s">
        <v>206</v>
      </c>
      <c r="C37" s="114">
        <v>7.3124117016000995E-2</v>
      </c>
      <c r="D37" s="114">
        <v>5.6413135849101036E-2</v>
      </c>
      <c r="E37" s="108">
        <v>10.882513904613807</v>
      </c>
      <c r="F37" s="114">
        <v>6.751528473651501E-2</v>
      </c>
      <c r="G37" s="114">
        <v>0.53074946612553842</v>
      </c>
      <c r="H37" s="114">
        <v>1.3359191185887251</v>
      </c>
      <c r="I37" s="114">
        <v>5.4995253027698025E-2</v>
      </c>
    </row>
    <row r="38" spans="1:9" ht="22" customHeight="1">
      <c r="A38" s="107"/>
      <c r="B38" s="7" t="s">
        <v>211</v>
      </c>
      <c r="C38" s="114">
        <v>7.3240333241733999E-2</v>
      </c>
      <c r="D38" s="114">
        <v>5.4662064178922658E-2</v>
      </c>
      <c r="E38" s="108">
        <v>10.44205741110712</v>
      </c>
      <c r="F38" s="114">
        <v>6.431501678710369E-2</v>
      </c>
      <c r="G38" s="114">
        <v>0.53184200386817559</v>
      </c>
      <c r="H38" s="114">
        <v>1.3588022685172563</v>
      </c>
      <c r="I38" s="114">
        <v>5.3937035691694446E-2</v>
      </c>
    </row>
    <row r="39" spans="1:9" ht="22" customHeight="1">
      <c r="A39" s="107"/>
      <c r="B39" s="7" t="s">
        <v>212</v>
      </c>
      <c r="C39" s="114">
        <v>7.4552133310749003E-2</v>
      </c>
      <c r="D39" s="114">
        <v>5.5333444648283825E-2</v>
      </c>
      <c r="E39" s="108">
        <v>10.729729406416274</v>
      </c>
      <c r="F39" s="114">
        <v>6.5729580383741326E-2</v>
      </c>
      <c r="G39" s="114">
        <v>0.53611184585092719</v>
      </c>
      <c r="H39" s="114">
        <v>1.3311432506900855</v>
      </c>
      <c r="I39" s="114">
        <v>5.4923285829021215E-2</v>
      </c>
    </row>
    <row r="40" spans="1:9" ht="22" customHeight="1">
      <c r="A40" s="107"/>
      <c r="B40" s="7" t="s">
        <v>207</v>
      </c>
      <c r="C40" s="114">
        <v>7.5155179566860006E-2</v>
      </c>
      <c r="D40" s="114">
        <v>5.4738927924295785E-2</v>
      </c>
      <c r="E40" s="108">
        <v>10.818400210700579</v>
      </c>
      <c r="F40" s="114">
        <v>6.4077740225394877E-2</v>
      </c>
      <c r="G40" s="114">
        <v>0.53808853914484756</v>
      </c>
      <c r="H40" s="114">
        <v>1.3337413941832812</v>
      </c>
      <c r="I40" s="114">
        <v>5.4675723946257714E-2</v>
      </c>
    </row>
    <row r="41" spans="1:9" ht="22" customHeight="1">
      <c r="A41" s="107"/>
      <c r="B41" s="7" t="s">
        <v>213</v>
      </c>
      <c r="C41" s="114">
        <v>7.4066969832309995E-2</v>
      </c>
      <c r="D41" s="114">
        <v>5.5800632713534477E-2</v>
      </c>
      <c r="E41" s="108">
        <v>11.018202432254434</v>
      </c>
      <c r="F41" s="114">
        <v>6.4688722314731759E-2</v>
      </c>
      <c r="G41" s="114">
        <v>0.53320811582279959</v>
      </c>
      <c r="H41" s="114">
        <v>1.3306205197344323</v>
      </c>
      <c r="I41" s="114">
        <v>5.459821374515364E-2</v>
      </c>
    </row>
    <row r="42" spans="1:9" ht="22" customHeight="1">
      <c r="A42" s="107"/>
      <c r="B42" s="7" t="s">
        <v>214</v>
      </c>
      <c r="C42" s="114">
        <v>7.4727762742773998E-2</v>
      </c>
      <c r="D42" s="114">
        <v>5.5381589122542013E-2</v>
      </c>
      <c r="E42" s="108">
        <v>10.991519802427771</v>
      </c>
      <c r="F42" s="114">
        <v>6.4060146797345965E-2</v>
      </c>
      <c r="G42" s="114">
        <v>0.53271927504068728</v>
      </c>
      <c r="H42" s="114">
        <v>1.3246430043190975</v>
      </c>
      <c r="I42" s="114">
        <v>5.4587787440387552E-2</v>
      </c>
    </row>
    <row r="43" spans="1:9" ht="22" customHeight="1">
      <c r="A43" s="107"/>
      <c r="B43" s="7" t="s">
        <v>208</v>
      </c>
      <c r="C43" s="114">
        <v>7.5119167325455996E-2</v>
      </c>
      <c r="D43" s="114">
        <v>5.6251131531501963E-2</v>
      </c>
      <c r="E43" s="108">
        <v>11.250034296578603</v>
      </c>
      <c r="F43" s="114">
        <v>6.4326747297600989E-2</v>
      </c>
      <c r="G43" s="114">
        <v>0.53662879562286003</v>
      </c>
      <c r="H43" s="114">
        <v>1.3093608901079945</v>
      </c>
      <c r="I43" s="114">
        <v>5.4978606867832139E-2</v>
      </c>
    </row>
    <row r="44" spans="1:9" ht="22" customHeight="1">
      <c r="A44" s="107"/>
      <c r="B44" s="7" t="s">
        <v>215</v>
      </c>
      <c r="C44" s="114">
        <v>7.4984596676787002E-2</v>
      </c>
      <c r="D44" s="114">
        <v>5.7010584612941784E-2</v>
      </c>
      <c r="E44" s="108">
        <v>11.55156457955073</v>
      </c>
      <c r="F44" s="114">
        <v>6.4795503717249528E-2</v>
      </c>
      <c r="G44" s="114">
        <v>0.53326045772663844</v>
      </c>
      <c r="H44" s="114">
        <v>1.2979458761768445</v>
      </c>
      <c r="I44" s="114">
        <v>5.5177761670499328E-2</v>
      </c>
    </row>
    <row r="45" spans="1:9" ht="22" customHeight="1">
      <c r="A45" s="107"/>
      <c r="B45" s="7" t="s">
        <v>216</v>
      </c>
      <c r="C45" s="114">
        <v>7.5133237886626E-2</v>
      </c>
      <c r="D45" s="114">
        <v>5.6795417470755748E-2</v>
      </c>
      <c r="E45" s="108">
        <v>11.749335740710574</v>
      </c>
      <c r="F45" s="114">
        <v>6.4845499405882717E-2</v>
      </c>
      <c r="G45" s="114">
        <v>0.5315113081194639</v>
      </c>
      <c r="H45" s="114">
        <v>1.2902217709461905</v>
      </c>
      <c r="I45" s="114">
        <v>5.5260530468246728E-2</v>
      </c>
    </row>
    <row r="46" spans="1:9" ht="22" customHeight="1">
      <c r="A46" s="107"/>
      <c r="B46" s="7" t="s">
        <v>200</v>
      </c>
      <c r="C46" s="114">
        <v>7.6484959210319003E-2</v>
      </c>
      <c r="D46" s="114">
        <v>5.6839728163729862E-2</v>
      </c>
      <c r="E46" s="108">
        <v>11.978883099122138</v>
      </c>
      <c r="F46" s="114">
        <v>6.5169844891101503E-2</v>
      </c>
      <c r="G46" s="114">
        <v>0.53422449459631516</v>
      </c>
      <c r="H46" s="114">
        <v>1.270113056894518</v>
      </c>
      <c r="I46" s="114">
        <v>5.5872579980611986E-2</v>
      </c>
    </row>
    <row r="47" spans="1:9" ht="22" customHeight="1">
      <c r="A47" s="107"/>
      <c r="B47" s="7"/>
      <c r="C47" s="114"/>
      <c r="D47" s="114"/>
      <c r="E47" s="108"/>
      <c r="F47" s="114"/>
      <c r="G47" s="114"/>
      <c r="H47" s="114"/>
      <c r="I47" s="114"/>
    </row>
    <row r="48" spans="1:9" ht="22" customHeight="1">
      <c r="A48" s="107">
        <v>2026</v>
      </c>
      <c r="B48" s="7" t="s">
        <v>209</v>
      </c>
      <c r="C48" s="114">
        <v>7.8391333752765996E-2</v>
      </c>
      <c r="D48" s="114">
        <v>5.7010842532147409E-2</v>
      </c>
      <c r="E48" s="108">
        <v>12.063642351213158</v>
      </c>
      <c r="F48" s="114">
        <v>6.5768679868922958E-2</v>
      </c>
      <c r="G48" s="114">
        <v>0.54459243471384067</v>
      </c>
      <c r="H48" s="114">
        <v>1.2438901665887649</v>
      </c>
      <c r="I48" s="114">
        <v>5.6784341140642472E-2</v>
      </c>
    </row>
    <row r="49" spans="1:9" ht="22" customHeight="1">
      <c r="A49" s="107"/>
      <c r="B49" s="7" t="s">
        <v>210</v>
      </c>
      <c r="C49" s="114">
        <v>7.7957752339949005E-2</v>
      </c>
      <c r="D49" s="114">
        <v>5.7867576476663393E-2</v>
      </c>
      <c r="E49" s="108">
        <v>12.154198272940599</v>
      </c>
      <c r="F49" s="114">
        <v>6.6033714367955437E-2</v>
      </c>
      <c r="G49" s="114">
        <v>0.53416651903333057</v>
      </c>
      <c r="H49" s="114">
        <v>1.2403546143799926</v>
      </c>
      <c r="I49" s="114">
        <v>5.6693248227751493E-2</v>
      </c>
    </row>
    <row r="50" spans="1:9" ht="22" customHeight="1">
      <c r="A50" s="107"/>
      <c r="B50" s="7" t="s">
        <v>206</v>
      </c>
      <c r="C50" s="114">
        <v>7.4467673878735E-2</v>
      </c>
      <c r="D50" s="114">
        <v>5.6386070667450348E-2</v>
      </c>
      <c r="E50" s="108">
        <v>11.882248213275654</v>
      </c>
      <c r="F50" s="114">
        <v>6.4926695914150581E-2</v>
      </c>
      <c r="G50" s="114">
        <v>0.51467588124548913</v>
      </c>
      <c r="H50" s="114">
        <v>1.2751658305809885</v>
      </c>
      <c r="I50" s="114">
        <v>5.4876168377705294E-2</v>
      </c>
    </row>
    <row r="51" spans="1:9" ht="22" customHeight="1">
      <c r="A51" s="578"/>
      <c r="B51" s="123" t="s">
        <v>211</v>
      </c>
      <c r="C51" s="621">
        <v>7.5141832081429993E-2</v>
      </c>
      <c r="D51" s="621">
        <v>5.5789759317999066E-2</v>
      </c>
      <c r="E51" s="622">
        <v>12.068717505178675</v>
      </c>
      <c r="F51" s="621">
        <v>6.4412345611238028E-2</v>
      </c>
      <c r="G51" s="621">
        <v>0.5142030711164336</v>
      </c>
      <c r="H51" s="621">
        <v>1.2678380759771355</v>
      </c>
      <c r="I51" s="621">
        <v>5.4948170587482095E-2</v>
      </c>
    </row>
    <row r="52" spans="1:9" ht="22" customHeight="1">
      <c r="A52" s="115" t="s">
        <v>1367</v>
      </c>
      <c r="B52" s="7" t="s">
        <v>424</v>
      </c>
      <c r="C52" s="7"/>
      <c r="D52" s="42"/>
      <c r="E52" s="42"/>
      <c r="F52" s="42"/>
      <c r="G52" s="42"/>
      <c r="H52" s="42"/>
      <c r="I52" s="42"/>
    </row>
    <row r="53" spans="1:9" ht="22" customHeight="1">
      <c r="A53" s="107"/>
      <c r="B53" s="7"/>
      <c r="C53" s="114"/>
      <c r="D53" s="114"/>
      <c r="E53" s="108"/>
      <c r="F53" s="114"/>
      <c r="G53" s="114"/>
      <c r="H53" s="114"/>
      <c r="I53" s="114"/>
    </row>
    <row r="54" spans="1:9" ht="22" customHeight="1">
      <c r="A54" s="107"/>
      <c r="B54" s="7"/>
      <c r="C54" s="114"/>
      <c r="D54" s="114"/>
      <c r="E54" s="108"/>
      <c r="F54" s="114"/>
      <c r="G54" s="114"/>
      <c r="H54" s="114"/>
      <c r="I54" s="114"/>
    </row>
    <row r="55" spans="1:9" ht="22" customHeight="1">
      <c r="A55" s="107"/>
      <c r="B55" s="7"/>
      <c r="C55" s="114"/>
      <c r="D55" s="114"/>
      <c r="E55" s="108"/>
      <c r="F55" s="114"/>
      <c r="G55" s="114"/>
      <c r="H55" s="114"/>
      <c r="I55" s="114"/>
    </row>
    <row r="56" spans="1:9" ht="22" customHeight="1">
      <c r="A56" s="107"/>
      <c r="B56" s="7"/>
      <c r="C56" s="114"/>
      <c r="D56" s="114"/>
      <c r="E56" s="108"/>
      <c r="F56" s="114"/>
      <c r="G56" s="114"/>
      <c r="H56" s="114"/>
      <c r="I56" s="114"/>
    </row>
    <row r="57" spans="1:9" ht="18">
      <c r="A57" s="107"/>
      <c r="B57" s="7"/>
      <c r="C57" s="114"/>
      <c r="D57" s="114"/>
      <c r="E57" s="108"/>
      <c r="F57" s="114"/>
      <c r="G57" s="114"/>
      <c r="H57" s="114"/>
      <c r="I57" s="114"/>
    </row>
    <row r="58" spans="1:9" ht="18">
      <c r="A58" s="107"/>
      <c r="B58" s="7"/>
      <c r="C58" s="114"/>
      <c r="D58" s="114"/>
      <c r="E58" s="108"/>
      <c r="F58" s="114"/>
      <c r="G58" s="114"/>
      <c r="H58" s="114"/>
      <c r="I58" s="114"/>
    </row>
    <row r="59" spans="1:9" ht="18">
      <c r="A59" s="107"/>
      <c r="B59" s="7"/>
      <c r="C59" s="114"/>
      <c r="D59" s="114"/>
      <c r="E59" s="108"/>
      <c r="F59" s="114"/>
      <c r="G59" s="114"/>
      <c r="H59" s="114"/>
      <c r="I59" s="114"/>
    </row>
    <row r="60" spans="1:9" ht="18">
      <c r="A60" s="115"/>
      <c r="B60" s="7"/>
      <c r="C60" s="7"/>
      <c r="D60" s="42"/>
      <c r="E60" s="42"/>
      <c r="F60" s="42"/>
      <c r="G60" s="42"/>
      <c r="H60" s="42"/>
      <c r="I60" s="42"/>
    </row>
    <row r="61" spans="1:9" ht="18">
      <c r="A61" s="39"/>
      <c r="B61" s="28"/>
      <c r="C61" s="28"/>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topLeftCell="A42" zoomScaleNormal="100" workbookViewId="0"/>
  </sheetViews>
  <sheetFormatPr baseColWidth="10" defaultColWidth="8.83203125" defaultRowHeight="15"/>
  <cols>
    <col min="1" max="1" width="12.5" customWidth="1"/>
    <col min="2" max="3" width="18.6640625" customWidth="1"/>
    <col min="4" max="4" width="21.6640625" customWidth="1"/>
    <col min="5" max="5" width="22.5" customWidth="1"/>
    <col min="6" max="6" width="18.6640625" customWidth="1"/>
    <col min="7" max="7" width="21.5" customWidth="1"/>
    <col min="8" max="9" width="18.6640625" customWidth="1"/>
  </cols>
  <sheetData>
    <row r="1" spans="1:11" ht="22" customHeight="1">
      <c r="A1" s="42" t="s">
        <v>1368</v>
      </c>
      <c r="B1" s="42"/>
      <c r="C1" s="106"/>
      <c r="D1" s="106"/>
      <c r="E1" s="106"/>
      <c r="F1" s="106"/>
      <c r="G1" s="106"/>
      <c r="H1" s="106"/>
      <c r="I1" s="106"/>
      <c r="J1" s="6" t="s">
        <v>85</v>
      </c>
      <c r="K1" s="42"/>
    </row>
    <row r="2" spans="1:11" ht="22" customHeight="1">
      <c r="A2" s="42"/>
      <c r="B2" s="42"/>
      <c r="C2" s="106"/>
      <c r="D2" s="106"/>
      <c r="E2" s="106"/>
      <c r="F2" s="106"/>
      <c r="G2" s="106"/>
      <c r="H2" s="106"/>
      <c r="I2" s="106"/>
      <c r="J2" s="42"/>
      <c r="K2" s="42"/>
    </row>
    <row r="3" spans="1:11" ht="22" customHeight="1">
      <c r="A3" s="42" t="s">
        <v>1369</v>
      </c>
      <c r="B3" s="42"/>
      <c r="C3" s="106"/>
      <c r="D3" s="106"/>
      <c r="E3" s="106"/>
      <c r="F3" s="106"/>
      <c r="G3" s="106"/>
      <c r="H3" s="106"/>
      <c r="I3" s="106"/>
      <c r="J3" s="42"/>
      <c r="K3" s="42"/>
    </row>
    <row r="4" spans="1:11" ht="22" customHeight="1">
      <c r="A4" s="583"/>
      <c r="B4" s="583"/>
      <c r="C4" s="609" t="s">
        <v>642</v>
      </c>
      <c r="D4" s="609" t="s">
        <v>643</v>
      </c>
      <c r="E4" s="609" t="s">
        <v>1362</v>
      </c>
      <c r="F4" s="609"/>
      <c r="G4" s="609" t="s">
        <v>1363</v>
      </c>
      <c r="H4" s="609" t="s">
        <v>644</v>
      </c>
      <c r="I4" s="609" t="s">
        <v>99</v>
      </c>
      <c r="J4" s="42"/>
      <c r="K4" s="42"/>
    </row>
    <row r="5" spans="1:11" ht="22" customHeight="1">
      <c r="A5" s="585" t="s">
        <v>89</v>
      </c>
      <c r="B5" s="585"/>
      <c r="C5" s="616" t="s">
        <v>648</v>
      </c>
      <c r="D5" s="616" t="s">
        <v>650</v>
      </c>
      <c r="E5" s="616" t="s">
        <v>1364</v>
      </c>
      <c r="F5" s="616" t="s">
        <v>652</v>
      </c>
      <c r="G5" s="616" t="s">
        <v>1365</v>
      </c>
      <c r="H5" s="616" t="s">
        <v>651</v>
      </c>
      <c r="I5" s="616" t="s">
        <v>1366</v>
      </c>
      <c r="J5" s="42"/>
      <c r="K5" s="42"/>
    </row>
    <row r="6" spans="1:11" ht="22" customHeight="1">
      <c r="A6" s="107">
        <v>2017</v>
      </c>
      <c r="B6" s="7"/>
      <c r="C6" s="116">
        <v>9.6669375964681586E-2</v>
      </c>
      <c r="D6" s="116">
        <v>7.5076740150431281E-2</v>
      </c>
      <c r="E6" s="111">
        <v>10.840508509900305</v>
      </c>
      <c r="F6" s="116">
        <v>8.5718957515967878E-2</v>
      </c>
      <c r="G6" s="73">
        <v>0.65255683612357074</v>
      </c>
      <c r="H6" s="116">
        <v>1.287278973132294</v>
      </c>
      <c r="I6" s="116">
        <v>6.9710830688066341E-2</v>
      </c>
      <c r="J6" s="42"/>
      <c r="K6" s="42"/>
    </row>
    <row r="7" spans="1:11" ht="22" customHeight="1">
      <c r="A7" s="107">
        <v>2018</v>
      </c>
      <c r="B7" s="384"/>
      <c r="C7" s="116">
        <v>9.8250717825977635E-2</v>
      </c>
      <c r="D7" s="116">
        <v>7.3528476401278742E-2</v>
      </c>
      <c r="E7" s="111">
        <v>10.841904562568383</v>
      </c>
      <c r="F7" s="116">
        <v>8.3115185613204842E-2</v>
      </c>
      <c r="G7" s="116">
        <v>0.64885554319769001</v>
      </c>
      <c r="H7" s="116">
        <v>1.2960248263986673</v>
      </c>
      <c r="I7" s="116">
        <v>6.9346433589999951E-2</v>
      </c>
      <c r="J7" s="42"/>
      <c r="K7" s="42"/>
    </row>
    <row r="8" spans="1:11" ht="22" customHeight="1">
      <c r="A8" s="107">
        <v>2019</v>
      </c>
      <c r="B8" s="384"/>
      <c r="C8" s="116">
        <v>9.2983989255070176E-2</v>
      </c>
      <c r="D8" s="116">
        <v>7.2856477544271034E-2</v>
      </c>
      <c r="E8" s="111">
        <v>10.135973310303781</v>
      </c>
      <c r="F8" s="116">
        <v>8.3042908192157552E-2</v>
      </c>
      <c r="G8" s="116">
        <v>0.64275673209337647</v>
      </c>
      <c r="H8" s="116">
        <v>1.3431596458316239</v>
      </c>
      <c r="I8" s="116">
        <v>6.7295080785710518E-2</v>
      </c>
      <c r="J8" s="42"/>
      <c r="K8" s="42"/>
    </row>
    <row r="9" spans="1:11" ht="22" customHeight="1">
      <c r="A9" s="107">
        <v>2020</v>
      </c>
      <c r="B9" s="7"/>
      <c r="C9" s="116">
        <v>8.9527915583343429E-2</v>
      </c>
      <c r="D9" s="116">
        <v>6.7799859810448365E-2</v>
      </c>
      <c r="E9" s="111">
        <v>9.3513637905889642</v>
      </c>
      <c r="F9" s="116">
        <v>7.508837712902558E-2</v>
      </c>
      <c r="G9" s="116">
        <v>0.59179270670654394</v>
      </c>
      <c r="H9" s="116">
        <v>1.4005240620827397</v>
      </c>
      <c r="I9" s="116">
        <v>6.2826155615932577E-2</v>
      </c>
      <c r="J9" s="42"/>
      <c r="K9" s="42"/>
    </row>
    <row r="10" spans="1:11" ht="22" customHeight="1">
      <c r="A10" s="107">
        <v>2021</v>
      </c>
      <c r="B10" s="7"/>
      <c r="C10" s="116">
        <v>8.6901980476409554E-2</v>
      </c>
      <c r="D10" s="116">
        <v>6.4435865087392769E-2</v>
      </c>
      <c r="E10" s="111">
        <v>9.8801704417767802</v>
      </c>
      <c r="F10" s="116">
        <v>7.5959536770832267E-2</v>
      </c>
      <c r="G10" s="116">
        <v>0.55561232107416425</v>
      </c>
      <c r="H10" s="116">
        <v>1.3392647387976322</v>
      </c>
      <c r="I10" s="116">
        <v>6.186434376311678E-2</v>
      </c>
      <c r="J10" s="42"/>
      <c r="K10" s="42"/>
    </row>
    <row r="11" spans="1:11" ht="22" customHeight="1">
      <c r="A11" s="107"/>
      <c r="B11" s="7"/>
      <c r="C11" s="116"/>
      <c r="D11" s="116"/>
      <c r="E11" s="111"/>
      <c r="F11" s="116"/>
      <c r="G11" s="73"/>
      <c r="H11" s="116"/>
      <c r="I11" s="116"/>
      <c r="J11" s="42"/>
      <c r="K11" s="42"/>
    </row>
    <row r="12" spans="1:11" ht="22" customHeight="1">
      <c r="A12" s="107">
        <v>2022</v>
      </c>
      <c r="B12" s="384" t="s">
        <v>91</v>
      </c>
      <c r="C12" s="116">
        <v>8.6377800379856276E-2</v>
      </c>
      <c r="D12" s="116">
        <v>6.5549064742235125E-2</v>
      </c>
      <c r="E12" s="111">
        <v>10.24089916785894</v>
      </c>
      <c r="F12" s="116">
        <v>7.8378565343981799E-2</v>
      </c>
      <c r="G12" s="116">
        <v>0.54880754968546264</v>
      </c>
      <c r="H12" s="116">
        <v>1.2954388206504355</v>
      </c>
      <c r="I12" s="116">
        <v>6.2478203986629267E-2</v>
      </c>
      <c r="J12" s="42"/>
      <c r="K12" s="42"/>
    </row>
    <row r="13" spans="1:11" ht="22" customHeight="1">
      <c r="A13" s="107"/>
      <c r="B13" s="384" t="s">
        <v>92</v>
      </c>
      <c r="C13" s="116">
        <v>8.2311986415355254E-2</v>
      </c>
      <c r="D13" s="116">
        <v>6.6771088027285652E-2</v>
      </c>
      <c r="E13" s="111">
        <v>11.019051282693116</v>
      </c>
      <c r="F13" s="116">
        <v>7.7828347353241442E-2</v>
      </c>
      <c r="G13" s="116">
        <v>0.55120103133832099</v>
      </c>
      <c r="H13" s="116">
        <v>1.2997373744226675</v>
      </c>
      <c r="I13" s="116">
        <v>6.1503737481047642E-2</v>
      </c>
      <c r="J13" s="42"/>
      <c r="K13" s="42"/>
    </row>
    <row r="14" spans="1:11" ht="22" customHeight="1">
      <c r="A14" s="107"/>
      <c r="B14" s="384" t="s">
        <v>93</v>
      </c>
      <c r="C14" s="116">
        <v>7.6406003030906722E-2</v>
      </c>
      <c r="D14" s="116">
        <v>6.7426268489519173E-2</v>
      </c>
      <c r="E14" s="111">
        <v>10.926232132606673</v>
      </c>
      <c r="F14" s="116">
        <v>7.7107425692138923E-2</v>
      </c>
      <c r="G14" s="116">
        <v>0.53654721195037025</v>
      </c>
      <c r="H14" s="116">
        <v>1.3403976115097864</v>
      </c>
      <c r="I14" s="116">
        <v>5.9188791059411272E-2</v>
      </c>
      <c r="J14" s="42"/>
      <c r="K14" s="42"/>
    </row>
    <row r="15" spans="1:11" ht="22" customHeight="1">
      <c r="A15" s="107"/>
      <c r="B15" s="384" t="s">
        <v>94</v>
      </c>
      <c r="C15" s="116">
        <v>7.7571300077357352E-2</v>
      </c>
      <c r="D15" s="116">
        <v>6.3687320578927203E-2</v>
      </c>
      <c r="E15" s="111">
        <v>10.481574638291804</v>
      </c>
      <c r="F15" s="116">
        <v>7.3330133604737807E-2</v>
      </c>
      <c r="G15" s="116">
        <v>0.54160187719329822</v>
      </c>
      <c r="H15" s="116">
        <v>1.3414750761520147</v>
      </c>
      <c r="I15" s="116">
        <v>5.8364806255563215E-2</v>
      </c>
      <c r="J15" s="42"/>
      <c r="K15" s="42"/>
    </row>
    <row r="16" spans="1:11" ht="22" customHeight="1">
      <c r="A16" s="107"/>
      <c r="B16" s="7"/>
      <c r="C16" s="116"/>
      <c r="D16" s="116"/>
      <c r="E16" s="111"/>
      <c r="F16" s="116"/>
      <c r="G16" s="73"/>
      <c r="H16" s="116"/>
      <c r="I16" s="116"/>
      <c r="J16" s="42"/>
      <c r="K16" s="42"/>
    </row>
    <row r="17" spans="1:11" ht="22" customHeight="1">
      <c r="A17" s="107">
        <v>2023</v>
      </c>
      <c r="B17" s="384" t="s">
        <v>91</v>
      </c>
      <c r="C17" s="116">
        <v>7.5567123115770518E-2</v>
      </c>
      <c r="D17" s="116">
        <v>6.2264145126184819E-2</v>
      </c>
      <c r="E17" s="111">
        <v>10.10801989320848</v>
      </c>
      <c r="F17" s="116">
        <v>7.057499007568413E-2</v>
      </c>
      <c r="G17" s="116">
        <v>0.5213444419692721</v>
      </c>
      <c r="H17" s="116">
        <v>1.3813708894128667</v>
      </c>
      <c r="I17" s="116">
        <v>5.6542576126610566E-2</v>
      </c>
      <c r="J17" s="42"/>
      <c r="K17" s="42"/>
    </row>
    <row r="18" spans="1:11" ht="22" customHeight="1">
      <c r="A18" s="107"/>
      <c r="B18" s="384" t="s">
        <v>92</v>
      </c>
      <c r="C18" s="116">
        <v>7.4320668980760549E-2</v>
      </c>
      <c r="D18" s="116">
        <v>5.8877189106597672E-2</v>
      </c>
      <c r="E18" s="111">
        <v>10.503708267228264</v>
      </c>
      <c r="F18" s="116">
        <v>6.8598443271982223E-2</v>
      </c>
      <c r="G18" s="116">
        <v>0.53302082896988523</v>
      </c>
      <c r="H18" s="116">
        <v>1.3947206285217553</v>
      </c>
      <c r="I18" s="116">
        <v>5.5725142242872699E-2</v>
      </c>
      <c r="J18" s="42"/>
      <c r="K18" s="42"/>
    </row>
    <row r="19" spans="1:11" ht="22" customHeight="1">
      <c r="A19" s="107"/>
      <c r="B19" s="384" t="s">
        <v>93</v>
      </c>
      <c r="C19" s="116">
        <v>7.3230255481549961E-2</v>
      </c>
      <c r="D19" s="116">
        <v>5.9044112665226196E-2</v>
      </c>
      <c r="E19" s="111">
        <v>10.8115172097233</v>
      </c>
      <c r="F19" s="116">
        <v>6.8536052373027026E-2</v>
      </c>
      <c r="G19" s="116">
        <v>0.53471163700024393</v>
      </c>
      <c r="H19" s="116">
        <v>1.389605164543612</v>
      </c>
      <c r="I19" s="116">
        <v>5.5497918754533068E-2</v>
      </c>
      <c r="J19" s="42"/>
      <c r="K19" s="42"/>
    </row>
    <row r="20" spans="1:11" ht="22" customHeight="1">
      <c r="A20" s="107"/>
      <c r="B20" s="384" t="s">
        <v>94</v>
      </c>
      <c r="C20" s="116">
        <v>7.4004477413858266E-2</v>
      </c>
      <c r="D20" s="116">
        <v>5.8474205415989362E-2</v>
      </c>
      <c r="E20" s="111">
        <v>10.670485190434908</v>
      </c>
      <c r="F20" s="116">
        <v>6.7885792362065267E-2</v>
      </c>
      <c r="G20" s="116">
        <v>0.52909816782926544</v>
      </c>
      <c r="H20" s="116">
        <v>1.3798769463313012</v>
      </c>
      <c r="I20" s="116">
        <v>5.543203058968222E-2</v>
      </c>
      <c r="J20" s="42"/>
      <c r="K20" s="42"/>
    </row>
    <row r="21" spans="1:11" ht="22" customHeight="1">
      <c r="A21" s="107"/>
      <c r="B21" s="7"/>
      <c r="C21" s="116"/>
      <c r="D21" s="116"/>
      <c r="E21" s="111"/>
      <c r="F21" s="116"/>
      <c r="G21" s="116"/>
      <c r="H21" s="116"/>
      <c r="I21" s="116"/>
      <c r="J21" s="42"/>
      <c r="K21" s="42"/>
    </row>
    <row r="22" spans="1:11" ht="22" customHeight="1">
      <c r="A22" s="107">
        <v>2024</v>
      </c>
      <c r="B22" s="7" t="s">
        <v>209</v>
      </c>
      <c r="C22" s="116">
        <v>7.3559992191891133E-2</v>
      </c>
      <c r="D22" s="116">
        <v>5.7906345736734262E-2</v>
      </c>
      <c r="E22" s="111">
        <v>10.763264736479066</v>
      </c>
      <c r="F22" s="116">
        <v>6.745489071211877E-2</v>
      </c>
      <c r="G22" s="116">
        <v>0.52833879418085883</v>
      </c>
      <c r="H22" s="116">
        <v>1.3841391459946844</v>
      </c>
      <c r="I22" s="116">
        <v>5.5163539584579237E-2</v>
      </c>
      <c r="J22" s="42"/>
      <c r="K22" s="42"/>
    </row>
    <row r="23" spans="1:11" ht="22" customHeight="1">
      <c r="A23" s="107"/>
      <c r="B23" s="7" t="s">
        <v>210</v>
      </c>
      <c r="C23" s="116">
        <v>7.2942984078246551E-2</v>
      </c>
      <c r="D23" s="116">
        <v>5.7748123117943917E-2</v>
      </c>
      <c r="E23" s="111">
        <v>10.900389492476613</v>
      </c>
      <c r="F23" s="116">
        <v>6.758365595700655E-2</v>
      </c>
      <c r="G23" s="116">
        <v>0.52583335502710304</v>
      </c>
      <c r="H23" s="116">
        <v>1.3852326775667529</v>
      </c>
      <c r="I23" s="116">
        <v>5.5000223970083383E-2</v>
      </c>
      <c r="J23" s="42"/>
      <c r="K23" s="42"/>
    </row>
    <row r="24" spans="1:11" ht="22" customHeight="1">
      <c r="A24" s="107"/>
      <c r="B24" s="7" t="s">
        <v>206</v>
      </c>
      <c r="C24" s="116">
        <v>7.3167981811838118E-2</v>
      </c>
      <c r="D24" s="116">
        <v>5.7541286489477837E-2</v>
      </c>
      <c r="E24" s="111">
        <v>10.955523667906606</v>
      </c>
      <c r="F24" s="116">
        <v>6.7268362130126214E-2</v>
      </c>
      <c r="G24" s="116">
        <v>0.52797837001913894</v>
      </c>
      <c r="H24" s="116">
        <v>1.3806336837399737</v>
      </c>
      <c r="I24" s="116">
        <v>5.5024651461750451E-2</v>
      </c>
      <c r="J24" s="42"/>
      <c r="K24" s="42"/>
    </row>
    <row r="25" spans="1:11" ht="22" customHeight="1">
      <c r="A25" s="107"/>
      <c r="B25" s="7" t="s">
        <v>211</v>
      </c>
      <c r="C25" s="116">
        <v>7.2744177912114391E-2</v>
      </c>
      <c r="D25" s="116">
        <v>5.8110574128080662E-2</v>
      </c>
      <c r="E25" s="111">
        <v>11.186886650105695</v>
      </c>
      <c r="F25" s="116">
        <v>6.7824785616256031E-2</v>
      </c>
      <c r="G25" s="116">
        <v>0.52774615647127099</v>
      </c>
      <c r="H25" s="116">
        <v>1.3733378791318229</v>
      </c>
      <c r="I25" s="116">
        <v>5.5138905879275057E-2</v>
      </c>
      <c r="J25" s="42"/>
      <c r="K25" s="42"/>
    </row>
    <row r="26" spans="1:11" ht="22" customHeight="1">
      <c r="A26" s="107"/>
      <c r="B26" s="7" t="s">
        <v>212</v>
      </c>
      <c r="C26" s="116">
        <v>7.3604188525220923E-2</v>
      </c>
      <c r="D26" s="116">
        <v>5.8221885981113823E-2</v>
      </c>
      <c r="E26" s="111">
        <v>11.471280500384628</v>
      </c>
      <c r="F26" s="116">
        <v>6.8073255403097221E-2</v>
      </c>
      <c r="G26" s="116">
        <v>0.5328183378257193</v>
      </c>
      <c r="H26" s="116">
        <v>1.3541853806613573</v>
      </c>
      <c r="I26" s="116">
        <v>5.5646334619244828E-2</v>
      </c>
      <c r="J26" s="42"/>
      <c r="K26" s="42"/>
    </row>
    <row r="27" spans="1:11" ht="22" customHeight="1">
      <c r="A27" s="107"/>
      <c r="B27" s="7" t="s">
        <v>207</v>
      </c>
      <c r="C27" s="116">
        <v>7.336399843161244E-2</v>
      </c>
      <c r="D27" s="116">
        <v>5.7692574530116211E-2</v>
      </c>
      <c r="E27" s="111">
        <v>11.584059186800745</v>
      </c>
      <c r="F27" s="116">
        <v>6.81414919026639E-2</v>
      </c>
      <c r="G27" s="116">
        <v>0.5336014005534091</v>
      </c>
      <c r="H27" s="116">
        <v>1.3522486394909667</v>
      </c>
      <c r="I27" s="116">
        <v>5.5589085823471517E-2</v>
      </c>
      <c r="J27" s="42"/>
      <c r="K27" s="42"/>
    </row>
    <row r="28" spans="1:11" ht="22" customHeight="1">
      <c r="A28" s="107"/>
      <c r="B28" s="7" t="s">
        <v>213</v>
      </c>
      <c r="C28" s="116">
        <v>7.3671926892338882E-2</v>
      </c>
      <c r="D28" s="116">
        <v>5.734538350207434E-2</v>
      </c>
      <c r="E28" s="111">
        <v>11.627494723976589</v>
      </c>
      <c r="F28" s="116">
        <v>6.797129450777431E-2</v>
      </c>
      <c r="G28" s="116">
        <v>0.5364145185999678</v>
      </c>
      <c r="H28" s="116">
        <v>1.3461393405284574</v>
      </c>
      <c r="I28" s="116">
        <v>5.5668122245536876E-2</v>
      </c>
      <c r="J28" s="42"/>
      <c r="K28" s="42"/>
    </row>
    <row r="29" spans="1:11" ht="22" customHeight="1">
      <c r="A29" s="107"/>
      <c r="B29" s="7" t="s">
        <v>214</v>
      </c>
      <c r="C29" s="116">
        <v>7.4492261099467078E-2</v>
      </c>
      <c r="D29" s="116">
        <v>5.7599396519775588E-2</v>
      </c>
      <c r="E29" s="111">
        <v>10.897282307538289</v>
      </c>
      <c r="F29" s="116">
        <v>6.7639121381704304E-2</v>
      </c>
      <c r="G29" s="116">
        <v>0.53273327518906366</v>
      </c>
      <c r="H29" s="116">
        <v>1.3447248343186573</v>
      </c>
      <c r="I29" s="116">
        <v>5.5587276088892509E-2</v>
      </c>
      <c r="J29" s="42"/>
      <c r="K29" s="42"/>
    </row>
    <row r="30" spans="1:11" ht="22" customHeight="1">
      <c r="A30" s="107"/>
      <c r="B30" s="7" t="s">
        <v>208</v>
      </c>
      <c r="C30" s="116">
        <v>7.5448058964116299E-2</v>
      </c>
      <c r="D30" s="116">
        <v>5.7144939669256586E-2</v>
      </c>
      <c r="E30" s="111">
        <v>10.794222138432088</v>
      </c>
      <c r="F30" s="116">
        <v>6.7956534786905692E-2</v>
      </c>
      <c r="G30" s="116">
        <v>0.53426181234171533</v>
      </c>
      <c r="H30" s="116">
        <v>1.3311403196072238</v>
      </c>
      <c r="I30" s="116">
        <v>5.5921030202897716E-2</v>
      </c>
      <c r="J30" s="42"/>
      <c r="K30" s="42"/>
    </row>
    <row r="31" spans="1:11" ht="22" customHeight="1">
      <c r="A31" s="107"/>
      <c r="B31" s="7" t="s">
        <v>215</v>
      </c>
      <c r="C31" s="116">
        <v>7.5090590299586202E-2</v>
      </c>
      <c r="D31" s="116">
        <v>5.7534876413717684E-2</v>
      </c>
      <c r="E31" s="111">
        <v>11.224158608511274</v>
      </c>
      <c r="F31" s="116">
        <v>6.889040077003418E-2</v>
      </c>
      <c r="G31" s="116">
        <v>0.53329616497697818</v>
      </c>
      <c r="H31" s="116">
        <v>1.3191953386529691</v>
      </c>
      <c r="I31" s="116">
        <v>5.6209005406085047E-2</v>
      </c>
      <c r="J31" s="42"/>
      <c r="K31" s="42"/>
    </row>
    <row r="32" spans="1:11" ht="22" customHeight="1">
      <c r="A32" s="107"/>
      <c r="B32" s="7" t="s">
        <v>216</v>
      </c>
      <c r="C32" s="116">
        <v>7.3706838139162456E-2</v>
      </c>
      <c r="D32" s="116">
        <v>5.7857289455294204E-2</v>
      </c>
      <c r="E32" s="111">
        <v>11.333748773726702</v>
      </c>
      <c r="F32" s="116">
        <v>6.9383025282922783E-2</v>
      </c>
      <c r="G32" s="116">
        <v>0.53206222914384416</v>
      </c>
      <c r="H32" s="116">
        <v>1.3236316821466587</v>
      </c>
      <c r="I32" s="116">
        <v>5.5920903340747827E-2</v>
      </c>
      <c r="J32" s="42"/>
      <c r="K32" s="42"/>
    </row>
    <row r="33" spans="1:11" ht="22" customHeight="1">
      <c r="A33" s="107"/>
      <c r="B33" s="7" t="s">
        <v>200</v>
      </c>
      <c r="C33" s="116">
        <v>7.3102950508256256E-2</v>
      </c>
      <c r="D33" s="116">
        <v>5.775021601474966E-2</v>
      </c>
      <c r="E33" s="111">
        <v>11.194374534392168</v>
      </c>
      <c r="F33" s="116">
        <v>6.9737681994861647E-2</v>
      </c>
      <c r="G33" s="116">
        <v>0.53272851859392145</v>
      </c>
      <c r="H33" s="116">
        <v>1.324806798479943</v>
      </c>
      <c r="I33" s="116">
        <v>5.5758977558741672E-2</v>
      </c>
      <c r="J33" s="42"/>
      <c r="K33" s="42"/>
    </row>
    <row r="34" spans="1:11" ht="22" customHeight="1">
      <c r="A34" s="107"/>
      <c r="B34" s="7"/>
      <c r="C34" s="116"/>
      <c r="D34" s="116"/>
      <c r="E34" s="111"/>
      <c r="F34" s="116"/>
      <c r="G34" s="116"/>
      <c r="H34" s="116"/>
      <c r="I34" s="116"/>
      <c r="J34" s="42"/>
      <c r="K34" s="42"/>
    </row>
    <row r="35" spans="1:11" ht="22" customHeight="1">
      <c r="A35" s="107">
        <v>2025</v>
      </c>
      <c r="B35" s="7" t="s">
        <v>209</v>
      </c>
      <c r="C35" s="116">
        <v>7.1686216426356059E-2</v>
      </c>
      <c r="D35" s="116">
        <v>5.8086029748999866E-2</v>
      </c>
      <c r="E35" s="111">
        <v>11.218621288244904</v>
      </c>
      <c r="F35" s="116">
        <v>6.9227420460300421E-2</v>
      </c>
      <c r="G35" s="116">
        <v>0.52429138184406243</v>
      </c>
      <c r="H35" s="116">
        <v>1.3419308336929379</v>
      </c>
      <c r="I35" s="116">
        <v>5.5088742395748944E-2</v>
      </c>
      <c r="J35" s="42"/>
      <c r="K35" s="42"/>
    </row>
    <row r="36" spans="1:11" ht="22" customHeight="1">
      <c r="A36" s="107"/>
      <c r="B36" s="7" t="s">
        <v>210</v>
      </c>
      <c r="C36" s="116">
        <v>7.2212451806972458E-2</v>
      </c>
      <c r="D36" s="116">
        <v>5.7634465187052931E-2</v>
      </c>
      <c r="E36" s="111">
        <v>10.962725061844489</v>
      </c>
      <c r="F36" s="116">
        <v>6.9359022915044338E-2</v>
      </c>
      <c r="G36" s="116">
        <v>0.52601713792821603</v>
      </c>
      <c r="H36" s="116">
        <v>1.3359186620149042</v>
      </c>
      <c r="I36" s="116">
        <v>5.5201152531104615E-2</v>
      </c>
      <c r="J36" s="42"/>
      <c r="K36" s="42"/>
    </row>
    <row r="37" spans="1:11" ht="22" customHeight="1">
      <c r="A37" s="107"/>
      <c r="B37" s="7" t="s">
        <v>206</v>
      </c>
      <c r="C37" s="116">
        <v>7.3083005619185473E-2</v>
      </c>
      <c r="D37" s="116">
        <v>5.6645256018172212E-2</v>
      </c>
      <c r="E37" s="111">
        <v>10.899683943635157</v>
      </c>
      <c r="F37" s="116">
        <v>6.7696666528398577E-2</v>
      </c>
      <c r="G37" s="116">
        <v>0.53028589424778383</v>
      </c>
      <c r="H37" s="116">
        <v>1.3363946068631267</v>
      </c>
      <c r="I37" s="116">
        <v>5.5043220006036751E-2</v>
      </c>
      <c r="J37" s="42"/>
      <c r="K37" s="42"/>
    </row>
    <row r="38" spans="1:11" ht="22" customHeight="1">
      <c r="A38" s="107"/>
      <c r="B38" s="7" t="s">
        <v>211</v>
      </c>
      <c r="C38" s="116">
        <v>7.2297657992194383E-2</v>
      </c>
      <c r="D38" s="116">
        <v>5.508719562668344E-2</v>
      </c>
      <c r="E38" s="111">
        <v>10.451715786904085</v>
      </c>
      <c r="F38" s="116">
        <v>6.4548040231712636E-2</v>
      </c>
      <c r="G38" s="116">
        <v>0.52831966312807244</v>
      </c>
      <c r="H38" s="116">
        <v>1.3667178736730918</v>
      </c>
      <c r="I38" s="116">
        <v>5.3691185755541791E-2</v>
      </c>
      <c r="J38" s="42"/>
      <c r="K38" s="42"/>
    </row>
    <row r="39" spans="1:11" ht="22" customHeight="1">
      <c r="A39" s="107"/>
      <c r="B39" s="7" t="s">
        <v>212</v>
      </c>
      <c r="C39" s="116">
        <v>7.3962064141194495E-2</v>
      </c>
      <c r="D39" s="116">
        <v>5.5334702955918004E-2</v>
      </c>
      <c r="E39" s="111">
        <v>10.69496832011683</v>
      </c>
      <c r="F39" s="116">
        <v>6.5534210730475939E-2</v>
      </c>
      <c r="G39" s="116">
        <v>0.5331405441706194</v>
      </c>
      <c r="H39" s="116">
        <v>1.3396366432355109</v>
      </c>
      <c r="I39" s="116">
        <v>5.4639516065882111E-2</v>
      </c>
      <c r="J39" s="42"/>
      <c r="K39" s="42"/>
    </row>
    <row r="40" spans="1:11" ht="22" customHeight="1">
      <c r="A40" s="107"/>
      <c r="B40" s="7" t="s">
        <v>207</v>
      </c>
      <c r="C40" s="116">
        <v>7.4713801892816858E-2</v>
      </c>
      <c r="D40" s="116">
        <v>5.513090926213883E-2</v>
      </c>
      <c r="E40" s="111">
        <v>10.792837736371288</v>
      </c>
      <c r="F40" s="116">
        <v>6.4900624416354954E-2</v>
      </c>
      <c r="G40" s="116">
        <v>0.53666477654731304</v>
      </c>
      <c r="H40" s="116">
        <v>1.3331768127815438</v>
      </c>
      <c r="I40" s="116">
        <v>5.4766383632783737E-2</v>
      </c>
      <c r="J40" s="42"/>
      <c r="K40" s="42"/>
    </row>
    <row r="41" spans="1:11" ht="22" customHeight="1">
      <c r="A41" s="107"/>
      <c r="B41" s="7" t="s">
        <v>213</v>
      </c>
      <c r="C41" s="116">
        <v>7.4904151327926397E-2</v>
      </c>
      <c r="D41" s="116">
        <v>5.5463990062961599E-2</v>
      </c>
      <c r="E41" s="111">
        <v>11.001729647850258</v>
      </c>
      <c r="F41" s="116">
        <v>6.4104842737498044E-2</v>
      </c>
      <c r="G41" s="116">
        <v>0.53732413135950285</v>
      </c>
      <c r="H41" s="116">
        <v>1.3304443893028814</v>
      </c>
      <c r="I41" s="116">
        <v>5.4716022342064422E-2</v>
      </c>
      <c r="J41" s="42"/>
      <c r="K41" s="42"/>
    </row>
    <row r="42" spans="1:11" ht="22" customHeight="1">
      <c r="A42" s="107"/>
      <c r="B42" s="7" t="s">
        <v>214</v>
      </c>
      <c r="C42" s="116">
        <v>7.4734742002544916E-2</v>
      </c>
      <c r="D42" s="116">
        <v>5.5604330205366974E-2</v>
      </c>
      <c r="E42" s="111">
        <v>11.03109462623827</v>
      </c>
      <c r="F42" s="116">
        <v>6.4245426185688459E-2</v>
      </c>
      <c r="G42" s="116">
        <v>0.53640014333987296</v>
      </c>
      <c r="H42" s="116">
        <v>1.3245964172318796</v>
      </c>
      <c r="I42" s="116">
        <v>5.471259614050053E-2</v>
      </c>
      <c r="J42" s="42"/>
      <c r="K42" s="42"/>
    </row>
    <row r="43" spans="1:11" ht="22" customHeight="1">
      <c r="A43" s="107"/>
      <c r="B43" s="7" t="s">
        <v>208</v>
      </c>
      <c r="C43" s="116">
        <v>7.5245012540104891E-2</v>
      </c>
      <c r="D43" s="116">
        <v>5.5687976507019329E-2</v>
      </c>
      <c r="E43" s="111">
        <v>11.121558884194112</v>
      </c>
      <c r="F43" s="116">
        <v>6.4126811930702493E-2</v>
      </c>
      <c r="G43" s="116">
        <v>0.53604680307198604</v>
      </c>
      <c r="H43" s="116">
        <v>1.3147516754027473</v>
      </c>
      <c r="I43" s="116">
        <v>5.4870222329518492E-2</v>
      </c>
      <c r="J43" s="42"/>
      <c r="K43" s="42"/>
    </row>
    <row r="44" spans="1:11" ht="22" customHeight="1">
      <c r="A44" s="107"/>
      <c r="B44" s="7" t="s">
        <v>215</v>
      </c>
      <c r="C44" s="116">
        <v>7.5286155527357373E-2</v>
      </c>
      <c r="D44" s="116">
        <v>5.6363336212945668E-2</v>
      </c>
      <c r="E44" s="111">
        <v>11.406422362457304</v>
      </c>
      <c r="F44" s="116">
        <v>6.4681204574269208E-2</v>
      </c>
      <c r="G44" s="116">
        <v>0.53649103649428886</v>
      </c>
      <c r="H44" s="116">
        <v>1.3008757447106818</v>
      </c>
      <c r="I44" s="116">
        <v>5.5183203345906137E-2</v>
      </c>
      <c r="J44" s="42"/>
      <c r="K44" s="42"/>
    </row>
    <row r="45" spans="1:11" ht="22" customHeight="1">
      <c r="A45" s="107"/>
      <c r="B45" s="7" t="s">
        <v>216</v>
      </c>
      <c r="C45" s="116">
        <v>7.5033463428967745E-2</v>
      </c>
      <c r="D45" s="116">
        <v>5.7123041442094423E-2</v>
      </c>
      <c r="E45" s="111">
        <v>11.640669713627847</v>
      </c>
      <c r="F45" s="116">
        <v>6.4907606657272715E-2</v>
      </c>
      <c r="G45" s="116">
        <v>0.5334386615279979</v>
      </c>
      <c r="H45" s="116">
        <v>1.2929672894020841</v>
      </c>
      <c r="I45" s="116">
        <v>5.5260848887289396E-2</v>
      </c>
      <c r="J45" s="42"/>
      <c r="K45" s="42"/>
    </row>
    <row r="46" spans="1:11" ht="22" customHeight="1">
      <c r="A46" s="107"/>
      <c r="B46" s="7" t="s">
        <v>200</v>
      </c>
      <c r="C46" s="116">
        <v>7.5904327814091455E-2</v>
      </c>
      <c r="D46" s="116">
        <v>5.6767528000851289E-2</v>
      </c>
      <c r="E46" s="111">
        <v>11.826618995319299</v>
      </c>
      <c r="F46" s="116">
        <v>6.4860865734159584E-2</v>
      </c>
      <c r="G46" s="116">
        <v>0.53449486227952747</v>
      </c>
      <c r="H46" s="116">
        <v>1.2801229886593706</v>
      </c>
      <c r="I46" s="116">
        <v>5.5560549648944649E-2</v>
      </c>
      <c r="J46" s="42"/>
      <c r="K46" s="42"/>
    </row>
    <row r="47" spans="1:11" ht="22" customHeight="1">
      <c r="A47" s="107"/>
      <c r="B47" s="7"/>
      <c r="C47" s="116"/>
      <c r="D47" s="116"/>
      <c r="E47" s="111"/>
      <c r="F47" s="116"/>
      <c r="G47" s="116"/>
      <c r="H47" s="116"/>
      <c r="I47" s="116"/>
      <c r="J47" s="42"/>
      <c r="K47" s="42"/>
    </row>
    <row r="48" spans="1:11" ht="22" customHeight="1">
      <c r="A48" s="107">
        <v>2026</v>
      </c>
      <c r="B48" s="7" t="s">
        <v>209</v>
      </c>
      <c r="C48" s="116">
        <v>7.7218777674965405E-2</v>
      </c>
      <c r="D48" s="116">
        <v>5.7101576924403763E-2</v>
      </c>
      <c r="E48" s="111">
        <v>12.111507722685676</v>
      </c>
      <c r="F48" s="116">
        <v>6.5788902263142005E-2</v>
      </c>
      <c r="G48" s="116">
        <v>0.53774939326094917</v>
      </c>
      <c r="H48" s="116">
        <v>1.2557428700485782</v>
      </c>
      <c r="I48" s="116">
        <v>5.6369014787946134E-2</v>
      </c>
      <c r="J48" s="42"/>
      <c r="K48" s="42"/>
    </row>
    <row r="49" spans="1:11" ht="22" customHeight="1">
      <c r="A49" s="107"/>
      <c r="B49" s="7" t="s">
        <v>210</v>
      </c>
      <c r="C49" s="116">
        <v>7.7841335600783296E-2</v>
      </c>
      <c r="D49" s="116">
        <v>5.7287615492258803E-2</v>
      </c>
      <c r="E49" s="111">
        <v>12.059981166118636</v>
      </c>
      <c r="F49" s="116">
        <v>6.5798768471537011E-2</v>
      </c>
      <c r="G49" s="116">
        <v>0.53725674689484204</v>
      </c>
      <c r="H49" s="116">
        <v>1.2459826622299381</v>
      </c>
      <c r="I49" s="116">
        <v>5.6557192747511288E-2</v>
      </c>
      <c r="J49" s="42"/>
      <c r="K49" s="42"/>
    </row>
    <row r="50" spans="1:11" ht="22" customHeight="1">
      <c r="A50" s="107"/>
      <c r="B50" s="7" t="s">
        <v>206</v>
      </c>
      <c r="C50" s="116">
        <v>7.5583331338044416E-2</v>
      </c>
      <c r="D50" s="116">
        <v>5.6652539092429406E-2</v>
      </c>
      <c r="E50" s="111">
        <v>11.99108464308747</v>
      </c>
      <c r="F50" s="116">
        <v>6.5375703680949165E-2</v>
      </c>
      <c r="G50" s="116">
        <v>0.52138792156355518</v>
      </c>
      <c r="H50" s="116">
        <v>1.264316476234461</v>
      </c>
      <c r="I50" s="116">
        <v>5.5480467499318627E-2</v>
      </c>
      <c r="J50" s="42"/>
      <c r="K50" s="42"/>
    </row>
    <row r="51" spans="1:11" ht="22" customHeight="1">
      <c r="A51" s="107"/>
      <c r="B51" s="7" t="s">
        <v>211</v>
      </c>
      <c r="C51" s="116">
        <v>7.5998977657392053E-2</v>
      </c>
      <c r="D51" s="116">
        <v>5.6496483193191817E-2</v>
      </c>
      <c r="E51" s="111">
        <v>12.104528617965823</v>
      </c>
      <c r="F51" s="116">
        <v>6.4966679790946891E-2</v>
      </c>
      <c r="G51" s="116">
        <v>0.51950173090773755</v>
      </c>
      <c r="H51" s="116">
        <v>1.2580279024744492</v>
      </c>
      <c r="I51" s="116">
        <v>5.5495038950012232E-2</v>
      </c>
      <c r="J51" s="42"/>
      <c r="K51" s="42"/>
    </row>
    <row r="52" spans="1:11" ht="22" customHeight="1">
      <c r="A52" s="620" t="s">
        <v>1370</v>
      </c>
      <c r="B52" s="412"/>
      <c r="C52" s="412"/>
      <c r="D52" s="412"/>
      <c r="E52" s="412"/>
      <c r="F52" s="412"/>
      <c r="G52" s="412"/>
      <c r="H52" s="412"/>
      <c r="I52" s="412"/>
      <c r="J52" s="42"/>
      <c r="K52" s="42"/>
    </row>
    <row r="53" spans="1:11" ht="22" customHeight="1">
      <c r="A53" s="94"/>
      <c r="B53" s="117" t="s">
        <v>1371</v>
      </c>
      <c r="C53" s="106"/>
      <c r="D53" s="106"/>
      <c r="E53" s="106"/>
      <c r="F53" s="106"/>
      <c r="G53" s="106"/>
      <c r="H53" s="106"/>
      <c r="I53" s="106"/>
      <c r="J53" s="42"/>
      <c r="K53" s="42"/>
    </row>
    <row r="54" spans="1:11" ht="22" customHeight="1">
      <c r="A54" s="45" t="s">
        <v>1372</v>
      </c>
      <c r="B54" s="7" t="s">
        <v>424</v>
      </c>
      <c r="C54" s="106"/>
      <c r="D54" s="106"/>
      <c r="E54" s="106"/>
      <c r="F54" s="106"/>
      <c r="G54" s="106"/>
      <c r="H54" s="106"/>
      <c r="I54" s="106"/>
      <c r="J54" s="7"/>
      <c r="K54" s="7"/>
    </row>
    <row r="55" spans="1:11" ht="22" customHeight="1">
      <c r="A55" s="107"/>
      <c r="B55" s="7"/>
      <c r="C55" s="116"/>
      <c r="D55" s="116"/>
      <c r="E55" s="111"/>
      <c r="F55" s="116"/>
      <c r="G55" s="116"/>
      <c r="H55" s="116"/>
      <c r="I55" s="116"/>
      <c r="J55" s="42"/>
      <c r="K55" s="42"/>
    </row>
    <row r="56" spans="1:11" ht="22" customHeight="1">
      <c r="A56" s="107"/>
      <c r="B56" s="7"/>
      <c r="C56" s="116"/>
      <c r="D56" s="116"/>
      <c r="E56" s="111"/>
      <c r="F56" s="116"/>
      <c r="G56" s="116"/>
      <c r="H56" s="116"/>
      <c r="I56" s="116"/>
      <c r="J56" s="42"/>
      <c r="K56" s="42"/>
    </row>
    <row r="57" spans="1:11" ht="22" customHeight="1">
      <c r="A57" s="107"/>
      <c r="B57" s="7"/>
      <c r="C57" s="116"/>
      <c r="D57" s="116"/>
      <c r="E57" s="111"/>
      <c r="F57" s="116"/>
      <c r="G57" s="116"/>
      <c r="H57" s="116"/>
      <c r="I57" s="116"/>
    </row>
    <row r="58" spans="1:11" ht="22" customHeight="1">
      <c r="A58" s="107"/>
      <c r="B58" s="7"/>
      <c r="C58" s="116"/>
      <c r="D58" s="116"/>
      <c r="E58" s="111"/>
      <c r="F58" s="116"/>
      <c r="G58" s="116"/>
      <c r="H58" s="116"/>
      <c r="I58" s="116"/>
    </row>
    <row r="59" spans="1:11" ht="22" customHeight="1">
      <c r="A59" s="107"/>
      <c r="B59" s="7"/>
      <c r="C59" s="116"/>
      <c r="D59" s="116"/>
      <c r="E59" s="111"/>
      <c r="F59" s="116"/>
      <c r="G59" s="116"/>
      <c r="H59" s="116"/>
      <c r="I59" s="116"/>
    </row>
    <row r="60" spans="1:11" ht="18">
      <c r="A60" s="45"/>
      <c r="B60" s="7"/>
      <c r="C60" s="7"/>
      <c r="D60" s="7"/>
      <c r="E60" s="7"/>
      <c r="F60" s="7"/>
      <c r="G60" s="7"/>
      <c r="H60" s="7"/>
      <c r="I60" s="7"/>
    </row>
    <row r="61" spans="1:11" ht="18">
      <c r="A61" s="94"/>
      <c r="B61" s="117"/>
      <c r="C61" s="106"/>
      <c r="D61" s="106"/>
      <c r="E61" s="106"/>
      <c r="F61" s="106"/>
      <c r="G61" s="106"/>
      <c r="H61" s="106"/>
      <c r="I61" s="106"/>
    </row>
    <row r="62" spans="1:11" ht="18">
      <c r="A62" s="45"/>
      <c r="B62" s="7"/>
      <c r="C62" s="106"/>
      <c r="D62" s="106"/>
      <c r="E62" s="106"/>
      <c r="F62" s="106"/>
      <c r="G62" s="106"/>
      <c r="H62" s="106"/>
      <c r="I62" s="106"/>
    </row>
    <row r="63" spans="1:11" ht="18">
      <c r="A63" s="39"/>
      <c r="B63" s="28"/>
      <c r="C63" s="38"/>
      <c r="D63" s="37"/>
      <c r="E63" s="37"/>
      <c r="F63" s="37"/>
      <c r="G63" s="37"/>
      <c r="H63" s="37"/>
      <c r="I63" s="37"/>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topLeftCell="A38" zoomScaleNormal="100" workbookViewId="0"/>
  </sheetViews>
  <sheetFormatPr baseColWidth="10" defaultColWidth="8.83203125" defaultRowHeight="15"/>
  <cols>
    <col min="1" max="2" width="18.6640625" customWidth="1"/>
    <col min="3" max="3" width="23.6640625" customWidth="1"/>
    <col min="4" max="4" width="24" customWidth="1"/>
    <col min="5" max="5" width="19.5" customWidth="1"/>
    <col min="6" max="6" width="19.33203125" customWidth="1"/>
    <col min="7" max="7" width="18.6640625" customWidth="1"/>
    <col min="8" max="8" width="21.33203125" customWidth="1"/>
  </cols>
  <sheetData>
    <row r="1" spans="1:9" ht="22" customHeight="1">
      <c r="A1" s="42" t="s">
        <v>1373</v>
      </c>
      <c r="B1" s="42"/>
      <c r="C1" s="42"/>
      <c r="D1" s="42"/>
      <c r="E1" s="42"/>
      <c r="F1" s="42"/>
      <c r="G1" s="42"/>
      <c r="H1" s="42"/>
      <c r="I1" s="6" t="s">
        <v>85</v>
      </c>
    </row>
    <row r="2" spans="1:9" ht="22" customHeight="1">
      <c r="A2" s="42"/>
      <c r="B2" s="42"/>
      <c r="C2" s="42"/>
      <c r="D2" s="42"/>
      <c r="E2" s="42"/>
      <c r="F2" s="42"/>
      <c r="G2" s="42"/>
      <c r="H2" s="42"/>
    </row>
    <row r="3" spans="1:9" ht="22" customHeight="1">
      <c r="A3" s="42" t="s">
        <v>1374</v>
      </c>
      <c r="B3" s="42"/>
      <c r="C3" s="42"/>
      <c r="D3" s="42"/>
      <c r="E3" s="42"/>
      <c r="F3" s="42"/>
      <c r="G3" s="42"/>
      <c r="H3" s="42"/>
    </row>
    <row r="4" spans="1:9" ht="22" customHeight="1">
      <c r="A4" s="583"/>
      <c r="B4" s="583"/>
      <c r="C4" s="609"/>
      <c r="D4" s="609" t="s">
        <v>643</v>
      </c>
      <c r="E4" s="609" t="s">
        <v>1362</v>
      </c>
      <c r="F4" s="609" t="s">
        <v>1363</v>
      </c>
      <c r="G4" s="609" t="s">
        <v>644</v>
      </c>
      <c r="H4" s="609"/>
    </row>
    <row r="5" spans="1:9" ht="22" customHeight="1">
      <c r="A5" s="585" t="s">
        <v>1065</v>
      </c>
      <c r="B5" s="585"/>
      <c r="C5" s="615" t="s">
        <v>1375</v>
      </c>
      <c r="D5" s="616" t="s">
        <v>650</v>
      </c>
      <c r="E5" s="616" t="s">
        <v>1364</v>
      </c>
      <c r="F5" s="616" t="s">
        <v>1365</v>
      </c>
      <c r="G5" s="616" t="s">
        <v>651</v>
      </c>
      <c r="H5" s="616" t="s">
        <v>1366</v>
      </c>
    </row>
    <row r="6" spans="1:9" ht="22" customHeight="1">
      <c r="A6" s="107">
        <v>2017</v>
      </c>
      <c r="B6" s="7"/>
      <c r="C6" s="114">
        <v>0.83683759074457598</v>
      </c>
      <c r="D6" s="114">
        <v>0.74274891372971363</v>
      </c>
      <c r="E6" s="108">
        <v>112.70249999999999</v>
      </c>
      <c r="F6" s="73">
        <v>6.5182500000000001</v>
      </c>
      <c r="G6" s="114">
        <v>12.397500000000001</v>
      </c>
      <c r="H6" s="114">
        <v>0.70322759202817797</v>
      </c>
    </row>
    <row r="7" spans="1:9" ht="22" customHeight="1">
      <c r="A7" s="107">
        <v>2018</v>
      </c>
      <c r="B7" s="7"/>
      <c r="C7" s="114">
        <v>0.87490977492946054</v>
      </c>
      <c r="D7" s="114">
        <v>0.78827053444742234</v>
      </c>
      <c r="E7" s="108">
        <v>110.39250000000001</v>
      </c>
      <c r="F7" s="118">
        <v>6.8808500000000006</v>
      </c>
      <c r="G7" s="114">
        <v>14.42625</v>
      </c>
      <c r="H7" s="114">
        <v>0.71983472479545141</v>
      </c>
    </row>
    <row r="8" spans="1:9" ht="22" customHeight="1">
      <c r="A8" s="107">
        <v>2019</v>
      </c>
      <c r="B8" s="7"/>
      <c r="C8" s="118">
        <v>0.89235917456776359</v>
      </c>
      <c r="D8" s="118">
        <v>0.76248570339306132</v>
      </c>
      <c r="E8" s="119">
        <v>108.67250000000001</v>
      </c>
      <c r="F8" s="118">
        <v>6.9747000000000003</v>
      </c>
      <c r="G8" s="118">
        <v>14.121500000000001</v>
      </c>
      <c r="H8" s="118">
        <v>0.72255981902940192</v>
      </c>
    </row>
    <row r="9" spans="1:9" ht="22" customHeight="1">
      <c r="A9" s="107">
        <v>2020</v>
      </c>
      <c r="B9" s="7"/>
      <c r="C9" s="118">
        <v>0.81355380641487163</v>
      </c>
      <c r="D9" s="118">
        <v>0.73340667400073345</v>
      </c>
      <c r="E9" s="119">
        <v>103.13</v>
      </c>
      <c r="F9" s="118">
        <v>6.5161499999999997</v>
      </c>
      <c r="G9" s="118">
        <v>14.631250000000001</v>
      </c>
      <c r="H9" s="118">
        <v>0.6912927687022673</v>
      </c>
    </row>
    <row r="10" spans="1:9" ht="22" customHeight="1">
      <c r="A10" s="107">
        <v>2021</v>
      </c>
      <c r="B10" s="7"/>
      <c r="C10" s="118">
        <v>0.88407558846281364</v>
      </c>
      <c r="D10" s="118">
        <v>0.74096028452874918</v>
      </c>
      <c r="E10" s="119">
        <v>115.1225</v>
      </c>
      <c r="F10" s="118">
        <v>6.3727499999999999</v>
      </c>
      <c r="G10" s="118">
        <v>15.908950000000001</v>
      </c>
      <c r="H10" s="118">
        <v>0.71482350664505645</v>
      </c>
    </row>
    <row r="11" spans="1:9" ht="22" customHeight="1">
      <c r="A11" s="107"/>
      <c r="B11" s="7"/>
      <c r="C11" s="118"/>
      <c r="D11" s="118"/>
      <c r="E11" s="119"/>
      <c r="F11" s="118"/>
      <c r="G11" s="118"/>
      <c r="H11" s="118"/>
    </row>
    <row r="12" spans="1:9" ht="22" customHeight="1">
      <c r="A12" s="107">
        <v>2022</v>
      </c>
      <c r="B12" s="7" t="s">
        <v>91</v>
      </c>
      <c r="C12" s="118">
        <v>0.89567612351373738</v>
      </c>
      <c r="D12" s="118">
        <v>0.76158562126347051</v>
      </c>
      <c r="E12" s="119">
        <v>121.78999999999999</v>
      </c>
      <c r="F12" s="118">
        <v>6.3555000000000001</v>
      </c>
      <c r="G12" s="118">
        <v>14.51145</v>
      </c>
      <c r="H12" s="118">
        <v>0.7220662671406618</v>
      </c>
    </row>
    <row r="13" spans="1:9" ht="22" customHeight="1">
      <c r="A13" s="107"/>
      <c r="B13" s="7" t="s">
        <v>92</v>
      </c>
      <c r="C13" s="118">
        <v>0.95577166614895692</v>
      </c>
      <c r="D13" s="118">
        <v>0.82262210796915158</v>
      </c>
      <c r="E13" s="119">
        <v>136.23750000000001</v>
      </c>
      <c r="F13" s="118">
        <v>6.6998499999999996</v>
      </c>
      <c r="G13" s="118">
        <v>16.237650000000002</v>
      </c>
      <c r="H13" s="118">
        <v>0.75142504189927239</v>
      </c>
    </row>
    <row r="14" spans="1:9" ht="22" customHeight="1">
      <c r="A14" s="107"/>
      <c r="B14" s="7" t="s">
        <v>93</v>
      </c>
      <c r="C14" s="118">
        <v>1.0352234788685006</v>
      </c>
      <c r="D14" s="118">
        <v>0.92796659320264463</v>
      </c>
      <c r="E14" s="119">
        <v>144.6525</v>
      </c>
      <c r="F14" s="118">
        <v>7.2014500000000004</v>
      </c>
      <c r="G14" s="118">
        <v>17.994599999999998</v>
      </c>
      <c r="H14" s="118">
        <v>0.78616697076391262</v>
      </c>
    </row>
    <row r="15" spans="1:9" ht="22" customHeight="1">
      <c r="A15" s="107"/>
      <c r="B15" s="7" t="s">
        <v>94</v>
      </c>
      <c r="C15" s="118">
        <v>0.93956263359406178</v>
      </c>
      <c r="D15" s="118">
        <v>0.83051304943628923</v>
      </c>
      <c r="E15" s="119">
        <v>132.5575</v>
      </c>
      <c r="F15" s="118">
        <v>6.9687000000000001</v>
      </c>
      <c r="G15" s="118">
        <v>16.970600000000001</v>
      </c>
      <c r="H15" s="118">
        <v>0.7504317045988631</v>
      </c>
    </row>
    <row r="16" spans="1:9" ht="22" customHeight="1">
      <c r="A16" s="107"/>
      <c r="B16" s="7"/>
      <c r="C16" s="118"/>
      <c r="D16" s="118"/>
      <c r="E16" s="119"/>
      <c r="F16" s="73"/>
      <c r="G16" s="118"/>
      <c r="H16" s="118"/>
    </row>
    <row r="17" spans="1:8" ht="22" customHeight="1">
      <c r="A17" s="107">
        <v>2023</v>
      </c>
      <c r="B17" s="7" t="s">
        <v>91</v>
      </c>
      <c r="C17" s="118">
        <v>0.91804181680475527</v>
      </c>
      <c r="D17" s="118">
        <v>0.80760766419673313</v>
      </c>
      <c r="E17" s="119">
        <v>132.905</v>
      </c>
      <c r="F17" s="118">
        <v>6.8708500000000008</v>
      </c>
      <c r="G17" s="118">
        <v>17.86365</v>
      </c>
      <c r="H17" s="118">
        <v>0.74259157047030266</v>
      </c>
    </row>
    <row r="18" spans="1:8" ht="22" customHeight="1">
      <c r="A18" s="107"/>
      <c r="B18" s="7" t="s">
        <v>92</v>
      </c>
      <c r="C18" s="118">
        <v>0.92078911627264559</v>
      </c>
      <c r="D18" s="118">
        <v>0.79322585123049161</v>
      </c>
      <c r="E18" s="119">
        <v>144.5675</v>
      </c>
      <c r="F18" s="118">
        <v>7.2657000000000007</v>
      </c>
      <c r="G18" s="118">
        <v>18.7746</v>
      </c>
      <c r="H18" s="118">
        <v>0.75166721479492749</v>
      </c>
    </row>
    <row r="19" spans="1:8" ht="22" customHeight="1">
      <c r="A19" s="107"/>
      <c r="B19" s="7" t="s">
        <v>93</v>
      </c>
      <c r="C19" s="118">
        <v>0.94462156098712935</v>
      </c>
      <c r="D19" s="118">
        <v>0.81701015135113053</v>
      </c>
      <c r="E19" s="119">
        <v>149.04750000000001</v>
      </c>
      <c r="F19" s="118">
        <v>7.2926500000000001</v>
      </c>
      <c r="G19" s="118">
        <v>18.889749999999999</v>
      </c>
      <c r="H19" s="118">
        <v>0.76114493918307324</v>
      </c>
    </row>
    <row r="20" spans="1:8" ht="22" customHeight="1">
      <c r="A20" s="107"/>
      <c r="B20" s="7" t="s">
        <v>94</v>
      </c>
      <c r="C20" s="118">
        <v>0.90340357296113116</v>
      </c>
      <c r="D20" s="118">
        <v>0.78320802005012524</v>
      </c>
      <c r="E20" s="119">
        <v>141.2475</v>
      </c>
      <c r="F20" s="118">
        <v>7.0930999999999997</v>
      </c>
      <c r="G20" s="118">
        <v>18.514800000000001</v>
      </c>
      <c r="H20" s="118">
        <v>0.74329492232939709</v>
      </c>
    </row>
    <row r="21" spans="1:8" ht="22" customHeight="1">
      <c r="A21" s="107"/>
      <c r="B21" s="7"/>
      <c r="C21" s="118"/>
      <c r="D21" s="118"/>
      <c r="E21" s="119"/>
      <c r="F21" s="118"/>
      <c r="G21" s="118"/>
      <c r="H21" s="118"/>
    </row>
    <row r="22" spans="1:8" ht="22" customHeight="1">
      <c r="A22" s="107">
        <v>2024</v>
      </c>
      <c r="B22" s="7" t="s">
        <v>209</v>
      </c>
      <c r="C22" s="118">
        <v>0.92436392207612139</v>
      </c>
      <c r="D22" s="118">
        <v>0.78895463510848118</v>
      </c>
      <c r="E22" s="119">
        <v>147.8125</v>
      </c>
      <c r="F22" s="118">
        <v>7.1902500000000007</v>
      </c>
      <c r="G22" s="118">
        <v>18.838650000000001</v>
      </c>
      <c r="H22" s="118">
        <v>0.75250043855725557</v>
      </c>
    </row>
    <row r="23" spans="1:8" ht="22" customHeight="1">
      <c r="A23" s="107"/>
      <c r="B23" s="7" t="s">
        <v>210</v>
      </c>
      <c r="C23" s="118">
        <v>0.92291363835629092</v>
      </c>
      <c r="D23" s="118">
        <v>0.78957757599684153</v>
      </c>
      <c r="E23" s="119">
        <v>149.79249999999999</v>
      </c>
      <c r="F23" s="118">
        <v>7.2081999999999997</v>
      </c>
      <c r="G23" s="118">
        <v>19.248100000000001</v>
      </c>
      <c r="H23" s="118">
        <v>0.75308363083337349</v>
      </c>
    </row>
    <row r="24" spans="1:8" ht="22" customHeight="1">
      <c r="A24" s="107"/>
      <c r="B24" s="7" t="s">
        <v>206</v>
      </c>
      <c r="C24" s="118">
        <v>0.92410765854222021</v>
      </c>
      <c r="D24" s="118">
        <v>0.79181265712532412</v>
      </c>
      <c r="E24" s="119">
        <v>151.3175</v>
      </c>
      <c r="F24" s="118">
        <v>7.2526999999999999</v>
      </c>
      <c r="G24" s="118">
        <v>18.945050000000002</v>
      </c>
      <c r="H24" s="118">
        <v>0.75459137726169423</v>
      </c>
    </row>
    <row r="25" spans="1:8" ht="22" customHeight="1">
      <c r="A25" s="107"/>
      <c r="B25" s="7" t="s">
        <v>211</v>
      </c>
      <c r="C25" s="118">
        <v>0.93508193655469074</v>
      </c>
      <c r="D25" s="118">
        <v>0.79816422228873596</v>
      </c>
      <c r="E25" s="119">
        <v>156.83250000000001</v>
      </c>
      <c r="F25" s="118">
        <v>7.2551000000000005</v>
      </c>
      <c r="G25" s="118">
        <v>18.6814</v>
      </c>
      <c r="H25" s="118">
        <v>0.75959881666961782</v>
      </c>
    </row>
    <row r="26" spans="1:8" ht="22" customHeight="1">
      <c r="A26" s="107"/>
      <c r="B26" s="7" t="s">
        <v>212</v>
      </c>
      <c r="C26" s="118">
        <v>0.92432120161756193</v>
      </c>
      <c r="D26" s="118">
        <v>0.78639536026737444</v>
      </c>
      <c r="E26" s="119">
        <v>156.92750000000001</v>
      </c>
      <c r="F26" s="118">
        <v>7.2590000000000003</v>
      </c>
      <c r="G26" s="118">
        <v>18.786249999999999</v>
      </c>
      <c r="H26" s="118">
        <v>0.75613162064782824</v>
      </c>
    </row>
    <row r="27" spans="1:8" ht="22" customHeight="1">
      <c r="A27" s="107"/>
      <c r="B27" s="7" t="s">
        <v>207</v>
      </c>
      <c r="C27" s="118">
        <v>0.93495079821424398</v>
      </c>
      <c r="D27" s="118">
        <v>0.79124878840029278</v>
      </c>
      <c r="E27" s="119">
        <v>160.9025</v>
      </c>
      <c r="F27" s="118">
        <v>7.2946</v>
      </c>
      <c r="G27" s="118">
        <v>18.43695</v>
      </c>
      <c r="H27" s="118">
        <v>0.76078262347534309</v>
      </c>
    </row>
    <row r="28" spans="1:8" ht="22" customHeight="1">
      <c r="A28" s="107"/>
      <c r="B28" s="7" t="s">
        <v>213</v>
      </c>
      <c r="C28" s="118">
        <v>0.92419306393105516</v>
      </c>
      <c r="D28" s="118">
        <v>0.77877071043358059</v>
      </c>
      <c r="E28" s="119">
        <v>152.76749999999998</v>
      </c>
      <c r="F28" s="118">
        <v>7.2371499999999997</v>
      </c>
      <c r="G28" s="118">
        <v>18.270350000000001</v>
      </c>
      <c r="H28" s="118">
        <v>0.75393433470187998</v>
      </c>
    </row>
    <row r="29" spans="1:8" ht="22" customHeight="1">
      <c r="A29" s="107"/>
      <c r="B29" s="7" t="s">
        <v>214</v>
      </c>
      <c r="C29" s="118">
        <v>0.9027103879397893</v>
      </c>
      <c r="D29" s="118">
        <v>0.75908530221083592</v>
      </c>
      <c r="E29" s="119">
        <v>145.0275</v>
      </c>
      <c r="F29" s="118">
        <v>7.0879499999999993</v>
      </c>
      <c r="G29" s="118">
        <v>17.711100000000002</v>
      </c>
      <c r="H29" s="118">
        <v>0.74261633105247893</v>
      </c>
    </row>
    <row r="30" spans="1:8" ht="22" customHeight="1">
      <c r="A30" s="107"/>
      <c r="B30" s="7" t="s">
        <v>208</v>
      </c>
      <c r="C30" s="118">
        <v>0.89511491037661961</v>
      </c>
      <c r="D30" s="118">
        <v>0.74692360838795213</v>
      </c>
      <c r="E30" s="119">
        <v>143.78</v>
      </c>
      <c r="F30" s="118">
        <v>6.99695</v>
      </c>
      <c r="G30" s="118">
        <v>17.216149999999999</v>
      </c>
      <c r="H30" s="118">
        <v>0.73819232040369553</v>
      </c>
    </row>
    <row r="31" spans="1:8" ht="22" customHeight="1">
      <c r="A31" s="107"/>
      <c r="B31" s="7" t="s">
        <v>215</v>
      </c>
      <c r="C31" s="118">
        <v>0.92530477225936281</v>
      </c>
      <c r="D31" s="118">
        <v>0.77138173753736394</v>
      </c>
      <c r="E31" s="119">
        <v>152.94749999999999</v>
      </c>
      <c r="F31" s="118">
        <v>7.1583500000000004</v>
      </c>
      <c r="G31" s="118">
        <v>17.713450000000002</v>
      </c>
      <c r="H31" s="118">
        <v>0.75275543681189816</v>
      </c>
    </row>
    <row r="32" spans="1:8" ht="22" customHeight="1">
      <c r="A32" s="107"/>
      <c r="B32" s="7" t="s">
        <v>216</v>
      </c>
      <c r="C32" s="118">
        <v>0.94587244910023893</v>
      </c>
      <c r="D32" s="118">
        <v>0.78656546191056753</v>
      </c>
      <c r="E32" s="119">
        <v>150.07</v>
      </c>
      <c r="F32" s="118">
        <v>7.2382500000000007</v>
      </c>
      <c r="G32" s="118">
        <v>18.075150000000001</v>
      </c>
      <c r="H32" s="118">
        <v>0.75893488346289228</v>
      </c>
    </row>
    <row r="33" spans="1:8" ht="22" customHeight="1">
      <c r="A33" s="107"/>
      <c r="B33" s="7" t="s">
        <v>200</v>
      </c>
      <c r="C33" s="118">
        <v>0.96137669142211646</v>
      </c>
      <c r="D33" s="118">
        <v>0.79698738767458999</v>
      </c>
      <c r="E33" s="119">
        <v>156.22</v>
      </c>
      <c r="F33" s="118">
        <v>7.3219499999999993</v>
      </c>
      <c r="G33" s="118">
        <v>18.794249999999998</v>
      </c>
      <c r="H33" s="118">
        <v>0.76648701105362416</v>
      </c>
    </row>
    <row r="34" spans="1:8" ht="22" customHeight="1">
      <c r="A34" s="107"/>
      <c r="B34" s="7"/>
      <c r="C34" s="118"/>
      <c r="D34" s="118"/>
      <c r="E34" s="119"/>
      <c r="F34" s="118"/>
      <c r="G34" s="118"/>
      <c r="H34" s="118"/>
    </row>
    <row r="35" spans="1:8" ht="22" customHeight="1">
      <c r="A35" s="107">
        <v>2025</v>
      </c>
      <c r="B35" s="7" t="s">
        <v>209</v>
      </c>
      <c r="C35" s="118">
        <v>0.9623481294358236</v>
      </c>
      <c r="D35" s="118">
        <v>0.80476420408820215</v>
      </c>
      <c r="E35" s="119">
        <v>154.73500000000001</v>
      </c>
      <c r="F35" s="118">
        <v>7.3020999999999994</v>
      </c>
      <c r="G35" s="118">
        <v>18.558350000000001</v>
      </c>
      <c r="H35" s="118">
        <v>0.76656838876638489</v>
      </c>
    </row>
    <row r="36" spans="1:8" ht="22" customHeight="1">
      <c r="A36" s="107"/>
      <c r="B36" s="7" t="s">
        <v>210</v>
      </c>
      <c r="C36" s="118">
        <v>0.96304321656434333</v>
      </c>
      <c r="D36" s="118">
        <v>0.79511797562963415</v>
      </c>
      <c r="E36" s="119">
        <v>150.01249999999999</v>
      </c>
      <c r="F36" s="118">
        <v>7.2953000000000001</v>
      </c>
      <c r="G36" s="118">
        <v>18.473500000000001</v>
      </c>
      <c r="H36" s="118">
        <v>0.76433259670014997</v>
      </c>
    </row>
    <row r="37" spans="1:8" ht="22" customHeight="1">
      <c r="A37" s="107"/>
      <c r="B37" s="7" t="s">
        <v>206</v>
      </c>
      <c r="C37" s="118">
        <v>0.92329709392239689</v>
      </c>
      <c r="D37" s="118">
        <v>0.77147100233369981</v>
      </c>
      <c r="E37" s="119">
        <v>148.82249999999999</v>
      </c>
      <c r="F37" s="118">
        <v>7.2582000000000004</v>
      </c>
      <c r="G37" s="118">
        <v>18.269199999999998</v>
      </c>
      <c r="H37" s="118">
        <v>0.75208091764942586</v>
      </c>
    </row>
    <row r="38" spans="1:8" ht="22" customHeight="1">
      <c r="A38" s="107"/>
      <c r="B38" s="7" t="s">
        <v>211</v>
      </c>
      <c r="C38" s="118">
        <v>0.87813659414721967</v>
      </c>
      <c r="D38" s="118">
        <v>0.74633827782442386</v>
      </c>
      <c r="E38" s="119">
        <v>142.57249999999999</v>
      </c>
      <c r="F38" s="118">
        <v>7.2615999999999996</v>
      </c>
      <c r="G38" s="118">
        <v>18.55265</v>
      </c>
      <c r="H38" s="118">
        <v>0.7364389715933175</v>
      </c>
    </row>
    <row r="39" spans="1:8" ht="22" customHeight="1">
      <c r="A39" s="107"/>
      <c r="B39" s="7" t="s">
        <v>212</v>
      </c>
      <c r="C39" s="118">
        <v>0.88165928277017347</v>
      </c>
      <c r="D39" s="118">
        <v>0.74221141892268006</v>
      </c>
      <c r="E39" s="119">
        <v>143.92250000000001</v>
      </c>
      <c r="F39" s="118">
        <v>7.1911000000000005</v>
      </c>
      <c r="G39" s="118">
        <v>17.8552</v>
      </c>
      <c r="H39" s="118">
        <v>0.73670978132965537</v>
      </c>
    </row>
    <row r="40" spans="1:8" ht="22" customHeight="1">
      <c r="A40" s="107"/>
      <c r="B40" s="7" t="s">
        <v>207</v>
      </c>
      <c r="C40" s="118">
        <v>0.85260577640413526</v>
      </c>
      <c r="D40" s="118">
        <v>0.72834538137985039</v>
      </c>
      <c r="E40" s="119">
        <v>143.94749999999999</v>
      </c>
      <c r="F40" s="118">
        <v>7.1597</v>
      </c>
      <c r="G40" s="118">
        <v>17.746500000000001</v>
      </c>
      <c r="H40" s="118">
        <v>0.72750440171081976</v>
      </c>
    </row>
    <row r="41" spans="1:8" ht="22" customHeight="1">
      <c r="A41" s="107"/>
      <c r="B41" s="7" t="s">
        <v>213</v>
      </c>
      <c r="C41" s="118">
        <v>0.87338151488023752</v>
      </c>
      <c r="D41" s="118">
        <v>0.75338079632350174</v>
      </c>
      <c r="E41" s="119">
        <v>148.76</v>
      </c>
      <c r="F41" s="118">
        <v>7.1989999999999998</v>
      </c>
      <c r="G41" s="118">
        <v>17.9651</v>
      </c>
      <c r="H41" s="118">
        <v>0.73714658327140625</v>
      </c>
    </row>
    <row r="42" spans="1:8" ht="22" customHeight="1">
      <c r="A42" s="107"/>
      <c r="B42" s="7" t="s">
        <v>214</v>
      </c>
      <c r="C42" s="118">
        <v>0.85724695141552898</v>
      </c>
      <c r="D42" s="118">
        <v>0.74111129638893525</v>
      </c>
      <c r="E42" s="119">
        <v>147.08750000000001</v>
      </c>
      <c r="F42" s="118">
        <v>7.1288</v>
      </c>
      <c r="G42" s="118">
        <v>17.72625</v>
      </c>
      <c r="H42" s="118">
        <v>0.73048871579747732</v>
      </c>
    </row>
    <row r="43" spans="1:8" ht="22" customHeight="1">
      <c r="A43" s="107"/>
      <c r="B43" s="7" t="s">
        <v>208</v>
      </c>
      <c r="C43" s="118">
        <v>0.85632934426580465</v>
      </c>
      <c r="D43" s="118">
        <v>0.74882528034146445</v>
      </c>
      <c r="E43" s="119">
        <v>149.76249999999999</v>
      </c>
      <c r="F43" s="118">
        <v>7.1436999999999999</v>
      </c>
      <c r="G43" s="118">
        <v>17.43045</v>
      </c>
      <c r="H43" s="118">
        <v>0.73188520087870135</v>
      </c>
    </row>
    <row r="44" spans="1:8" ht="22" customHeight="1">
      <c r="A44" s="107"/>
      <c r="B44" s="7" t="s">
        <v>215</v>
      </c>
      <c r="C44" s="118">
        <v>0.86411751998271769</v>
      </c>
      <c r="D44" s="118">
        <v>0.76029727623500787</v>
      </c>
      <c r="E44" s="119">
        <v>154.05250000000001</v>
      </c>
      <c r="F44" s="118">
        <v>7.1116000000000001</v>
      </c>
      <c r="G44" s="118">
        <v>17.3095</v>
      </c>
      <c r="H44" s="118">
        <v>0.73585461702670896</v>
      </c>
    </row>
    <row r="45" spans="1:8" ht="22" customHeight="1">
      <c r="A45" s="107"/>
      <c r="B45" s="7" t="s">
        <v>216</v>
      </c>
      <c r="C45" s="118">
        <v>0.8630734043930437</v>
      </c>
      <c r="D45" s="118">
        <v>0.75592932060852314</v>
      </c>
      <c r="E45" s="119">
        <v>156.38</v>
      </c>
      <c r="F45" s="118">
        <v>7.0742499999999993</v>
      </c>
      <c r="G45" s="118">
        <v>17.172449999999998</v>
      </c>
      <c r="H45" s="118">
        <v>0.73550045256446095</v>
      </c>
    </row>
    <row r="46" spans="1:8" ht="22" customHeight="1">
      <c r="A46" s="107"/>
      <c r="B46" s="7" t="s">
        <v>200</v>
      </c>
      <c r="C46" s="118">
        <v>0.85206092235594855</v>
      </c>
      <c r="D46" s="118">
        <v>0.74314909428704135</v>
      </c>
      <c r="E46" s="119">
        <v>156.61750000000001</v>
      </c>
      <c r="F46" s="118">
        <v>6.9847000000000001</v>
      </c>
      <c r="G46" s="118">
        <v>16.606050000000003</v>
      </c>
      <c r="H46" s="118">
        <v>0.73050414823355114</v>
      </c>
    </row>
    <row r="47" spans="1:8" ht="22" customHeight="1">
      <c r="A47" s="107"/>
      <c r="B47" s="7"/>
      <c r="C47" s="118"/>
      <c r="D47" s="118"/>
      <c r="E47" s="119"/>
      <c r="F47" s="118"/>
      <c r="G47" s="118"/>
      <c r="H47" s="118"/>
    </row>
    <row r="48" spans="1:8" ht="22" customHeight="1">
      <c r="A48" s="107">
        <v>2026</v>
      </c>
      <c r="B48" s="7" t="s">
        <v>209</v>
      </c>
      <c r="C48" s="118">
        <v>0.83897896260251281</v>
      </c>
      <c r="D48" s="118">
        <v>0.72725950437264775</v>
      </c>
      <c r="E48" s="119">
        <v>153.88999999999999</v>
      </c>
      <c r="F48" s="118">
        <v>6.9470999999999998</v>
      </c>
      <c r="G48" s="118">
        <v>15.867699999999999</v>
      </c>
      <c r="H48" s="118">
        <v>0.72437013662417582</v>
      </c>
    </row>
    <row r="49" spans="1:8" ht="22" customHeight="1">
      <c r="A49" s="107"/>
      <c r="B49" s="7" t="s">
        <v>210</v>
      </c>
      <c r="C49" s="118">
        <v>0.84704487220210478</v>
      </c>
      <c r="D49" s="118">
        <v>0.74229405979178653</v>
      </c>
      <c r="E49" s="119">
        <v>155.9075</v>
      </c>
      <c r="F49" s="118">
        <v>6.8520000000000003</v>
      </c>
      <c r="G49" s="118">
        <v>15.910600000000001</v>
      </c>
      <c r="H49" s="118">
        <v>0.7272304103962649</v>
      </c>
    </row>
    <row r="50" spans="1:8" ht="22" customHeight="1">
      <c r="A50" s="107"/>
      <c r="B50" s="7" t="s">
        <v>206</v>
      </c>
      <c r="C50" s="118">
        <v>0.87187758838659057</v>
      </c>
      <c r="D50" s="118">
        <v>0.75718855888087533</v>
      </c>
      <c r="E50" s="119">
        <v>159.5625</v>
      </c>
      <c r="F50" s="118">
        <v>6.9114000000000004</v>
      </c>
      <c r="G50" s="118">
        <v>17.123750000000001</v>
      </c>
      <c r="H50" s="118">
        <v>0.73691261616506254</v>
      </c>
    </row>
    <row r="51" spans="1:8" ht="22" customHeight="1">
      <c r="A51" s="617"/>
      <c r="B51" s="123" t="s">
        <v>211</v>
      </c>
      <c r="C51" s="618">
        <v>0.85721020937359371</v>
      </c>
      <c r="D51" s="618">
        <v>0.74245939675174011</v>
      </c>
      <c r="E51" s="619">
        <v>160.61250000000001</v>
      </c>
      <c r="F51" s="618">
        <v>6.8430999999999997</v>
      </c>
      <c r="G51" s="618">
        <v>16.872599999999998</v>
      </c>
      <c r="H51" s="618">
        <v>0.73125939394098949</v>
      </c>
    </row>
    <row r="52" spans="1:8" ht="22" customHeight="1">
      <c r="A52" s="115" t="s">
        <v>1376</v>
      </c>
      <c r="B52" s="7" t="s">
        <v>424</v>
      </c>
      <c r="C52" s="7"/>
      <c r="D52" s="42"/>
      <c r="E52" s="42"/>
      <c r="F52" s="42"/>
      <c r="G52" s="42"/>
      <c r="H52" s="42"/>
    </row>
    <row r="53" spans="1:8" ht="22" customHeight="1">
      <c r="A53" s="120"/>
      <c r="B53" s="103"/>
      <c r="C53" s="121"/>
      <c r="D53" s="121"/>
      <c r="E53" s="122"/>
      <c r="F53" s="121"/>
      <c r="G53" s="121"/>
      <c r="H53" s="121"/>
    </row>
    <row r="54" spans="1:8" ht="22" customHeight="1">
      <c r="A54" s="120"/>
      <c r="B54" s="103"/>
      <c r="C54" s="121"/>
      <c r="D54" s="121"/>
      <c r="E54" s="122"/>
      <c r="F54" s="121"/>
      <c r="G54" s="121"/>
      <c r="H54" s="121"/>
    </row>
    <row r="55" spans="1:8" ht="22" customHeight="1">
      <c r="A55" s="120"/>
      <c r="B55" s="103"/>
      <c r="C55" s="121"/>
      <c r="D55" s="121"/>
      <c r="E55" s="122"/>
      <c r="F55" s="121"/>
      <c r="G55" s="121"/>
      <c r="H55" s="121"/>
    </row>
    <row r="56" spans="1:8" ht="22" customHeight="1">
      <c r="A56" s="120"/>
      <c r="B56" s="103"/>
      <c r="C56" s="121"/>
      <c r="D56" s="121"/>
      <c r="E56" s="122"/>
      <c r="F56" s="121"/>
      <c r="G56" s="121"/>
      <c r="H56" s="121"/>
    </row>
    <row r="57" spans="1:8" ht="22" customHeight="1">
      <c r="A57" s="120"/>
      <c r="B57" s="103"/>
      <c r="C57" s="121"/>
      <c r="D57" s="121"/>
      <c r="E57" s="122"/>
      <c r="F57" s="121"/>
      <c r="G57" s="121"/>
      <c r="H57" s="121"/>
    </row>
    <row r="58" spans="1:8" ht="18">
      <c r="A58" s="120"/>
      <c r="B58" s="103"/>
      <c r="C58" s="121"/>
      <c r="D58" s="121"/>
      <c r="E58" s="122"/>
      <c r="F58" s="121"/>
      <c r="G58" s="121"/>
      <c r="H58" s="121"/>
    </row>
    <row r="59" spans="1:8" ht="18">
      <c r="A59" s="120"/>
      <c r="B59" s="103"/>
      <c r="C59" s="121"/>
      <c r="D59" s="121"/>
      <c r="E59" s="122"/>
      <c r="F59" s="121"/>
      <c r="G59" s="121"/>
      <c r="H59" s="121"/>
    </row>
    <row r="60" spans="1:8" ht="18">
      <c r="A60" s="115"/>
      <c r="B60" s="7"/>
      <c r="C60" s="7"/>
      <c r="D60" s="42"/>
      <c r="E60" s="42"/>
      <c r="F60" s="42"/>
      <c r="G60" s="42"/>
      <c r="H60" s="42"/>
    </row>
    <row r="61" spans="1:8" ht="16">
      <c r="A61" s="39"/>
      <c r="B61" s="28"/>
      <c r="C61" s="28"/>
      <c r="D61" s="32"/>
      <c r="E61" s="32"/>
      <c r="F61" s="32"/>
      <c r="G61" s="27"/>
      <c r="H61" s="32"/>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topLeftCell="A55" workbookViewId="0">
      <selection activeCell="P59" sqref="P59"/>
    </sheetView>
  </sheetViews>
  <sheetFormatPr baseColWidth="10" defaultColWidth="8.83203125" defaultRowHeight="15"/>
  <cols>
    <col min="16" max="16" width="18.33203125" customWidth="1"/>
  </cols>
  <sheetData>
    <row r="1" spans="13:29">
      <c r="M1" s="1"/>
      <c r="N1" s="1"/>
      <c r="O1" s="1"/>
      <c r="P1" s="6"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topLeftCell="A36" zoomScaleNormal="100" workbookViewId="0"/>
  </sheetViews>
  <sheetFormatPr baseColWidth="10" defaultColWidth="8.83203125" defaultRowHeight="15"/>
  <cols>
    <col min="1" max="3" width="18.6640625" customWidth="1"/>
    <col min="4" max="4" width="23.33203125" customWidth="1"/>
    <col min="5" max="6" width="21.5" customWidth="1"/>
    <col min="7" max="8" width="18.6640625" customWidth="1"/>
  </cols>
  <sheetData>
    <row r="1" spans="1:10" ht="22" customHeight="1">
      <c r="A1" s="107" t="s">
        <v>1377</v>
      </c>
      <c r="B1" s="115"/>
      <c r="C1" s="115"/>
      <c r="D1" s="115"/>
      <c r="E1" s="115"/>
      <c r="F1" s="115"/>
      <c r="G1" s="115"/>
      <c r="H1" s="115"/>
      <c r="I1" s="7"/>
      <c r="J1" s="6" t="s">
        <v>85</v>
      </c>
    </row>
    <row r="2" spans="1:10" ht="22" customHeight="1">
      <c r="A2" s="94"/>
      <c r="B2" s="115"/>
      <c r="C2" s="115"/>
      <c r="D2" s="115"/>
      <c r="E2" s="115"/>
      <c r="F2" s="115"/>
      <c r="G2" s="115"/>
      <c r="H2" s="115"/>
      <c r="I2" s="7"/>
    </row>
    <row r="3" spans="1:10" ht="22" customHeight="1">
      <c r="A3" s="889" t="s">
        <v>1378</v>
      </c>
      <c r="B3" s="889"/>
      <c r="C3" s="889"/>
      <c r="D3" s="889"/>
      <c r="E3" s="889"/>
      <c r="F3" s="889"/>
      <c r="G3" s="889"/>
      <c r="H3" s="889"/>
      <c r="I3" s="7"/>
    </row>
    <row r="4" spans="1:10" ht="22" customHeight="1">
      <c r="A4" s="581"/>
      <c r="B4" s="581"/>
      <c r="C4" s="614"/>
      <c r="D4" s="608" t="s">
        <v>643</v>
      </c>
      <c r="E4" s="608" t="s">
        <v>1362</v>
      </c>
      <c r="F4" s="609" t="s">
        <v>1363</v>
      </c>
      <c r="G4" s="106" t="s">
        <v>644</v>
      </c>
      <c r="H4" s="614"/>
      <c r="I4" s="7"/>
    </row>
    <row r="5" spans="1:10" ht="22" customHeight="1">
      <c r="A5" s="578" t="s">
        <v>89</v>
      </c>
      <c r="B5" s="403" t="s">
        <v>99</v>
      </c>
      <c r="C5" s="417" t="s">
        <v>652</v>
      </c>
      <c r="D5" s="417" t="s">
        <v>650</v>
      </c>
      <c r="E5" s="417" t="s">
        <v>1364</v>
      </c>
      <c r="F5" s="417" t="s">
        <v>1379</v>
      </c>
      <c r="G5" s="417" t="s">
        <v>651</v>
      </c>
      <c r="H5" s="417" t="s">
        <v>1366</v>
      </c>
      <c r="I5" s="7"/>
    </row>
    <row r="6" spans="1:10" ht="22" customHeight="1">
      <c r="A6" s="107">
        <v>2017</v>
      </c>
      <c r="B6" s="7"/>
      <c r="C6" s="118">
        <v>0.88711416082352357</v>
      </c>
      <c r="D6" s="118">
        <v>0.77681502112681677</v>
      </c>
      <c r="E6" s="119">
        <v>112.15477356314177</v>
      </c>
      <c r="F6" s="118">
        <v>6.7513972117711925</v>
      </c>
      <c r="G6" s="118">
        <v>13.321410961923226</v>
      </c>
      <c r="H6" s="118">
        <v>0.72125791805150763</v>
      </c>
      <c r="I6" s="7"/>
    </row>
    <row r="7" spans="1:10" ht="22" customHeight="1">
      <c r="A7" s="107">
        <v>2018</v>
      </c>
      <c r="B7" s="7"/>
      <c r="C7" s="118">
        <v>0.84710830935146364</v>
      </c>
      <c r="D7" s="118">
        <v>0.74958036727687172</v>
      </c>
      <c r="E7" s="119">
        <v>110.4392132494857</v>
      </c>
      <c r="F7" s="118">
        <v>6.6157463284817775</v>
      </c>
      <c r="G7" s="118">
        <v>13.242205346307962</v>
      </c>
      <c r="H7" s="118">
        <v>0.70639627097541513</v>
      </c>
      <c r="I7" s="7"/>
    </row>
    <row r="8" spans="1:10" ht="22" customHeight="1">
      <c r="A8" s="107">
        <v>2019</v>
      </c>
      <c r="B8" s="7"/>
      <c r="C8" s="118">
        <v>0.89323350160705417</v>
      </c>
      <c r="D8" s="118">
        <v>0.78374258187153778</v>
      </c>
      <c r="E8" s="119">
        <v>108.99266980234678</v>
      </c>
      <c r="F8" s="118">
        <v>6.914548862876889</v>
      </c>
      <c r="G8" s="118">
        <v>14.452756223893068</v>
      </c>
      <c r="H8" s="118">
        <v>0.72379349757839317</v>
      </c>
      <c r="I8" s="7"/>
    </row>
    <row r="9" spans="1:10" ht="22" customHeight="1">
      <c r="A9" s="107">
        <v>2020</v>
      </c>
      <c r="B9" s="7"/>
      <c r="C9" s="118">
        <v>0.83897518700834706</v>
      </c>
      <c r="D9" s="118">
        <v>0.75755600978671633</v>
      </c>
      <c r="E9" s="119">
        <v>104.46535714285716</v>
      </c>
      <c r="F9" s="118">
        <v>6.6118087301587307</v>
      </c>
      <c r="G9" s="118">
        <v>15.658015873015875</v>
      </c>
      <c r="H9" s="118">
        <v>0.7018649092489998</v>
      </c>
      <c r="I9" s="7"/>
    </row>
    <row r="10" spans="1:10" ht="22" customHeight="1">
      <c r="A10" s="107">
        <v>2021</v>
      </c>
      <c r="B10" s="7"/>
      <c r="C10" s="118">
        <v>0.87429110822078704</v>
      </c>
      <c r="D10" s="118">
        <v>0.74165680323624583</v>
      </c>
      <c r="E10" s="119">
        <v>113.69837085137085</v>
      </c>
      <c r="F10" s="118">
        <v>6.3932262229437242</v>
      </c>
      <c r="G10" s="118">
        <v>15.420727157287155</v>
      </c>
      <c r="H10" s="118">
        <v>0.71195241532111408</v>
      </c>
      <c r="I10" s="7"/>
    </row>
    <row r="11" spans="1:10" ht="22" customHeight="1">
      <c r="A11" s="107"/>
      <c r="B11" s="7"/>
      <c r="C11" s="118"/>
      <c r="D11" s="118"/>
      <c r="E11" s="119"/>
      <c r="F11" s="118"/>
      <c r="G11" s="118"/>
      <c r="H11" s="118"/>
      <c r="I11" s="7"/>
    </row>
    <row r="12" spans="1:10" ht="22" customHeight="1">
      <c r="A12" s="107">
        <v>2022</v>
      </c>
      <c r="B12" s="7" t="s">
        <v>91</v>
      </c>
      <c r="C12" s="118">
        <v>0.90741375028493665</v>
      </c>
      <c r="D12" s="118">
        <v>0.75885815234806087</v>
      </c>
      <c r="E12" s="119">
        <v>118.54217391304347</v>
      </c>
      <c r="F12" s="118">
        <v>6.3534565217391306</v>
      </c>
      <c r="G12" s="118">
        <v>14.999395652173915</v>
      </c>
      <c r="H12" s="118">
        <v>0.72330878255055508</v>
      </c>
      <c r="I12" s="7"/>
    </row>
    <row r="13" spans="1:10" ht="22" customHeight="1">
      <c r="A13" s="107"/>
      <c r="B13" s="7" t="s">
        <v>92</v>
      </c>
      <c r="C13" s="118">
        <v>0.94561411308301002</v>
      </c>
      <c r="D13" s="118">
        <v>0.81129484846534294</v>
      </c>
      <c r="E13" s="119">
        <v>133.88579545454547</v>
      </c>
      <c r="F13" s="118">
        <v>6.6966522727272721</v>
      </c>
      <c r="G13" s="118">
        <v>15.793043181818183</v>
      </c>
      <c r="H13" s="118">
        <v>0.74723889420073109</v>
      </c>
      <c r="I13" s="7"/>
    </row>
    <row r="14" spans="1:10" ht="22" customHeight="1">
      <c r="A14" s="107"/>
      <c r="B14" s="7" t="s">
        <v>93</v>
      </c>
      <c r="C14" s="118">
        <v>1.0093586898478759</v>
      </c>
      <c r="D14" s="118">
        <v>0.88277946408602703</v>
      </c>
      <c r="E14" s="119">
        <v>143.01488095238096</v>
      </c>
      <c r="F14" s="118">
        <v>7.0234952380952382</v>
      </c>
      <c r="G14" s="118">
        <v>17.546769047619048</v>
      </c>
      <c r="H14" s="118">
        <v>0.7747399671041284</v>
      </c>
      <c r="I14" s="7"/>
    </row>
    <row r="15" spans="1:10" ht="22" customHeight="1">
      <c r="A15" s="107"/>
      <c r="B15" s="7" t="s">
        <v>94</v>
      </c>
      <c r="C15" s="118">
        <v>0.94533663679687163</v>
      </c>
      <c r="D15" s="118">
        <v>0.8210084604756982</v>
      </c>
      <c r="E15" s="119">
        <v>135.12712500000001</v>
      </c>
      <c r="F15" s="118">
        <v>6.9820200000000012</v>
      </c>
      <c r="G15" s="118">
        <v>17.294310000000003</v>
      </c>
      <c r="H15" s="118">
        <v>0.75240677224923569</v>
      </c>
      <c r="I15" s="7"/>
    </row>
    <row r="16" spans="1:10" ht="22" customHeight="1">
      <c r="A16" s="107"/>
      <c r="B16" s="7"/>
      <c r="C16" s="118"/>
      <c r="D16" s="118"/>
      <c r="E16" s="119"/>
      <c r="F16" s="118"/>
      <c r="G16" s="118"/>
      <c r="H16" s="118"/>
      <c r="I16" s="7"/>
    </row>
    <row r="17" spans="1:9" ht="22" customHeight="1">
      <c r="A17" s="107">
        <v>2023</v>
      </c>
      <c r="B17" s="7" t="s">
        <v>91</v>
      </c>
      <c r="C17" s="118">
        <v>0.93398946075945588</v>
      </c>
      <c r="D17" s="118">
        <v>0.82401266492739278</v>
      </c>
      <c r="E17" s="119">
        <v>133.77043478260867</v>
      </c>
      <c r="F17" s="118">
        <v>6.8992934782608684</v>
      </c>
      <c r="G17" s="118">
        <v>18.281182608695655</v>
      </c>
      <c r="H17" s="118">
        <v>0.74826520673861185</v>
      </c>
      <c r="I17" s="7"/>
    </row>
    <row r="18" spans="1:9" ht="22" customHeight="1">
      <c r="A18" s="107"/>
      <c r="B18" s="7" t="s">
        <v>92</v>
      </c>
      <c r="C18" s="118">
        <v>0.92308629720349666</v>
      </c>
      <c r="D18" s="118">
        <v>0.79229142174273193</v>
      </c>
      <c r="E18" s="119">
        <v>141.32045454545454</v>
      </c>
      <c r="F18" s="118">
        <v>7.1716863636363648</v>
      </c>
      <c r="G18" s="118">
        <v>18.771324999999997</v>
      </c>
      <c r="H18" s="118">
        <v>0.74981313721764875</v>
      </c>
      <c r="I18" s="7"/>
    </row>
    <row r="19" spans="1:9" ht="22" customHeight="1">
      <c r="A19" s="107"/>
      <c r="B19" s="7" t="s">
        <v>93</v>
      </c>
      <c r="C19" s="118">
        <v>0.93591598625284922</v>
      </c>
      <c r="D19" s="118">
        <v>0.80630075208277097</v>
      </c>
      <c r="E19" s="119">
        <v>147.63976190476191</v>
      </c>
      <c r="F19" s="118">
        <v>7.3018309523809517</v>
      </c>
      <c r="G19" s="118">
        <v>18.976216666666669</v>
      </c>
      <c r="H19" s="118">
        <v>0.75786229771521496</v>
      </c>
      <c r="I19" s="7"/>
    </row>
    <row r="20" spans="1:9" ht="22" customHeight="1">
      <c r="A20" s="107"/>
      <c r="B20" s="7" t="s">
        <v>94</v>
      </c>
      <c r="C20" s="118">
        <v>0.91738428584473597</v>
      </c>
      <c r="D20" s="118">
        <v>0.79017738570570872</v>
      </c>
      <c r="E20" s="119">
        <v>144.20092105263157</v>
      </c>
      <c r="F20" s="118">
        <v>7.1497157894736851</v>
      </c>
      <c r="G20" s="118">
        <v>18.647907894736839</v>
      </c>
      <c r="H20" s="118">
        <v>0.74906172277610239</v>
      </c>
      <c r="I20" s="7"/>
    </row>
    <row r="21" spans="1:9" ht="22" customHeight="1">
      <c r="A21" s="107"/>
      <c r="B21" s="7"/>
      <c r="C21" s="118"/>
      <c r="D21" s="118"/>
      <c r="E21" s="119"/>
      <c r="F21" s="118"/>
      <c r="G21" s="118"/>
      <c r="H21" s="118"/>
      <c r="I21" s="7"/>
    </row>
    <row r="22" spans="1:9" ht="22" customHeight="1">
      <c r="A22" s="107">
        <v>2024</v>
      </c>
      <c r="B22" s="7" t="s">
        <v>209</v>
      </c>
      <c r="C22" s="118">
        <v>0.91702144087461923</v>
      </c>
      <c r="D22" s="118">
        <v>0.78720219670903935</v>
      </c>
      <c r="E22" s="119">
        <v>146.32845238095237</v>
      </c>
      <c r="F22" s="118">
        <v>7.1824857142857139</v>
      </c>
      <c r="G22" s="118">
        <v>18.817304761904762</v>
      </c>
      <c r="H22" s="118">
        <v>0.74992051676063953</v>
      </c>
      <c r="I22" s="7"/>
    </row>
    <row r="23" spans="1:9" ht="22" customHeight="1">
      <c r="A23" s="107"/>
      <c r="B23" s="7" t="s">
        <v>210</v>
      </c>
      <c r="C23" s="118">
        <v>0.92652912349855132</v>
      </c>
      <c r="D23" s="118">
        <v>0.79169142336067533</v>
      </c>
      <c r="E23" s="119">
        <v>149.44166666666672</v>
      </c>
      <c r="F23" s="118">
        <v>7.2088547619047612</v>
      </c>
      <c r="G23" s="118">
        <v>18.991409523809526</v>
      </c>
      <c r="H23" s="118">
        <v>0.7540192445388304</v>
      </c>
      <c r="I23" s="7"/>
    </row>
    <row r="24" spans="1:9" ht="22" customHeight="1">
      <c r="A24" s="107"/>
      <c r="B24" s="7" t="s">
        <v>206</v>
      </c>
      <c r="C24" s="118">
        <v>0.91938721963204717</v>
      </c>
      <c r="D24" s="118">
        <v>0.78644792981903122</v>
      </c>
      <c r="E24" s="119">
        <v>149.73737499999996</v>
      </c>
      <c r="F24" s="118">
        <v>7.2160474999999993</v>
      </c>
      <c r="G24" s="118">
        <v>18.870154999999997</v>
      </c>
      <c r="H24" s="118">
        <v>0.75204096131558129</v>
      </c>
      <c r="I24" s="7"/>
    </row>
    <row r="25" spans="1:9" ht="22" customHeight="1">
      <c r="A25" s="107"/>
      <c r="B25" s="7" t="s">
        <v>211</v>
      </c>
      <c r="C25" s="118">
        <v>0.9324140283360246</v>
      </c>
      <c r="D25" s="118">
        <v>0.79887307527407592</v>
      </c>
      <c r="E25" s="119">
        <v>153.79154761904763</v>
      </c>
      <c r="F25" s="118">
        <v>7.2548571428571433</v>
      </c>
      <c r="G25" s="118">
        <v>18.880476190476191</v>
      </c>
      <c r="H25" s="118">
        <v>0.75799934386119783</v>
      </c>
      <c r="I25" s="7"/>
    </row>
    <row r="26" spans="1:9" ht="22" customHeight="1">
      <c r="A26" s="107"/>
      <c r="B26" s="7" t="s">
        <v>212</v>
      </c>
      <c r="C26" s="118">
        <v>0.92486997022061535</v>
      </c>
      <c r="D26" s="118">
        <v>0.79102542756254102</v>
      </c>
      <c r="E26" s="119">
        <v>155.85023809523807</v>
      </c>
      <c r="F26" s="118">
        <v>7.2389619047619034</v>
      </c>
      <c r="G26" s="118">
        <v>18.398928571428574</v>
      </c>
      <c r="H26" s="118">
        <v>0.75602547055852332</v>
      </c>
      <c r="I26" s="7"/>
    </row>
    <row r="27" spans="1:9" ht="22" customHeight="1">
      <c r="A27" s="107"/>
      <c r="B27" s="7" t="s">
        <v>207</v>
      </c>
      <c r="C27" s="118">
        <v>0.92879408043675205</v>
      </c>
      <c r="D27" s="118">
        <v>0.78637932012439793</v>
      </c>
      <c r="E27" s="119">
        <v>157.89350000000002</v>
      </c>
      <c r="F27" s="118">
        <v>7.2732900000000003</v>
      </c>
      <c r="G27" s="118">
        <v>18.433972500000003</v>
      </c>
      <c r="H27" s="118">
        <v>0.7577084320031573</v>
      </c>
      <c r="I27" s="7"/>
    </row>
    <row r="28" spans="1:9" ht="22" customHeight="1">
      <c r="A28" s="107"/>
      <c r="B28" s="7" t="s">
        <v>213</v>
      </c>
      <c r="C28" s="118">
        <v>0.92263374661864694</v>
      </c>
      <c r="D28" s="118">
        <v>0.77840356776173902</v>
      </c>
      <c r="E28" s="119">
        <v>157.82925</v>
      </c>
      <c r="F28" s="118">
        <v>7.281150000000002</v>
      </c>
      <c r="G28" s="118">
        <v>18.272612500000001</v>
      </c>
      <c r="H28" s="118">
        <v>0.75562680819982453</v>
      </c>
      <c r="I28" s="7"/>
    </row>
    <row r="29" spans="1:9" ht="22" customHeight="1">
      <c r="A29" s="107"/>
      <c r="B29" s="7" t="s">
        <v>214</v>
      </c>
      <c r="C29" s="118">
        <v>0.9080730539068349</v>
      </c>
      <c r="D29" s="118">
        <v>0.77331547105790233</v>
      </c>
      <c r="E29" s="119">
        <v>146.29454545454547</v>
      </c>
      <c r="F29" s="118">
        <v>7.1517340909090912</v>
      </c>
      <c r="G29" s="118">
        <v>18.053993181818182</v>
      </c>
      <c r="H29" s="118">
        <v>0.74624506123862144</v>
      </c>
      <c r="I29" s="7"/>
    </row>
    <row r="30" spans="1:9" ht="22" customHeight="1">
      <c r="A30" s="107"/>
      <c r="B30" s="7" t="s">
        <v>208</v>
      </c>
      <c r="C30" s="118">
        <v>0.90073248165330333</v>
      </c>
      <c r="D30" s="118">
        <v>0.75744924205420494</v>
      </c>
      <c r="E30" s="119">
        <v>143.06874999999999</v>
      </c>
      <c r="F30" s="118">
        <v>7.0814500000000011</v>
      </c>
      <c r="G30" s="118">
        <v>17.644802500000004</v>
      </c>
      <c r="H30" s="118">
        <v>0.74119902853754149</v>
      </c>
      <c r="I30" s="7"/>
    </row>
    <row r="31" spans="1:9" ht="22" customHeight="1">
      <c r="A31" s="107"/>
      <c r="B31" s="7" t="s">
        <v>215</v>
      </c>
      <c r="C31" s="118">
        <v>0.91746840746087377</v>
      </c>
      <c r="D31" s="118">
        <v>0.76623126285729271</v>
      </c>
      <c r="E31" s="119">
        <v>149.486625</v>
      </c>
      <c r="F31" s="118">
        <v>7.1022300000000005</v>
      </c>
      <c r="G31" s="118">
        <v>17.5686775</v>
      </c>
      <c r="H31" s="118">
        <v>0.74856695750257918</v>
      </c>
      <c r="I31" s="7"/>
    </row>
    <row r="32" spans="1:9" ht="22" customHeight="1">
      <c r="A32" s="107"/>
      <c r="B32" s="7" t="s">
        <v>216</v>
      </c>
      <c r="C32" s="118">
        <v>0.94144358898940639</v>
      </c>
      <c r="D32" s="118">
        <v>0.78503949803745487</v>
      </c>
      <c r="E32" s="119">
        <v>153.77362500000001</v>
      </c>
      <c r="F32" s="118">
        <v>7.2190749999999984</v>
      </c>
      <c r="G32" s="118">
        <v>17.960402499999997</v>
      </c>
      <c r="H32" s="118">
        <v>0.75873235010686002</v>
      </c>
      <c r="I32" s="7"/>
    </row>
    <row r="33" spans="1:9" ht="22" customHeight="1">
      <c r="A33" s="107"/>
      <c r="B33" s="7" t="s">
        <v>200</v>
      </c>
      <c r="C33" s="118">
        <v>0.95400582394273392</v>
      </c>
      <c r="D33" s="118">
        <v>0.79002425490012163</v>
      </c>
      <c r="E33" s="119">
        <v>153.14960526315789</v>
      </c>
      <c r="F33" s="118">
        <v>7.2875263157894716</v>
      </c>
      <c r="G33" s="118">
        <v>18.12511842105263</v>
      </c>
      <c r="H33" s="118">
        <v>0.76276632842881731</v>
      </c>
      <c r="I33" s="7"/>
    </row>
    <row r="34" spans="1:9" ht="22" customHeight="1">
      <c r="A34" s="107"/>
      <c r="B34" s="7"/>
      <c r="C34" s="118"/>
      <c r="D34" s="118"/>
      <c r="E34" s="119"/>
      <c r="F34" s="118"/>
      <c r="G34" s="118"/>
      <c r="H34" s="118"/>
      <c r="I34" s="7"/>
    </row>
    <row r="35" spans="1:9" ht="22" customHeight="1">
      <c r="A35" s="107">
        <v>2025</v>
      </c>
      <c r="B35" s="7" t="s">
        <v>209</v>
      </c>
      <c r="C35" s="118">
        <v>0.96574019745809658</v>
      </c>
      <c r="D35" s="118">
        <v>0.81031464171507106</v>
      </c>
      <c r="E35" s="119">
        <v>156.50087500000001</v>
      </c>
      <c r="F35" s="118">
        <v>7.3138924999999997</v>
      </c>
      <c r="G35" s="118">
        <v>18.720722500000001</v>
      </c>
      <c r="H35" s="118">
        <v>0.76848612608765732</v>
      </c>
      <c r="I35" s="7"/>
    </row>
    <row r="36" spans="1:9" ht="22" customHeight="1">
      <c r="A36" s="107"/>
      <c r="B36" s="7" t="s">
        <v>210</v>
      </c>
      <c r="C36" s="118">
        <v>0.96051835247469786</v>
      </c>
      <c r="D36" s="118">
        <v>0.79815552570840498</v>
      </c>
      <c r="E36" s="119">
        <v>151.819875</v>
      </c>
      <c r="F36" s="118">
        <v>7.2844150000000001</v>
      </c>
      <c r="G36" s="118">
        <v>18.500632500000002</v>
      </c>
      <c r="H36" s="118">
        <v>0.76444117422089941</v>
      </c>
      <c r="I36" s="7"/>
    </row>
    <row r="37" spans="1:9" ht="22" customHeight="1">
      <c r="A37" s="107"/>
      <c r="B37" s="7" t="s">
        <v>206</v>
      </c>
      <c r="C37" s="118">
        <v>0.92635810028756149</v>
      </c>
      <c r="D37" s="118">
        <v>0.77511000727737644</v>
      </c>
      <c r="E37" s="119">
        <v>149.14273809523806</v>
      </c>
      <c r="F37" s="118">
        <v>7.2560190476190467</v>
      </c>
      <c r="G37" s="118">
        <v>18.286726190476191</v>
      </c>
      <c r="H37" s="118">
        <v>0.75317856435760056</v>
      </c>
      <c r="I37" s="7"/>
    </row>
    <row r="38" spans="1:9" ht="22" customHeight="1">
      <c r="A38" s="107"/>
      <c r="B38" s="7" t="s">
        <v>211</v>
      </c>
      <c r="C38" s="118">
        <v>0.89292266320839886</v>
      </c>
      <c r="D38" s="118">
        <v>0.76207009546372306</v>
      </c>
      <c r="E38" s="119">
        <v>144.58000000000001</v>
      </c>
      <c r="F38" s="118">
        <v>7.3078550000000009</v>
      </c>
      <c r="G38" s="118">
        <v>18.907877500000001</v>
      </c>
      <c r="H38" s="118">
        <v>0.74268792114337878</v>
      </c>
      <c r="I38" s="7"/>
    </row>
    <row r="39" spans="1:9" ht="22" customHeight="1">
      <c r="A39" s="107"/>
      <c r="B39" s="7" t="s">
        <v>212</v>
      </c>
      <c r="C39" s="118">
        <v>0.88607334304406771</v>
      </c>
      <c r="D39" s="118">
        <v>0.74818156347018983</v>
      </c>
      <c r="E39" s="119">
        <v>144.60624999999999</v>
      </c>
      <c r="F39" s="118">
        <v>7.2083725000000003</v>
      </c>
      <c r="G39" s="118">
        <v>18.1135375</v>
      </c>
      <c r="H39" s="118">
        <v>0.73876149312714379</v>
      </c>
      <c r="I39" s="7"/>
    </row>
    <row r="40" spans="1:9" ht="22" customHeight="1">
      <c r="A40" s="107"/>
      <c r="B40" s="7" t="s">
        <v>207</v>
      </c>
      <c r="C40" s="118">
        <v>0.86867155952809583</v>
      </c>
      <c r="D40" s="118">
        <v>0.73791061931298629</v>
      </c>
      <c r="E40" s="119">
        <v>144.45702380952383</v>
      </c>
      <c r="F40" s="118">
        <v>7.1829714285714283</v>
      </c>
      <c r="G40" s="118">
        <v>17.844254761904761</v>
      </c>
      <c r="H40" s="118">
        <v>0.73302174477805915</v>
      </c>
      <c r="I40" s="7"/>
    </row>
    <row r="41" spans="1:9" ht="22" customHeight="1">
      <c r="A41" s="107"/>
      <c r="B41" s="7" t="s">
        <v>213</v>
      </c>
      <c r="C41" s="118">
        <v>0.85586089467510074</v>
      </c>
      <c r="D41" s="118">
        <v>0.74050104888121182</v>
      </c>
      <c r="E41" s="119">
        <v>146.88537499999998</v>
      </c>
      <c r="F41" s="118">
        <v>7.17354</v>
      </c>
      <c r="G41" s="118">
        <v>17.762707500000001</v>
      </c>
      <c r="H41" s="118">
        <v>0.73049623852044987</v>
      </c>
      <c r="I41" s="7"/>
    </row>
    <row r="42" spans="1:9" ht="22" customHeight="1">
      <c r="A42" s="107"/>
      <c r="B42" s="7" t="s">
        <v>214</v>
      </c>
      <c r="C42" s="118">
        <v>0.8596706041245874</v>
      </c>
      <c r="D42" s="118">
        <v>0.74405087620093247</v>
      </c>
      <c r="E42" s="119">
        <v>147.60642857142858</v>
      </c>
      <c r="F42" s="118">
        <v>7.1774380952380952</v>
      </c>
      <c r="G42" s="118">
        <v>17.724930952380948</v>
      </c>
      <c r="H42" s="118">
        <v>0.73210097717487621</v>
      </c>
      <c r="I42" s="7"/>
    </row>
    <row r="43" spans="1:9" ht="22" customHeight="1">
      <c r="A43" s="107"/>
      <c r="B43" s="7" t="s">
        <v>208</v>
      </c>
      <c r="C43" s="118">
        <v>0.85225435005483374</v>
      </c>
      <c r="D43" s="118">
        <v>0.74009767217424272</v>
      </c>
      <c r="E43" s="119">
        <v>147.80574999999999</v>
      </c>
      <c r="F43" s="118">
        <v>7.1240549999999985</v>
      </c>
      <c r="G43" s="118">
        <v>17.473524999999999</v>
      </c>
      <c r="H43" s="118">
        <v>0.72922615752953279</v>
      </c>
      <c r="I43" s="7"/>
    </row>
    <row r="44" spans="1:9" ht="22" customHeight="1">
      <c r="A44" s="107"/>
      <c r="B44" s="7" t="s">
        <v>215</v>
      </c>
      <c r="C44" s="118">
        <v>0.8591443026649167</v>
      </c>
      <c r="D44" s="118">
        <v>0.74865996177000582</v>
      </c>
      <c r="E44" s="119">
        <v>151.50977272727275</v>
      </c>
      <c r="F44" s="118">
        <v>7.1260227272727272</v>
      </c>
      <c r="G44" s="118">
        <v>17.279263636363638</v>
      </c>
      <c r="H44" s="118">
        <v>0.73298220174188089</v>
      </c>
      <c r="I44" s="7"/>
    </row>
    <row r="45" spans="1:9" ht="22" customHeight="1">
      <c r="A45" s="107"/>
      <c r="B45" s="7" t="s">
        <v>216</v>
      </c>
      <c r="C45" s="118">
        <v>0.86505828714523325</v>
      </c>
      <c r="D45" s="118">
        <v>0.76130799057942411</v>
      </c>
      <c r="E45" s="119">
        <v>155.13925000000003</v>
      </c>
      <c r="F45" s="118">
        <v>7.109372500000001</v>
      </c>
      <c r="G45" s="118">
        <v>17.232280000000003</v>
      </c>
      <c r="H45" s="118">
        <v>0.7364860233591799</v>
      </c>
      <c r="I45" s="7"/>
    </row>
    <row r="46" spans="1:9" ht="22" customHeight="1">
      <c r="A46" s="107"/>
      <c r="B46" s="7" t="s">
        <v>200</v>
      </c>
      <c r="C46" s="118">
        <v>0.85452983019696083</v>
      </c>
      <c r="D46" s="118">
        <v>0.74790640447904833</v>
      </c>
      <c r="E46" s="119">
        <v>155.80880952380954</v>
      </c>
      <c r="F46" s="118">
        <v>7.0418190476190485</v>
      </c>
      <c r="G46" s="118">
        <v>16.865842857142859</v>
      </c>
      <c r="H46" s="118">
        <v>0.73199039959837564</v>
      </c>
      <c r="I46" s="7"/>
    </row>
    <row r="47" spans="1:9" ht="22" customHeight="1">
      <c r="A47" s="107"/>
      <c r="B47" s="7"/>
      <c r="C47" s="118"/>
      <c r="D47" s="118"/>
      <c r="E47" s="119"/>
      <c r="F47" s="118"/>
      <c r="G47" s="118"/>
      <c r="H47" s="118"/>
      <c r="I47" s="7"/>
    </row>
    <row r="48" spans="1:9" ht="22" customHeight="1">
      <c r="A48" s="107">
        <v>2026</v>
      </c>
      <c r="B48" s="7" t="s">
        <v>209</v>
      </c>
      <c r="C48" s="118">
        <v>0.85205750362046229</v>
      </c>
      <c r="D48" s="118">
        <v>0.73954589803429482</v>
      </c>
      <c r="E48" s="119">
        <v>156.863</v>
      </c>
      <c r="F48" s="118">
        <v>6.9640699999999995</v>
      </c>
      <c r="G48" s="118">
        <v>16.264387500000002</v>
      </c>
      <c r="H48" s="118">
        <v>0.73002362525652731</v>
      </c>
      <c r="I48" s="7"/>
    </row>
    <row r="49" spans="1:9" ht="22" customHeight="1">
      <c r="A49" s="107"/>
      <c r="B49" s="7" t="s">
        <v>210</v>
      </c>
      <c r="C49" s="118">
        <v>0.84529994243787709</v>
      </c>
      <c r="D49" s="118">
        <v>0.73595913144990655</v>
      </c>
      <c r="E49" s="119">
        <v>154.93187499999996</v>
      </c>
      <c r="F49" s="118">
        <v>6.9019950000000012</v>
      </c>
      <c r="G49" s="118">
        <v>16.007089999999998</v>
      </c>
      <c r="H49" s="118">
        <v>0.72657346560118541</v>
      </c>
      <c r="I49" s="7"/>
    </row>
    <row r="50" spans="1:9" ht="22" customHeight="1">
      <c r="A50" s="107"/>
      <c r="B50" s="7" t="s">
        <v>206</v>
      </c>
      <c r="C50" s="118">
        <v>0.86499503034790337</v>
      </c>
      <c r="D50" s="118">
        <v>0.74956065370317826</v>
      </c>
      <c r="E50" s="119">
        <v>158.65613636363634</v>
      </c>
      <c r="F50" s="118">
        <v>6.8982863636363625</v>
      </c>
      <c r="G50" s="118">
        <v>16.730904545454543</v>
      </c>
      <c r="H50" s="118">
        <v>0.73404858080863344</v>
      </c>
      <c r="I50" s="7"/>
    </row>
    <row r="51" spans="1:9" ht="22" customHeight="1">
      <c r="A51" s="107"/>
      <c r="B51" s="7" t="s">
        <v>211</v>
      </c>
      <c r="C51" s="118">
        <v>0.8548712526816038</v>
      </c>
      <c r="D51" s="118">
        <v>0.74341550313274107</v>
      </c>
      <c r="E51" s="119">
        <v>159.27387500000003</v>
      </c>
      <c r="F51" s="118">
        <v>6.8357799999999997</v>
      </c>
      <c r="G51" s="118">
        <v>16.554584999999999</v>
      </c>
      <c r="H51" s="118">
        <v>0.73022180619286936</v>
      </c>
      <c r="I51" s="7"/>
    </row>
    <row r="52" spans="1:9" ht="22" customHeight="1">
      <c r="A52" s="612" t="s">
        <v>1380</v>
      </c>
      <c r="B52" s="613"/>
      <c r="C52" s="613"/>
      <c r="D52" s="613"/>
      <c r="E52" s="613"/>
      <c r="F52" s="613"/>
      <c r="G52" s="613"/>
      <c r="H52" s="613"/>
      <c r="I52" s="7"/>
    </row>
    <row r="53" spans="1:9" ht="22" customHeight="1">
      <c r="A53" s="890" t="s">
        <v>1381</v>
      </c>
      <c r="B53" s="890"/>
      <c r="C53" s="890"/>
      <c r="D53" s="890"/>
      <c r="E53" s="890"/>
      <c r="F53" s="890"/>
      <c r="G53" s="890"/>
      <c r="H53" s="890"/>
      <c r="I53" s="7"/>
    </row>
    <row r="54" spans="1:9" ht="22" customHeight="1">
      <c r="A54" s="890" t="s">
        <v>1780</v>
      </c>
      <c r="B54" s="890"/>
      <c r="C54" s="890"/>
      <c r="D54" s="890"/>
      <c r="E54" s="890"/>
      <c r="F54" s="890"/>
      <c r="G54" s="890"/>
      <c r="H54" s="890"/>
      <c r="I54" s="7"/>
    </row>
    <row r="55" spans="1:9" ht="22" customHeight="1">
      <c r="A55" s="107"/>
      <c r="B55" s="7"/>
      <c r="C55" s="118"/>
      <c r="D55" s="118"/>
      <c r="E55" s="119"/>
      <c r="F55" s="118"/>
      <c r="G55" s="118"/>
      <c r="H55" s="118"/>
      <c r="I55" s="7"/>
    </row>
    <row r="56" spans="1:9" ht="22" customHeight="1">
      <c r="A56" s="107"/>
      <c r="B56" s="7"/>
      <c r="C56" s="118"/>
      <c r="D56" s="118"/>
      <c r="E56" s="119"/>
      <c r="F56" s="118"/>
      <c r="G56" s="118"/>
      <c r="H56" s="118"/>
      <c r="I56" s="7"/>
    </row>
    <row r="57" spans="1:9" ht="22" customHeight="1">
      <c r="A57" s="107"/>
      <c r="B57" s="7"/>
      <c r="C57" s="118"/>
      <c r="D57" s="118"/>
      <c r="E57" s="119"/>
      <c r="F57" s="118"/>
      <c r="G57" s="118"/>
      <c r="H57" s="118"/>
      <c r="I57" s="7"/>
    </row>
    <row r="58" spans="1:9" ht="22" customHeight="1">
      <c r="A58" s="107"/>
      <c r="B58" s="7"/>
      <c r="C58" s="118"/>
      <c r="D58" s="118"/>
      <c r="E58" s="119"/>
      <c r="F58" s="118"/>
      <c r="G58" s="118"/>
      <c r="H58" s="118"/>
    </row>
    <row r="59" spans="1:9" ht="18">
      <c r="A59" s="107"/>
      <c r="B59" s="7"/>
      <c r="C59" s="118"/>
      <c r="D59" s="118"/>
      <c r="E59" s="119"/>
      <c r="F59" s="118"/>
      <c r="G59" s="118"/>
      <c r="H59" s="118"/>
    </row>
    <row r="60" spans="1:9" ht="16">
      <c r="A60" s="57"/>
      <c r="B60" s="55"/>
      <c r="C60" s="55"/>
      <c r="D60" s="55"/>
      <c r="E60" s="55"/>
      <c r="F60" s="55"/>
      <c r="G60" s="55"/>
      <c r="H60" s="55"/>
    </row>
    <row r="61" spans="1:9" ht="16">
      <c r="A61" s="890"/>
      <c r="B61" s="890"/>
      <c r="C61" s="890"/>
      <c r="D61" s="890"/>
      <c r="E61" s="890"/>
      <c r="F61" s="890"/>
      <c r="G61" s="890"/>
      <c r="H61" s="890"/>
    </row>
    <row r="62" spans="1:9" ht="16">
      <c r="A62" s="57"/>
      <c r="B62" s="57"/>
      <c r="C62" s="57"/>
      <c r="D62" s="57"/>
      <c r="E62" s="57"/>
      <c r="F62" s="57"/>
      <c r="G62" s="57"/>
      <c r="H62" s="57"/>
    </row>
    <row r="63" spans="1:9" ht="16">
      <c r="A63" s="890"/>
      <c r="B63" s="890"/>
      <c r="C63" s="890"/>
      <c r="D63" s="890"/>
      <c r="E63" s="890"/>
      <c r="F63" s="890"/>
      <c r="G63" s="890"/>
      <c r="H63" s="890"/>
    </row>
  </sheetData>
  <mergeCells count="5">
    <mergeCell ref="A3:H3"/>
    <mergeCell ref="A63:H63"/>
    <mergeCell ref="A61:H61"/>
    <mergeCell ref="A53:H53"/>
    <mergeCell ref="A54:H54"/>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9"/>
  <sheetViews>
    <sheetView topLeftCell="A38" zoomScaleNormal="100" workbookViewId="0"/>
  </sheetViews>
  <sheetFormatPr baseColWidth="10" defaultColWidth="8.83203125" defaultRowHeight="15"/>
  <cols>
    <col min="1" max="4" width="18.6640625" customWidth="1"/>
    <col min="5" max="5" width="20.1640625" customWidth="1"/>
    <col min="6" max="6" width="20.5" customWidth="1"/>
    <col min="7" max="7" width="20" customWidth="1"/>
    <col min="8" max="10" width="18.6640625" customWidth="1"/>
  </cols>
  <sheetData>
    <row r="1" spans="1:12" ht="22" customHeight="1">
      <c r="A1" s="42" t="s">
        <v>1382</v>
      </c>
      <c r="B1" s="93"/>
      <c r="C1" s="93"/>
      <c r="D1" s="93"/>
      <c r="E1" s="93"/>
      <c r="F1" s="93"/>
      <c r="G1" s="93"/>
      <c r="H1" s="93"/>
      <c r="I1" s="93"/>
      <c r="J1" s="6" t="s">
        <v>85</v>
      </c>
      <c r="K1" s="93"/>
      <c r="L1" s="93"/>
    </row>
    <row r="2" spans="1:12" ht="22" customHeight="1">
      <c r="A2" s="42"/>
      <c r="B2" s="93"/>
      <c r="C2" s="93"/>
      <c r="D2" s="93"/>
      <c r="E2" s="93"/>
      <c r="F2" s="93"/>
      <c r="G2" s="93"/>
      <c r="H2" s="93"/>
      <c r="I2" s="93"/>
      <c r="J2" s="385"/>
      <c r="K2" s="93"/>
      <c r="L2" s="93"/>
    </row>
    <row r="3" spans="1:12" ht="22" customHeight="1">
      <c r="A3" s="42" t="s">
        <v>1383</v>
      </c>
      <c r="B3" s="93"/>
      <c r="C3" s="42"/>
      <c r="D3" s="42"/>
      <c r="E3" s="93"/>
      <c r="F3" s="93"/>
      <c r="G3" s="93"/>
      <c r="H3" s="93"/>
      <c r="I3" s="93"/>
      <c r="J3" s="385"/>
      <c r="K3" s="42"/>
      <c r="L3" s="93"/>
    </row>
    <row r="4" spans="1:12" ht="22" customHeight="1">
      <c r="A4" s="107" t="s">
        <v>190</v>
      </c>
      <c r="B4" s="106"/>
      <c r="C4" s="93"/>
      <c r="D4" s="93"/>
      <c r="E4" s="93"/>
      <c r="F4" s="93"/>
      <c r="G4" s="93"/>
      <c r="H4" s="93"/>
      <c r="I4" s="93"/>
      <c r="J4" s="385"/>
      <c r="K4" s="93"/>
      <c r="L4" s="93"/>
    </row>
    <row r="5" spans="1:12" ht="22" customHeight="1">
      <c r="A5" s="7"/>
      <c r="B5" s="93"/>
      <c r="C5" s="93"/>
      <c r="D5" s="93"/>
      <c r="E5" s="93"/>
      <c r="F5" s="93"/>
      <c r="G5" s="93"/>
      <c r="H5" s="93"/>
      <c r="I5" s="93"/>
      <c r="J5" s="385"/>
      <c r="K5" s="93"/>
      <c r="L5" s="93"/>
    </row>
    <row r="6" spans="1:12" ht="22" customHeight="1">
      <c r="A6" s="401"/>
      <c r="B6" s="608"/>
      <c r="C6" s="608" t="s">
        <v>642</v>
      </c>
      <c r="D6" s="608"/>
      <c r="E6" s="608" t="s">
        <v>643</v>
      </c>
      <c r="F6" s="608" t="s">
        <v>1362</v>
      </c>
      <c r="G6" s="609" t="s">
        <v>1363</v>
      </c>
      <c r="H6" s="608" t="s">
        <v>644</v>
      </c>
      <c r="I6" s="608"/>
      <c r="J6" s="610"/>
      <c r="K6" s="93"/>
      <c r="L6" s="93"/>
    </row>
    <row r="7" spans="1:12" ht="22" customHeight="1">
      <c r="A7" s="578" t="s">
        <v>487</v>
      </c>
      <c r="B7" s="417"/>
      <c r="C7" s="417" t="s">
        <v>648</v>
      </c>
      <c r="D7" s="417" t="s">
        <v>652</v>
      </c>
      <c r="E7" s="417" t="s">
        <v>650</v>
      </c>
      <c r="F7" s="417" t="s">
        <v>1364</v>
      </c>
      <c r="G7" s="417" t="s">
        <v>1365</v>
      </c>
      <c r="H7" s="417" t="s">
        <v>651</v>
      </c>
      <c r="I7" s="417" t="s">
        <v>1366</v>
      </c>
      <c r="J7" s="417" t="s">
        <v>1384</v>
      </c>
      <c r="K7" s="93"/>
      <c r="L7" s="93"/>
    </row>
    <row r="8" spans="1:12" ht="22" customHeight="1">
      <c r="A8" s="107">
        <v>2017</v>
      </c>
      <c r="B8" s="384"/>
      <c r="C8" s="73">
        <v>107.05184013746269</v>
      </c>
      <c r="D8" s="73">
        <v>101.99148305120198</v>
      </c>
      <c r="E8" s="73">
        <v>101.06771042016682</v>
      </c>
      <c r="F8" s="73">
        <v>107.57586998938694</v>
      </c>
      <c r="G8" s="73">
        <v>101.41053168954652</v>
      </c>
      <c r="H8" s="73">
        <v>94.344569312947925</v>
      </c>
      <c r="I8" s="73">
        <v>104.3360904419775</v>
      </c>
      <c r="J8" s="160">
        <v>100.31476870872582</v>
      </c>
      <c r="K8" s="73"/>
      <c r="L8" s="73"/>
    </row>
    <row r="9" spans="1:12" ht="22" customHeight="1">
      <c r="A9" s="107">
        <v>2018</v>
      </c>
      <c r="B9" s="384"/>
      <c r="C9" s="73">
        <v>100</v>
      </c>
      <c r="D9" s="73">
        <v>100</v>
      </c>
      <c r="E9" s="73">
        <v>100</v>
      </c>
      <c r="F9" s="73">
        <v>100</v>
      </c>
      <c r="G9" s="73">
        <v>100</v>
      </c>
      <c r="H9" s="73">
        <v>100</v>
      </c>
      <c r="I9" s="73">
        <v>100</v>
      </c>
      <c r="J9" s="160">
        <v>100.60122306628166</v>
      </c>
      <c r="K9" s="73"/>
      <c r="L9" s="73"/>
    </row>
    <row r="10" spans="1:12" ht="22" customHeight="1">
      <c r="A10" s="107">
        <v>2019</v>
      </c>
      <c r="B10" s="61"/>
      <c r="C10" s="73">
        <v>100.90758247810626</v>
      </c>
      <c r="D10" s="73">
        <v>103.93609941640591</v>
      </c>
      <c r="E10" s="73">
        <v>98.570373472539259</v>
      </c>
      <c r="F10" s="73">
        <v>100.81356961649107</v>
      </c>
      <c r="G10" s="73">
        <v>100.13054651285729</v>
      </c>
      <c r="H10" s="73">
        <v>97.16133475713761</v>
      </c>
      <c r="I10" s="73">
        <v>101.56251871650693</v>
      </c>
      <c r="J10" s="160">
        <v>100.15640502231037</v>
      </c>
      <c r="K10" s="73"/>
      <c r="L10" s="73"/>
    </row>
    <row r="11" spans="1:12" ht="22" customHeight="1">
      <c r="A11" s="107">
        <v>2020</v>
      </c>
      <c r="B11" s="61"/>
      <c r="C11" s="73">
        <v>100.09806296307676</v>
      </c>
      <c r="D11" s="73">
        <v>95.599951303499168</v>
      </c>
      <c r="E11" s="73">
        <v>94.798485863012047</v>
      </c>
      <c r="F11" s="73">
        <v>97.401856438907203</v>
      </c>
      <c r="G11" s="73">
        <v>93.908354923939925</v>
      </c>
      <c r="H11" s="73">
        <v>98.214415070962602</v>
      </c>
      <c r="I11" s="73">
        <v>97.284730760566092</v>
      </c>
      <c r="J11" s="160">
        <v>98.2894015839058</v>
      </c>
      <c r="K11" s="73"/>
      <c r="L11" s="73"/>
    </row>
    <row r="12" spans="1:12" ht="22" customHeight="1">
      <c r="A12" s="107">
        <v>2021</v>
      </c>
      <c r="B12" s="61"/>
      <c r="C12" s="73">
        <v>93.446324278599405</v>
      </c>
      <c r="D12" s="73">
        <v>98.83068756196208</v>
      </c>
      <c r="E12" s="73">
        <v>90.767670558006245</v>
      </c>
      <c r="F12" s="73">
        <v>107.7462649315006</v>
      </c>
      <c r="G12" s="73">
        <v>90.384576269055316</v>
      </c>
      <c r="H12" s="73">
        <v>100.73019799574384</v>
      </c>
      <c r="I12" s="73">
        <v>95.566844195899321</v>
      </c>
      <c r="J12" s="160">
        <v>98.445100094598644</v>
      </c>
      <c r="K12" s="73"/>
      <c r="L12" s="73"/>
    </row>
    <row r="13" spans="1:12" ht="22" customHeight="1">
      <c r="A13" s="107"/>
      <c r="B13" s="61"/>
      <c r="C13" s="73"/>
      <c r="D13" s="73"/>
      <c r="E13" s="73"/>
      <c r="F13" s="386"/>
      <c r="G13" s="73"/>
      <c r="H13" s="73"/>
      <c r="I13" s="387"/>
      <c r="J13" s="160"/>
      <c r="K13" s="73"/>
      <c r="L13" s="73"/>
    </row>
    <row r="14" spans="1:12" ht="22" customHeight="1">
      <c r="A14" s="107">
        <v>2022</v>
      </c>
      <c r="B14" s="61" t="s">
        <v>91</v>
      </c>
      <c r="C14" s="73">
        <v>96.057151062225245</v>
      </c>
      <c r="D14" s="73">
        <v>101.94170156741227</v>
      </c>
      <c r="E14" s="73">
        <v>97.037789462185856</v>
      </c>
      <c r="F14" s="73">
        <v>121.82686195354751</v>
      </c>
      <c r="G14" s="73">
        <v>95.161140909370815</v>
      </c>
      <c r="H14" s="73">
        <v>96.732609608105122</v>
      </c>
      <c r="I14" s="73">
        <v>99.611430276006118</v>
      </c>
      <c r="J14" s="160">
        <v>98.896543815367068</v>
      </c>
      <c r="K14" s="73"/>
      <c r="L14" s="73"/>
    </row>
    <row r="15" spans="1:12" ht="22" customHeight="1">
      <c r="A15" s="107"/>
      <c r="B15" s="61" t="s">
        <v>92</v>
      </c>
      <c r="C15" s="73">
        <v>91.970110087413772</v>
      </c>
      <c r="D15" s="73">
        <v>104.93793628422746</v>
      </c>
      <c r="E15" s="73">
        <v>99.779141292965335</v>
      </c>
      <c r="F15" s="73">
        <v>132.62834310136193</v>
      </c>
      <c r="G15" s="73">
        <v>98.837607203707719</v>
      </c>
      <c r="H15" s="73">
        <v>102.61817950504592</v>
      </c>
      <c r="I15" s="73">
        <v>99.852920911092255</v>
      </c>
      <c r="J15" s="160">
        <v>101.6957078866817</v>
      </c>
      <c r="K15" s="73"/>
      <c r="L15" s="73"/>
    </row>
    <row r="16" spans="1:12" ht="22" customHeight="1">
      <c r="A16" s="107"/>
      <c r="B16" s="61" t="s">
        <v>93</v>
      </c>
      <c r="C16" s="73">
        <v>86.888437119330533</v>
      </c>
      <c r="D16" s="73">
        <v>106.06759547876612</v>
      </c>
      <c r="E16" s="73">
        <v>104.55537595750863</v>
      </c>
      <c r="F16" s="73">
        <v>130.6776353307007</v>
      </c>
      <c r="G16" s="73">
        <v>100.47522669753504</v>
      </c>
      <c r="H16" s="73">
        <v>105.35662780022571</v>
      </c>
      <c r="I16" s="73">
        <v>98.036939200614938</v>
      </c>
      <c r="J16" s="160">
        <v>101.87449230911361</v>
      </c>
      <c r="K16" s="73"/>
      <c r="L16" s="73"/>
    </row>
    <row r="17" spans="1:12" ht="22" customHeight="1">
      <c r="A17" s="107"/>
      <c r="B17" s="61" t="s">
        <v>94</v>
      </c>
      <c r="C17" s="73">
        <v>90.669191343998591</v>
      </c>
      <c r="D17" s="73">
        <v>99.392277737026603</v>
      </c>
      <c r="E17" s="73">
        <v>95.140968777016141</v>
      </c>
      <c r="F17" s="73">
        <v>123.27076880561863</v>
      </c>
      <c r="G17" s="73">
        <v>100.32717013211294</v>
      </c>
      <c r="H17" s="73">
        <v>103.57804501308462</v>
      </c>
      <c r="I17" s="73">
        <v>96.939997849293334</v>
      </c>
      <c r="J17" s="160">
        <v>100.47323441876094</v>
      </c>
      <c r="K17" s="73"/>
      <c r="L17" s="73"/>
    </row>
    <row r="18" spans="1:12" ht="22" customHeight="1">
      <c r="A18" s="107"/>
      <c r="B18" s="7"/>
      <c r="C18" s="7"/>
      <c r="D18" s="7"/>
      <c r="E18" s="7"/>
      <c r="F18" s="7"/>
      <c r="G18" s="7"/>
      <c r="H18" s="7"/>
      <c r="I18" s="7"/>
      <c r="J18" s="7"/>
      <c r="K18" s="73"/>
      <c r="L18" s="73"/>
    </row>
    <row r="19" spans="1:12" ht="22" customHeight="1">
      <c r="A19" s="107">
        <v>2023</v>
      </c>
      <c r="B19" s="61" t="s">
        <v>91</v>
      </c>
      <c r="C19" s="73">
        <v>87.913859446973092</v>
      </c>
      <c r="D19" s="73">
        <v>93.929623841146594</v>
      </c>
      <c r="E19" s="73">
        <v>89.815690860562199</v>
      </c>
      <c r="F19" s="73">
        <v>123.79696368730755</v>
      </c>
      <c r="G19" s="73">
        <v>98.176570531745867</v>
      </c>
      <c r="H19" s="73">
        <v>106.84636899709204</v>
      </c>
      <c r="I19" s="73">
        <v>93.405775588325767</v>
      </c>
      <c r="J19" s="160">
        <v>99.827617959564748</v>
      </c>
      <c r="K19" s="73"/>
      <c r="L19" s="73"/>
    </row>
    <row r="20" spans="1:12" ht="22" customHeight="1">
      <c r="A20" s="107"/>
      <c r="B20" s="61" t="s">
        <v>92</v>
      </c>
      <c r="C20" s="73">
        <v>85.545371838419939</v>
      </c>
      <c r="D20" s="73">
        <v>91.806434674148619</v>
      </c>
      <c r="E20" s="73">
        <v>85.428314249835339</v>
      </c>
      <c r="F20" s="73">
        <v>130.52601065270511</v>
      </c>
      <c r="G20" s="73">
        <v>102.68846025741207</v>
      </c>
      <c r="H20" s="73">
        <v>107.84952796462561</v>
      </c>
      <c r="I20" s="73">
        <v>92.15115182387656</v>
      </c>
      <c r="J20" s="160">
        <v>99.505456161763732</v>
      </c>
      <c r="K20" s="73"/>
      <c r="L20" s="73"/>
    </row>
    <row r="21" spans="1:12" ht="22" customHeight="1">
      <c r="A21" s="107"/>
      <c r="B21" s="61" t="s">
        <v>93</v>
      </c>
      <c r="C21" s="73">
        <v>84.544482645176743</v>
      </c>
      <c r="D21" s="73">
        <v>93.631977950072368</v>
      </c>
      <c r="E21" s="73">
        <v>87.052069692530765</v>
      </c>
      <c r="F21" s="73">
        <v>131.90608671133884</v>
      </c>
      <c r="G21" s="73">
        <v>102.66595646325766</v>
      </c>
      <c r="H21" s="73">
        <v>105.87838429938441</v>
      </c>
      <c r="I21" s="73">
        <v>92.419358216264669</v>
      </c>
      <c r="J21" s="160">
        <v>98.840781307981302</v>
      </c>
      <c r="K21" s="73"/>
      <c r="L21" s="73"/>
    </row>
    <row r="22" spans="1:12" ht="22" customHeight="1">
      <c r="A22" s="107"/>
      <c r="B22" s="61" t="s">
        <v>94</v>
      </c>
      <c r="C22" s="73">
        <v>86.453927190987187</v>
      </c>
      <c r="D22" s="73">
        <v>91.566973122328903</v>
      </c>
      <c r="E22" s="73">
        <v>85.05706988320614</v>
      </c>
      <c r="F22" s="73">
        <v>126.22190519773804</v>
      </c>
      <c r="G22" s="73">
        <v>100.98415610501381</v>
      </c>
      <c r="H22" s="73">
        <v>106.0064629435997</v>
      </c>
      <c r="I22" s="73">
        <v>92.073066691566581</v>
      </c>
      <c r="J22" s="160">
        <v>98.69059109843667</v>
      </c>
      <c r="K22" s="73"/>
      <c r="L22" s="73"/>
    </row>
    <row r="23" spans="1:12" ht="22" customHeight="1">
      <c r="A23" s="107"/>
      <c r="B23" s="61"/>
      <c r="C23" s="73"/>
      <c r="D23" s="73"/>
      <c r="E23" s="73"/>
      <c r="F23" s="73"/>
      <c r="G23" s="73"/>
      <c r="H23" s="73"/>
      <c r="I23" s="73"/>
      <c r="J23" s="160"/>
      <c r="K23" s="73"/>
      <c r="L23" s="73"/>
    </row>
    <row r="24" spans="1:12" ht="22" customHeight="1">
      <c r="A24" s="107">
        <v>2024</v>
      </c>
      <c r="B24" s="61" t="s">
        <v>209</v>
      </c>
      <c r="C24" s="73">
        <v>84.501019706637848</v>
      </c>
      <c r="D24" s="73">
        <v>91.534100587540109</v>
      </c>
      <c r="E24" s="73">
        <v>84.438395974781045</v>
      </c>
      <c r="F24" s="73">
        <v>132.11269026245665</v>
      </c>
      <c r="G24" s="73">
        <v>100.81824808109815</v>
      </c>
      <c r="H24" s="73">
        <v>106.24725797122703</v>
      </c>
      <c r="I24" s="73">
        <v>91.373859246437377</v>
      </c>
      <c r="J24" s="160">
        <v>98.378075365976528</v>
      </c>
      <c r="K24" s="73"/>
      <c r="L24" s="73"/>
    </row>
    <row r="25" spans="1:12" ht="22" customHeight="1">
      <c r="A25" s="107"/>
      <c r="B25" s="61" t="s">
        <v>210</v>
      </c>
      <c r="C25" s="73">
        <v>83.703910246223032</v>
      </c>
      <c r="D25" s="73">
        <v>90.284186770726649</v>
      </c>
      <c r="E25" s="73">
        <v>83.292008770773066</v>
      </c>
      <c r="F25" s="73">
        <v>132.41102384567537</v>
      </c>
      <c r="G25" s="73">
        <v>99.687321842794773</v>
      </c>
      <c r="H25" s="73">
        <v>106.72573514764477</v>
      </c>
      <c r="I25" s="73">
        <v>90.42205569907955</v>
      </c>
      <c r="J25" s="160">
        <v>98.011105418281701</v>
      </c>
      <c r="K25" s="73"/>
      <c r="L25" s="73"/>
    </row>
    <row r="26" spans="1:12" ht="22" customHeight="1">
      <c r="A26" s="107"/>
      <c r="B26" s="61" t="s">
        <v>206</v>
      </c>
      <c r="C26" s="73">
        <v>83.156547164750947</v>
      </c>
      <c r="D26" s="73">
        <v>90.394536876301444</v>
      </c>
      <c r="E26" s="73">
        <v>83.536057984693514</v>
      </c>
      <c r="F26" s="73">
        <v>134.35902356669598</v>
      </c>
      <c r="G26" s="73">
        <v>101.35436990938346</v>
      </c>
      <c r="H26" s="73">
        <v>105.35045202255097</v>
      </c>
      <c r="I26" s="73">
        <v>90.466986113985286</v>
      </c>
      <c r="J26" s="160">
        <v>97.467361453647513</v>
      </c>
      <c r="K26" s="73"/>
      <c r="L26" s="73"/>
    </row>
    <row r="27" spans="1:12" ht="22" customHeight="1">
      <c r="A27" s="107"/>
      <c r="B27" s="61" t="s">
        <v>211</v>
      </c>
      <c r="C27" s="73">
        <v>83.944801452121339</v>
      </c>
      <c r="D27" s="73">
        <v>92.25818044892597</v>
      </c>
      <c r="E27" s="73">
        <v>85.127347607444577</v>
      </c>
      <c r="F27" s="73">
        <v>140.19370578113404</v>
      </c>
      <c r="G27" s="73">
        <v>102.9356778572362</v>
      </c>
      <c r="H27" s="73">
        <v>103.81059605672607</v>
      </c>
      <c r="I27" s="73">
        <v>91.959181917989596</v>
      </c>
      <c r="J27" s="160">
        <v>97.698821110437578</v>
      </c>
      <c r="K27" s="73"/>
      <c r="L27" s="73"/>
    </row>
    <row r="28" spans="1:12" ht="22" customHeight="1">
      <c r="A28" s="107"/>
      <c r="B28" s="61" t="s">
        <v>212</v>
      </c>
      <c r="C28" s="73">
        <v>83.46183063616715</v>
      </c>
      <c r="D28" s="73">
        <v>91.125115953945809</v>
      </c>
      <c r="E28" s="73">
        <v>83.678643259577584</v>
      </c>
      <c r="F28" s="73">
        <v>139.50877838469705</v>
      </c>
      <c r="G28" s="73">
        <v>103.38139487899161</v>
      </c>
      <c r="H28" s="73">
        <v>103.44148757079962</v>
      </c>
      <c r="I28" s="73">
        <v>91.268180298203347</v>
      </c>
      <c r="J28" s="160">
        <v>97.138538941329585</v>
      </c>
      <c r="K28" s="73"/>
      <c r="L28" s="73"/>
    </row>
    <row r="29" spans="1:12" ht="22" customHeight="1">
      <c r="A29" s="107"/>
      <c r="B29" s="61" t="s">
        <v>207</v>
      </c>
      <c r="C29" s="73">
        <v>84.251375287562979</v>
      </c>
      <c r="D29" s="73">
        <v>92.256195497220716</v>
      </c>
      <c r="E29" s="73">
        <v>84.749192435966208</v>
      </c>
      <c r="F29" s="73">
        <v>143.35530736205357</v>
      </c>
      <c r="G29" s="73">
        <v>104.37479752111722</v>
      </c>
      <c r="H29" s="73">
        <v>102.22370622971823</v>
      </c>
      <c r="I29" s="73">
        <v>92.351925969888114</v>
      </c>
      <c r="J29" s="160">
        <v>97.251602712656222</v>
      </c>
      <c r="K29" s="73"/>
      <c r="L29" s="73"/>
    </row>
    <row r="30" spans="1:12" ht="22" customHeight="1">
      <c r="A30" s="107"/>
      <c r="B30" s="61" t="s">
        <v>213</v>
      </c>
      <c r="C30" s="73">
        <v>85.164640848973761</v>
      </c>
      <c r="D30" s="73">
        <v>92.575535234349829</v>
      </c>
      <c r="E30" s="73">
        <v>84.232028019733932</v>
      </c>
      <c r="F30" s="73">
        <v>136.68295125420869</v>
      </c>
      <c r="G30" s="73">
        <v>104.17712924679337</v>
      </c>
      <c r="H30" s="73">
        <v>101.30761796969942</v>
      </c>
      <c r="I30" s="73">
        <v>92.532526249099959</v>
      </c>
      <c r="J30" s="160">
        <v>96.96257447071514</v>
      </c>
      <c r="K30" s="73"/>
      <c r="L30" s="73"/>
    </row>
    <row r="31" spans="1:12" ht="22" customHeight="1">
      <c r="A31" s="107"/>
      <c r="B31" s="61" t="s">
        <v>214</v>
      </c>
      <c r="C31" s="73">
        <v>87.061561018545774</v>
      </c>
      <c r="D31" s="73">
        <v>92.476508073609253</v>
      </c>
      <c r="E31" s="73">
        <v>83.752350802560514</v>
      </c>
      <c r="F31" s="73">
        <v>131.86324626439651</v>
      </c>
      <c r="G31" s="73">
        <v>104.52569824492495</v>
      </c>
      <c r="H31" s="73">
        <v>100.39879620744793</v>
      </c>
      <c r="I31" s="73">
        <v>93.153906768483623</v>
      </c>
      <c r="J31" s="160">
        <v>96.926309828495278</v>
      </c>
      <c r="K31" s="73"/>
      <c r="L31" s="73"/>
    </row>
    <row r="32" spans="1:12" ht="22" customHeight="1">
      <c r="A32" s="107"/>
      <c r="B32" s="61" t="s">
        <v>208</v>
      </c>
      <c r="C32" s="73">
        <v>87.521723614297144</v>
      </c>
      <c r="D32" s="73">
        <v>92.481471189197038</v>
      </c>
      <c r="E32" s="73">
        <v>82.954018603086013</v>
      </c>
      <c r="F32" s="73">
        <v>131.59679181662824</v>
      </c>
      <c r="G32" s="73">
        <v>104.00319761797384</v>
      </c>
      <c r="H32" s="73">
        <v>98.548570087247384</v>
      </c>
      <c r="I32" s="73">
        <v>93.221975414123278</v>
      </c>
      <c r="J32" s="160">
        <v>96.157015163488026</v>
      </c>
      <c r="K32" s="73"/>
      <c r="L32" s="73"/>
    </row>
    <row r="33" spans="1:12" ht="22" customHeight="1">
      <c r="A33" s="107"/>
      <c r="B33" s="61" t="s">
        <v>215</v>
      </c>
      <c r="C33" s="73">
        <v>85.668205257367916</v>
      </c>
      <c r="D33" s="73">
        <v>92.800195930085607</v>
      </c>
      <c r="E33" s="73">
        <v>83.208034615595565</v>
      </c>
      <c r="F33" s="73">
        <v>135.56949691476532</v>
      </c>
      <c r="G33" s="73">
        <v>102.74565251353113</v>
      </c>
      <c r="H33" s="73">
        <v>99.577113884671661</v>
      </c>
      <c r="I33" s="73">
        <v>92.558386321577288</v>
      </c>
      <c r="J33" s="160">
        <v>96.228502469894565</v>
      </c>
      <c r="K33" s="73"/>
      <c r="L33" s="73"/>
    </row>
    <row r="34" spans="1:12" ht="22" customHeight="1">
      <c r="A34" s="107"/>
      <c r="B34" s="61" t="s">
        <v>216</v>
      </c>
      <c r="C34" s="73">
        <v>84.440897763167612</v>
      </c>
      <c r="D34" s="73">
        <v>93.380571975438926</v>
      </c>
      <c r="E34" s="73">
        <v>83.681360846993456</v>
      </c>
      <c r="F34" s="73">
        <v>130.83258368119684</v>
      </c>
      <c r="G34" s="73">
        <v>103.04623346733219</v>
      </c>
      <c r="H34" s="73">
        <v>99.759211077477701</v>
      </c>
      <c r="I34" s="73">
        <v>91.999259392515498</v>
      </c>
      <c r="J34" s="160">
        <v>95.987238087801515</v>
      </c>
      <c r="K34" s="73"/>
      <c r="L34" s="73"/>
    </row>
    <row r="35" spans="1:12" ht="22" customHeight="1">
      <c r="A35" s="107"/>
      <c r="B35" s="61" t="s">
        <v>200</v>
      </c>
      <c r="C35" s="73">
        <v>82.194192973821359</v>
      </c>
      <c r="D35" s="73">
        <v>93.094167074815644</v>
      </c>
      <c r="E35" s="73">
        <v>82.610007103721756</v>
      </c>
      <c r="F35" s="73">
        <v>131.82647030526297</v>
      </c>
      <c r="G35" s="73">
        <v>101.8782845772749</v>
      </c>
      <c r="H35" s="73">
        <v>102.20517309294968</v>
      </c>
      <c r="I35" s="73">
        <v>90.658319353293436</v>
      </c>
      <c r="J35" s="160">
        <v>96.258761792468874</v>
      </c>
      <c r="K35" s="73"/>
      <c r="L35" s="73"/>
    </row>
    <row r="36" spans="1:12" ht="22" customHeight="1">
      <c r="A36" s="107"/>
      <c r="B36" s="61"/>
      <c r="C36" s="73"/>
      <c r="D36" s="73"/>
      <c r="E36" s="73"/>
      <c r="F36" s="73"/>
      <c r="G36" s="73"/>
      <c r="H36" s="73"/>
      <c r="I36" s="73"/>
      <c r="J36" s="160"/>
      <c r="K36" s="73"/>
      <c r="L36" s="73"/>
    </row>
    <row r="37" spans="1:12" ht="22" customHeight="1">
      <c r="A37" s="107">
        <v>2025</v>
      </c>
      <c r="B37" s="61" t="s">
        <v>209</v>
      </c>
      <c r="C37" s="73">
        <v>82.568044423516596</v>
      </c>
      <c r="D37" s="73">
        <v>93.569766697135364</v>
      </c>
      <c r="E37" s="73">
        <v>84.160177415624219</v>
      </c>
      <c r="F37" s="73">
        <v>133.83689963346592</v>
      </c>
      <c r="G37" s="73">
        <v>102.53311313376922</v>
      </c>
      <c r="H37" s="73">
        <v>102.07394277336429</v>
      </c>
      <c r="I37" s="73">
        <v>91.270712280089569</v>
      </c>
      <c r="J37" s="160">
        <v>96.521300561907381</v>
      </c>
      <c r="K37" s="73"/>
      <c r="L37" s="73"/>
    </row>
    <row r="38" spans="1:12" ht="22" customHeight="1">
      <c r="A38" s="107"/>
      <c r="B38" s="61" t="s">
        <v>210</v>
      </c>
      <c r="C38" s="73">
        <v>83.26180290350139</v>
      </c>
      <c r="D38" s="73">
        <v>94.170298741906507</v>
      </c>
      <c r="E38" s="73">
        <v>83.433443085389982</v>
      </c>
      <c r="F38" s="73">
        <v>130.76031122900739</v>
      </c>
      <c r="G38" s="73">
        <v>103.89632508362448</v>
      </c>
      <c r="H38" s="73">
        <v>101.49483806026694</v>
      </c>
      <c r="I38" s="73">
        <v>91.714309982274287</v>
      </c>
      <c r="J38" s="160">
        <v>96.480718485405419</v>
      </c>
      <c r="K38" s="73"/>
      <c r="L38" s="73"/>
    </row>
    <row r="39" spans="1:12" ht="22" customHeight="1">
      <c r="A39" s="107"/>
      <c r="B39" s="61" t="s">
        <v>206</v>
      </c>
      <c r="C39" s="73">
        <v>83.791511767091052</v>
      </c>
      <c r="D39" s="73">
        <v>91.182967478277348</v>
      </c>
      <c r="E39" s="73">
        <v>81.85162728508547</v>
      </c>
      <c r="F39" s="73">
        <v>131.61035372990875</v>
      </c>
      <c r="G39" s="73">
        <v>104.76343788445232</v>
      </c>
      <c r="H39" s="73">
        <v>102.06886104186363</v>
      </c>
      <c r="I39" s="73">
        <v>91.06705405350867</v>
      </c>
      <c r="J39" s="160">
        <v>96.411153326155485</v>
      </c>
      <c r="K39" s="73"/>
      <c r="L39" s="73"/>
    </row>
    <row r="40" spans="1:12" ht="22" customHeight="1">
      <c r="A40" s="107"/>
      <c r="B40" s="61" t="s">
        <v>211</v>
      </c>
      <c r="C40" s="73">
        <v>84.290168775275561</v>
      </c>
      <c r="D40" s="73">
        <v>87.081349003522249</v>
      </c>
      <c r="E40" s="73">
        <v>79.000704178723254</v>
      </c>
      <c r="F40" s="73">
        <v>126.36511903363902</v>
      </c>
      <c r="G40" s="73">
        <v>105.93710755588165</v>
      </c>
      <c r="H40" s="73">
        <v>103.01580319271969</v>
      </c>
      <c r="I40" s="73">
        <v>89.621177453160684</v>
      </c>
      <c r="J40" s="160">
        <v>96.085366099186032</v>
      </c>
      <c r="K40" s="73"/>
      <c r="L40" s="73"/>
    </row>
    <row r="41" spans="1:12" ht="22" customHeight="1">
      <c r="A41" s="107"/>
      <c r="B41" s="61" t="s">
        <v>212</v>
      </c>
      <c r="C41" s="73">
        <v>84.968086381715096</v>
      </c>
      <c r="D41" s="73">
        <v>88.922091169192271</v>
      </c>
      <c r="E41" s="73">
        <v>79.624857528821764</v>
      </c>
      <c r="F41" s="73">
        <v>128.87204258110506</v>
      </c>
      <c r="G41" s="73">
        <v>106.87184793285842</v>
      </c>
      <c r="H41" s="73">
        <v>99.699769043239087</v>
      </c>
      <c r="I41" s="73">
        <v>90.767012490330259</v>
      </c>
      <c r="J41" s="160">
        <v>95.128598129220464</v>
      </c>
      <c r="K41" s="73"/>
      <c r="L41" s="73"/>
    </row>
    <row r="42" spans="1:12" ht="22" customHeight="1">
      <c r="A42" s="107"/>
      <c r="B42" s="61" t="s">
        <v>207</v>
      </c>
      <c r="C42" s="73">
        <v>85.97996959125183</v>
      </c>
      <c r="D42" s="73">
        <v>86.446141834452519</v>
      </c>
      <c r="E42" s="73">
        <v>78.920687100613748</v>
      </c>
      <c r="F42" s="73">
        <v>130.12043946099382</v>
      </c>
      <c r="G42" s="73">
        <v>107.26193895413353</v>
      </c>
      <c r="H42" s="73">
        <v>100.12182689118882</v>
      </c>
      <c r="I42" s="73">
        <v>90.460004870073902</v>
      </c>
      <c r="J42" s="160">
        <v>95.168382082378784</v>
      </c>
      <c r="K42" s="73"/>
      <c r="L42" s="73"/>
    </row>
    <row r="43" spans="1:12" ht="22" customHeight="1">
      <c r="A43" s="107"/>
      <c r="B43" s="61" t="s">
        <v>213</v>
      </c>
      <c r="C43" s="73">
        <v>84.241616819850137</v>
      </c>
      <c r="D43" s="73">
        <v>87.131495608580508</v>
      </c>
      <c r="E43" s="73">
        <v>79.748524765868297</v>
      </c>
      <c r="F43" s="73">
        <v>131.14408222685509</v>
      </c>
      <c r="G43" s="73">
        <v>105.27246759882334</v>
      </c>
      <c r="H43" s="73">
        <v>97.773766106379625</v>
      </c>
      <c r="I43" s="73">
        <v>89.83324048936565</v>
      </c>
      <c r="J43" s="160">
        <v>93.719444322858564</v>
      </c>
      <c r="K43" s="73"/>
      <c r="L43" s="73"/>
    </row>
    <row r="44" spans="1:12" ht="22" customHeight="1">
      <c r="A44" s="107"/>
      <c r="B44" s="61" t="s">
        <v>214</v>
      </c>
      <c r="C44" s="73">
        <v>85.150787190163243</v>
      </c>
      <c r="D44" s="73">
        <v>86.649558050395456</v>
      </c>
      <c r="E44" s="73">
        <v>79.281178111000528</v>
      </c>
      <c r="F44" s="73">
        <v>131.05582165777724</v>
      </c>
      <c r="G44" s="73">
        <v>106.22753809907212</v>
      </c>
      <c r="H44" s="73">
        <v>97.898741992813129</v>
      </c>
      <c r="I44" s="73">
        <v>90.121173181857714</v>
      </c>
      <c r="J44" s="160">
        <v>93.929492074748893</v>
      </c>
      <c r="K44" s="73"/>
      <c r="L44" s="73"/>
    </row>
    <row r="45" spans="1:12" ht="22" customHeight="1">
      <c r="A45" s="107"/>
      <c r="B45" s="61" t="s">
        <v>208</v>
      </c>
      <c r="C45" s="73">
        <v>86.631081251636388</v>
      </c>
      <c r="D45" s="73">
        <v>88.259399204330535</v>
      </c>
      <c r="E45" s="73">
        <v>81.684468036325129</v>
      </c>
      <c r="F45" s="73">
        <v>135.80933624961858</v>
      </c>
      <c r="G45" s="73">
        <v>108.58280813558184</v>
      </c>
      <c r="H45" s="73">
        <v>98.377877318144144</v>
      </c>
      <c r="I45" s="73">
        <v>91.968000443116225</v>
      </c>
      <c r="J45" s="160">
        <v>95.118960595603212</v>
      </c>
      <c r="K45" s="73"/>
      <c r="L45" s="73"/>
    </row>
    <row r="46" spans="1:12" ht="22" customHeight="1">
      <c r="A46" s="107"/>
      <c r="B46" s="61" t="s">
        <v>215</v>
      </c>
      <c r="C46" s="73">
        <v>86.93231866243346</v>
      </c>
      <c r="D46" s="73">
        <v>88.717639691414917</v>
      </c>
      <c r="E46" s="73">
        <v>82.740551243919498</v>
      </c>
      <c r="F46" s="73">
        <v>138.56385171071989</v>
      </c>
      <c r="G46" s="73">
        <v>106.47531775795845</v>
      </c>
      <c r="H46" s="73">
        <v>98.170265604030021</v>
      </c>
      <c r="I46" s="73">
        <v>92.28827262094228</v>
      </c>
      <c r="J46" s="160">
        <v>95.183844403002738</v>
      </c>
      <c r="K46" s="73"/>
      <c r="L46" s="73"/>
    </row>
    <row r="47" spans="1:12" ht="22" customHeight="1">
      <c r="A47" s="107"/>
      <c r="B47" s="61" t="s">
        <v>216</v>
      </c>
      <c r="C47" s="73">
        <v>87.278001284916641</v>
      </c>
      <c r="D47" s="73">
        <v>88.586662435052773</v>
      </c>
      <c r="E47" s="73">
        <v>82.721375789801812</v>
      </c>
      <c r="F47" s="73">
        <v>140.64045511135026</v>
      </c>
      <c r="G47" s="73">
        <v>106.16267909044603</v>
      </c>
      <c r="H47" s="73">
        <v>97.20428281777518</v>
      </c>
      <c r="I47" s="73">
        <v>92.463794178110305</v>
      </c>
      <c r="J47" s="160">
        <v>94.804413397761138</v>
      </c>
      <c r="K47" s="73"/>
      <c r="L47" s="73"/>
    </row>
    <row r="48" spans="1:12" ht="22" customHeight="1">
      <c r="A48" s="107"/>
      <c r="B48" s="61" t="s">
        <v>200</v>
      </c>
      <c r="C48" s="73">
        <v>88.753299562210202</v>
      </c>
      <c r="D48" s="73">
        <v>89.792313578559899</v>
      </c>
      <c r="E48" s="73">
        <v>82.613389403541177</v>
      </c>
      <c r="F48" s="73">
        <v>143.54707622875154</v>
      </c>
      <c r="G48" s="73">
        <v>106.91925052960488</v>
      </c>
      <c r="H48" s="73">
        <v>96.664782921302503</v>
      </c>
      <c r="I48" s="73">
        <v>93.689980756115474</v>
      </c>
      <c r="J48" s="160">
        <v>95.165758819498279</v>
      </c>
      <c r="K48" s="73"/>
      <c r="L48" s="73"/>
    </row>
    <row r="49" spans="1:12" ht="22" customHeight="1">
      <c r="A49" s="107"/>
      <c r="B49" s="61"/>
      <c r="C49" s="73"/>
      <c r="D49" s="73"/>
      <c r="E49" s="73"/>
      <c r="F49" s="73"/>
      <c r="G49" s="73"/>
      <c r="H49" s="73"/>
      <c r="I49" s="73"/>
      <c r="J49" s="160"/>
      <c r="K49" s="73"/>
      <c r="L49" s="73"/>
    </row>
    <row r="50" spans="1:12" ht="22" customHeight="1">
      <c r="A50" s="107">
        <v>2026</v>
      </c>
      <c r="B50" s="61" t="s">
        <v>209</v>
      </c>
      <c r="C50" s="73">
        <v>91.314502163011284</v>
      </c>
      <c r="D50" s="73">
        <v>90.836663089647772</v>
      </c>
      <c r="E50" s="73">
        <v>83.621487016300037</v>
      </c>
      <c r="F50" s="73">
        <v>148.51125883373254</v>
      </c>
      <c r="G50" s="73">
        <v>110.25033304026162</v>
      </c>
      <c r="H50" s="73">
        <v>95.494173498028658</v>
      </c>
      <c r="I50" s="73">
        <v>95.814124610079759</v>
      </c>
      <c r="J50" s="160">
        <v>95.654015279426162</v>
      </c>
      <c r="K50" s="73"/>
      <c r="L50" s="73"/>
    </row>
    <row r="51" spans="1:12" ht="22" customHeight="1">
      <c r="A51" s="107"/>
      <c r="B51" s="61" t="s">
        <v>210</v>
      </c>
      <c r="C51" s="73">
        <v>91.286796147388344</v>
      </c>
      <c r="D51" s="73">
        <v>91.256228595511487</v>
      </c>
      <c r="E51" s="73">
        <v>84.900347111634261</v>
      </c>
      <c r="F51" s="73">
        <v>150.61498061154208</v>
      </c>
      <c r="G51" s="73">
        <v>108.15013120384559</v>
      </c>
      <c r="H51" s="73">
        <v>95.280979693038077</v>
      </c>
      <c r="I51" s="73">
        <v>95.949639633246051</v>
      </c>
      <c r="J51" s="160">
        <v>95.614725149684133</v>
      </c>
      <c r="K51" s="73"/>
      <c r="L51" s="73"/>
    </row>
    <row r="52" spans="1:12" ht="22" customHeight="1">
      <c r="A52" s="107"/>
      <c r="B52" s="61" t="s">
        <v>206</v>
      </c>
      <c r="C52" s="73">
        <v>86.083222221383352</v>
      </c>
      <c r="D52" s="73">
        <v>89.063389090879866</v>
      </c>
      <c r="E52" s="73">
        <v>82.53349633779996</v>
      </c>
      <c r="F52" s="73">
        <v>147.5383971173444</v>
      </c>
      <c r="G52" s="73">
        <v>104.82002909080717</v>
      </c>
      <c r="H52" s="73">
        <v>98.476535706881265</v>
      </c>
      <c r="I52" s="73">
        <v>92.185598640033632</v>
      </c>
      <c r="J52" s="611">
        <v>95.279160345457996</v>
      </c>
      <c r="K52" s="73"/>
      <c r="L52" s="73"/>
    </row>
    <row r="53" spans="1:12" ht="22" customHeight="1">
      <c r="A53" s="581" t="s">
        <v>224</v>
      </c>
      <c r="B53" s="612" t="s">
        <v>1385</v>
      </c>
      <c r="C53" s="613"/>
      <c r="D53" s="613"/>
      <c r="E53" s="613"/>
      <c r="F53" s="613"/>
      <c r="G53" s="613"/>
      <c r="H53" s="613"/>
      <c r="I53" s="613"/>
      <c r="J53" s="161"/>
      <c r="K53" s="73"/>
      <c r="L53" s="73"/>
    </row>
    <row r="54" spans="1:12" ht="22" customHeight="1">
      <c r="A54" s="125" t="s">
        <v>279</v>
      </c>
      <c r="B54" s="57" t="s">
        <v>1386</v>
      </c>
      <c r="C54" s="55"/>
      <c r="D54" s="55"/>
      <c r="E54" s="55"/>
      <c r="F54" s="55"/>
      <c r="G54" s="57"/>
      <c r="H54" s="55"/>
      <c r="I54" s="55"/>
      <c r="J54" s="55"/>
      <c r="K54" s="73"/>
      <c r="L54" s="73"/>
    </row>
    <row r="55" spans="1:12" ht="22" customHeight="1">
      <c r="A55" s="58"/>
      <c r="B55" s="57" t="s">
        <v>1387</v>
      </c>
      <c r="C55" s="55"/>
      <c r="D55" s="55"/>
      <c r="E55" s="55"/>
      <c r="F55" s="55"/>
      <c r="G55" s="57"/>
      <c r="H55" s="55"/>
      <c r="I55" s="55"/>
      <c r="J55" s="55"/>
      <c r="K55" s="73"/>
      <c r="L55" s="73"/>
    </row>
    <row r="56" spans="1:12" ht="22" customHeight="1">
      <c r="A56" s="162" t="s">
        <v>830</v>
      </c>
      <c r="B56" s="163" t="s">
        <v>1388</v>
      </c>
      <c r="C56" s="164"/>
      <c r="D56" s="164"/>
      <c r="E56" s="164"/>
      <c r="F56" s="164"/>
      <c r="G56" s="163"/>
      <c r="H56" s="164"/>
      <c r="I56" s="164"/>
      <c r="J56" s="164"/>
      <c r="K56" s="73"/>
      <c r="L56" s="73"/>
    </row>
    <row r="57" spans="1:12" ht="22" customHeight="1">
      <c r="A57" s="162"/>
      <c r="B57" s="163" t="s">
        <v>1389</v>
      </c>
      <c r="C57" s="164"/>
      <c r="D57" s="164"/>
      <c r="E57" s="164"/>
      <c r="F57" s="164"/>
      <c r="G57" s="163"/>
      <c r="H57" s="164"/>
      <c r="I57" s="164"/>
      <c r="J57" s="164"/>
      <c r="K57" s="73"/>
      <c r="L57" s="73"/>
    </row>
    <row r="58" spans="1:12" ht="22" customHeight="1">
      <c r="A58" s="162" t="s">
        <v>943</v>
      </c>
      <c r="B58" s="163" t="s">
        <v>1390</v>
      </c>
      <c r="C58" s="164"/>
      <c r="D58" s="164"/>
      <c r="E58" s="164"/>
      <c r="F58" s="164"/>
      <c r="G58" s="163"/>
      <c r="H58" s="164"/>
      <c r="I58" s="164"/>
      <c r="J58" s="164"/>
      <c r="K58" s="73"/>
      <c r="L58" s="73"/>
    </row>
    <row r="59" spans="1:12" ht="22" customHeight="1">
      <c r="A59" s="162"/>
      <c r="B59" s="163" t="s">
        <v>1391</v>
      </c>
      <c r="C59" s="164"/>
      <c r="D59" s="164"/>
      <c r="E59" s="164"/>
      <c r="F59" s="164"/>
      <c r="G59" s="163"/>
      <c r="H59" s="164"/>
      <c r="I59" s="164"/>
      <c r="J59" s="164"/>
      <c r="K59" s="73"/>
      <c r="L59" s="73"/>
    </row>
    <row r="60" spans="1:12" ht="22" customHeight="1">
      <c r="A60" s="45" t="s">
        <v>1392</v>
      </c>
      <c r="B60" s="57" t="s">
        <v>424</v>
      </c>
      <c r="C60" s="165"/>
      <c r="D60" s="165"/>
      <c r="E60" s="165"/>
      <c r="F60" s="165"/>
      <c r="G60" s="165"/>
      <c r="H60" s="55"/>
      <c r="I60" s="165"/>
      <c r="J60" s="161"/>
      <c r="K60" s="98"/>
      <c r="L60" s="98"/>
    </row>
    <row r="61" spans="1:12" ht="18">
      <c r="A61" s="107"/>
      <c r="B61" s="61"/>
      <c r="C61" s="73"/>
      <c r="D61" s="73"/>
      <c r="E61" s="73"/>
      <c r="F61" s="73"/>
      <c r="G61" s="73"/>
      <c r="H61" s="73"/>
      <c r="I61" s="73"/>
      <c r="J61" s="160"/>
      <c r="K61" s="98"/>
      <c r="L61" s="98"/>
    </row>
    <row r="62" spans="1:12" ht="18">
      <c r="A62" s="115"/>
      <c r="B62" s="57"/>
      <c r="C62" s="55"/>
      <c r="D62" s="55"/>
      <c r="E62" s="55"/>
      <c r="F62" s="55"/>
      <c r="G62" s="55"/>
      <c r="H62" s="55"/>
      <c r="I62" s="55"/>
      <c r="J62" s="161"/>
      <c r="K62" s="73"/>
      <c r="L62" s="73"/>
    </row>
    <row r="63" spans="1:12" ht="18">
      <c r="A63" s="125"/>
      <c r="B63" s="57"/>
      <c r="C63" s="55"/>
      <c r="D63" s="55"/>
      <c r="E63" s="55"/>
      <c r="F63" s="55"/>
      <c r="G63" s="57"/>
      <c r="H63" s="55"/>
      <c r="I63" s="55"/>
      <c r="J63" s="55"/>
    </row>
    <row r="64" spans="1:12" ht="18">
      <c r="A64" s="58"/>
      <c r="B64" s="57"/>
      <c r="C64" s="55"/>
      <c r="D64" s="55"/>
      <c r="E64" s="55"/>
      <c r="F64" s="55"/>
      <c r="G64" s="57"/>
      <c r="H64" s="55"/>
      <c r="I64" s="55"/>
      <c r="J64" s="55"/>
    </row>
    <row r="65" spans="1:10" ht="18">
      <c r="A65" s="162"/>
      <c r="B65" s="163"/>
      <c r="C65" s="164"/>
      <c r="D65" s="164"/>
      <c r="E65" s="164"/>
      <c r="F65" s="164"/>
      <c r="G65" s="163"/>
      <c r="H65" s="164"/>
      <c r="I65" s="164"/>
      <c r="J65" s="164"/>
    </row>
    <row r="66" spans="1:10" ht="18">
      <c r="A66" s="162"/>
      <c r="B66" s="163"/>
      <c r="C66" s="164"/>
      <c r="D66" s="164"/>
      <c r="E66" s="164"/>
      <c r="F66" s="164"/>
      <c r="G66" s="163"/>
      <c r="H66" s="164"/>
      <c r="I66" s="164"/>
      <c r="J66" s="164"/>
    </row>
    <row r="67" spans="1:10" ht="18">
      <c r="A67" s="162"/>
      <c r="B67" s="163"/>
      <c r="C67" s="164"/>
      <c r="D67" s="164"/>
      <c r="E67" s="164"/>
      <c r="F67" s="164"/>
      <c r="G67" s="163"/>
      <c r="H67" s="164"/>
      <c r="I67" s="164"/>
      <c r="J67" s="164"/>
    </row>
    <row r="68" spans="1:10" ht="18">
      <c r="A68" s="162"/>
      <c r="B68" s="163"/>
      <c r="C68" s="164"/>
      <c r="D68" s="164"/>
      <c r="E68" s="164"/>
      <c r="F68" s="164"/>
      <c r="G68" s="163"/>
      <c r="H68" s="164"/>
      <c r="I68" s="164"/>
      <c r="J68" s="164"/>
    </row>
    <row r="69" spans="1:10" ht="18">
      <c r="A69" s="45"/>
      <c r="B69" s="57"/>
      <c r="C69" s="165"/>
      <c r="D69" s="165"/>
      <c r="E69" s="165"/>
      <c r="F69" s="165"/>
      <c r="G69" s="165"/>
      <c r="H69" s="55"/>
      <c r="I69" s="165"/>
      <c r="J69" s="161"/>
    </row>
  </sheetData>
  <hyperlinks>
    <hyperlink ref="J1" location="'Contents Page'!A1" display="BACK TO CONTENTS" xr:uid="{66A8980F-F697-4E55-8807-D6A32EFBFDD8}"/>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92"/>
  <sheetViews>
    <sheetView topLeftCell="A68" zoomScaleNormal="100" workbookViewId="0"/>
  </sheetViews>
  <sheetFormatPr baseColWidth="10" defaultColWidth="8.83203125" defaultRowHeight="15"/>
  <cols>
    <col min="1" max="1" width="18.1640625" customWidth="1"/>
    <col min="2" max="2" width="20.5" customWidth="1"/>
    <col min="3" max="11" width="18.6640625" customWidth="1"/>
  </cols>
  <sheetData>
    <row r="1" spans="1:12" ht="22" customHeight="1">
      <c r="A1" s="19" t="s">
        <v>1393</v>
      </c>
      <c r="B1" s="19"/>
      <c r="C1" s="19"/>
      <c r="D1" s="19"/>
      <c r="E1" s="19"/>
      <c r="F1" s="17"/>
      <c r="G1" s="17"/>
      <c r="H1" s="17"/>
      <c r="I1" s="17"/>
      <c r="J1" s="6" t="s">
        <v>85</v>
      </c>
      <c r="K1" s="17"/>
      <c r="L1" s="6"/>
    </row>
    <row r="2" spans="1:12" ht="22" customHeight="1">
      <c r="A2" s="19"/>
      <c r="B2" s="19"/>
      <c r="C2" s="19"/>
      <c r="D2" s="19"/>
      <c r="E2" s="19"/>
      <c r="F2" s="17"/>
      <c r="G2" s="17"/>
      <c r="H2" s="17"/>
      <c r="I2" s="17"/>
      <c r="J2" s="17"/>
      <c r="K2" s="17"/>
    </row>
    <row r="3" spans="1:12" ht="22" customHeight="1">
      <c r="A3" s="19" t="s">
        <v>1394</v>
      </c>
      <c r="B3" s="19"/>
      <c r="C3" s="19"/>
      <c r="D3" s="19"/>
      <c r="E3" s="19"/>
      <c r="F3" s="17"/>
      <c r="G3" s="17"/>
      <c r="H3" s="17"/>
      <c r="I3" s="17"/>
      <c r="J3" s="17"/>
      <c r="K3" s="17"/>
    </row>
    <row r="4" spans="1:12" ht="22" customHeight="1">
      <c r="A4" s="19" t="s">
        <v>1395</v>
      </c>
      <c r="B4" s="19"/>
      <c r="C4" s="19"/>
      <c r="D4" s="19"/>
      <c r="E4" s="19"/>
      <c r="F4" s="17"/>
      <c r="G4" s="17"/>
      <c r="H4" s="17"/>
      <c r="I4" s="17"/>
      <c r="J4" s="17"/>
      <c r="K4" s="17"/>
    </row>
    <row r="5" spans="1:12" ht="22" customHeight="1">
      <c r="A5" s="600"/>
      <c r="B5" s="600"/>
      <c r="C5" s="584" t="s">
        <v>642</v>
      </c>
      <c r="D5" s="584" t="s">
        <v>644</v>
      </c>
      <c r="E5" s="584" t="s">
        <v>643</v>
      </c>
      <c r="F5" s="584"/>
      <c r="G5" s="584" t="s">
        <v>1396</v>
      </c>
      <c r="H5" s="584" t="s">
        <v>1363</v>
      </c>
      <c r="I5" s="584" t="s">
        <v>1397</v>
      </c>
      <c r="J5" s="584" t="s">
        <v>366</v>
      </c>
      <c r="K5" s="584" t="s">
        <v>408</v>
      </c>
    </row>
    <row r="6" spans="1:12" ht="22" customHeight="1">
      <c r="A6" s="601"/>
      <c r="B6" s="601" t="s">
        <v>99</v>
      </c>
      <c r="C6" s="586" t="s">
        <v>1398</v>
      </c>
      <c r="D6" s="586" t="s">
        <v>1399</v>
      </c>
      <c r="E6" s="586" t="s">
        <v>1400</v>
      </c>
      <c r="F6" s="586" t="s">
        <v>652</v>
      </c>
      <c r="G6" s="586" t="s">
        <v>1401</v>
      </c>
      <c r="H6" s="586" t="s">
        <v>1402</v>
      </c>
      <c r="I6" s="586" t="s">
        <v>1403</v>
      </c>
      <c r="J6" s="586" t="s">
        <v>1404</v>
      </c>
      <c r="K6" s="586" t="s">
        <v>1405</v>
      </c>
    </row>
    <row r="7" spans="1:12" ht="22" customHeight="1">
      <c r="A7" s="107">
        <v>2021</v>
      </c>
      <c r="B7" s="388" t="s">
        <v>209</v>
      </c>
      <c r="C7" s="172">
        <v>7667.9688015747124</v>
      </c>
      <c r="D7" s="172">
        <v>3787.0696564543641</v>
      </c>
      <c r="E7" s="172">
        <v>103.67750000350621</v>
      </c>
      <c r="F7" s="172">
        <v>175.1960720598087</v>
      </c>
      <c r="G7" s="172">
        <v>16.765173999736895</v>
      </c>
      <c r="H7" s="172" t="s">
        <v>117</v>
      </c>
      <c r="I7" s="172">
        <v>49.612702884561159</v>
      </c>
      <c r="J7" s="172">
        <v>47.481056083817251</v>
      </c>
      <c r="K7" s="173">
        <v>11847.770963060508</v>
      </c>
    </row>
    <row r="8" spans="1:12" ht="22" customHeight="1">
      <c r="A8" s="363"/>
      <c r="B8" s="388" t="s">
        <v>210</v>
      </c>
      <c r="C8" s="172">
        <v>7526.6344386138571</v>
      </c>
      <c r="D8" s="172">
        <v>3601.6148528330609</v>
      </c>
      <c r="E8" s="172">
        <v>105.34812384237424</v>
      </c>
      <c r="F8" s="172">
        <v>286.90722660202948</v>
      </c>
      <c r="G8" s="172">
        <v>19.657579428465866</v>
      </c>
      <c r="H8" s="172" t="s">
        <v>117</v>
      </c>
      <c r="I8" s="172">
        <v>38.508941869080999</v>
      </c>
      <c r="J8" s="172">
        <v>83.206028892193004</v>
      </c>
      <c r="K8" s="173">
        <v>11661.877192081061</v>
      </c>
    </row>
    <row r="9" spans="1:12" ht="22" customHeight="1">
      <c r="A9" s="363"/>
      <c r="B9" s="388" t="s">
        <v>206</v>
      </c>
      <c r="C9" s="172">
        <v>9703.1408089276392</v>
      </c>
      <c r="D9" s="172">
        <v>4553.6065318372312</v>
      </c>
      <c r="E9" s="172">
        <v>104.03432166583841</v>
      </c>
      <c r="F9" s="172">
        <v>550.39411366196236</v>
      </c>
      <c r="G9" s="172">
        <v>16.130617824209239</v>
      </c>
      <c r="H9" s="172">
        <v>0.06</v>
      </c>
      <c r="I9" s="172">
        <v>45.467227718416552</v>
      </c>
      <c r="J9" s="172">
        <v>102.92094118960001</v>
      </c>
      <c r="K9" s="173">
        <v>15075.754562824895</v>
      </c>
    </row>
    <row r="10" spans="1:12" ht="22" customHeight="1">
      <c r="A10" s="363"/>
      <c r="B10" s="388" t="s">
        <v>211</v>
      </c>
      <c r="C10" s="172">
        <v>4691.3598667305223</v>
      </c>
      <c r="D10" s="172">
        <v>3927.3174357210569</v>
      </c>
      <c r="E10" s="172">
        <v>146.67617350335999</v>
      </c>
      <c r="F10" s="172">
        <v>557.98609490615854</v>
      </c>
      <c r="G10" s="172">
        <v>21.175212378058998</v>
      </c>
      <c r="H10" s="172">
        <v>1.3820381500000001</v>
      </c>
      <c r="I10" s="172">
        <v>83.867757073883269</v>
      </c>
      <c r="J10" s="172">
        <v>272.67336503968005</v>
      </c>
      <c r="K10" s="173">
        <v>9702.4379435027204</v>
      </c>
    </row>
    <row r="11" spans="1:12" ht="22" customHeight="1">
      <c r="A11" s="363"/>
      <c r="B11" s="388" t="s">
        <v>212</v>
      </c>
      <c r="C11" s="172">
        <v>6637.4512513967984</v>
      </c>
      <c r="D11" s="172">
        <v>4254.9626139518432</v>
      </c>
      <c r="E11" s="172">
        <v>812.017318072938</v>
      </c>
      <c r="F11" s="172">
        <v>311.41509719545587</v>
      </c>
      <c r="G11" s="172">
        <v>40.10710833484147</v>
      </c>
      <c r="H11" s="172" t="s">
        <v>117</v>
      </c>
      <c r="I11" s="172">
        <v>36.239116872327749</v>
      </c>
      <c r="J11" s="172">
        <v>81.009086187057548</v>
      </c>
      <c r="K11" s="173">
        <v>12173.201592011261</v>
      </c>
    </row>
    <row r="12" spans="1:12" ht="22" customHeight="1">
      <c r="A12" s="363"/>
      <c r="B12" s="388" t="s">
        <v>207</v>
      </c>
      <c r="C12" s="172">
        <v>7507.1286434235617</v>
      </c>
      <c r="D12" s="172">
        <v>4209.1929017414377</v>
      </c>
      <c r="E12" s="172">
        <v>81.16023166823129</v>
      </c>
      <c r="F12" s="172">
        <v>345.71913149365042</v>
      </c>
      <c r="G12" s="172">
        <v>14.679370924672554</v>
      </c>
      <c r="H12" s="172" t="s">
        <v>117</v>
      </c>
      <c r="I12" s="172">
        <v>38.596305411841477</v>
      </c>
      <c r="J12" s="172">
        <v>117.8878947924523</v>
      </c>
      <c r="K12" s="173">
        <v>12314.364479455848</v>
      </c>
    </row>
    <row r="13" spans="1:12" ht="22" customHeight="1">
      <c r="A13" s="363"/>
      <c r="B13" s="388" t="s">
        <v>213</v>
      </c>
      <c r="C13" s="172">
        <v>8554.5019508028454</v>
      </c>
      <c r="D13" s="172">
        <v>4026.2886389177124</v>
      </c>
      <c r="E13" s="172">
        <v>123.30238976316716</v>
      </c>
      <c r="F13" s="172">
        <v>298.81305896611462</v>
      </c>
      <c r="G13" s="172">
        <v>14.902062520354995</v>
      </c>
      <c r="H13" s="172" t="s">
        <v>117</v>
      </c>
      <c r="I13" s="172">
        <v>39.305063588480941</v>
      </c>
      <c r="J13" s="172">
        <v>73.257612904915732</v>
      </c>
      <c r="K13" s="173">
        <v>13130.376131173591</v>
      </c>
    </row>
    <row r="14" spans="1:12" ht="22" customHeight="1">
      <c r="A14" s="363"/>
      <c r="B14" s="388" t="s">
        <v>214</v>
      </c>
      <c r="C14" s="172">
        <v>7029.3317272285112</v>
      </c>
      <c r="D14" s="172">
        <v>4303.2741080180149</v>
      </c>
      <c r="E14" s="172">
        <v>152.46790600099061</v>
      </c>
      <c r="F14" s="172">
        <v>238.92734592273513</v>
      </c>
      <c r="G14" s="172">
        <v>10.136251595506375</v>
      </c>
      <c r="H14" s="172" t="s">
        <v>117</v>
      </c>
      <c r="I14" s="172">
        <v>116.63508755122714</v>
      </c>
      <c r="J14" s="172">
        <v>82.91150951381006</v>
      </c>
      <c r="K14" s="173">
        <v>11933.683935830795</v>
      </c>
    </row>
    <row r="15" spans="1:12" ht="22" customHeight="1">
      <c r="A15" s="363"/>
      <c r="B15" s="388" t="s">
        <v>208</v>
      </c>
      <c r="C15" s="172">
        <v>6262.3892746323236</v>
      </c>
      <c r="D15" s="172">
        <v>4899.824231225396</v>
      </c>
      <c r="E15" s="172">
        <v>415.85269060754553</v>
      </c>
      <c r="F15" s="172">
        <v>453.42325935308082</v>
      </c>
      <c r="G15" s="172">
        <v>14.152419482345284</v>
      </c>
      <c r="H15" s="172" t="s">
        <v>117</v>
      </c>
      <c r="I15" s="172">
        <v>65.962576378266562</v>
      </c>
      <c r="J15" s="172">
        <v>65.51753610234374</v>
      </c>
      <c r="K15" s="173">
        <v>12177.1219877813</v>
      </c>
    </row>
    <row r="16" spans="1:12" ht="22" customHeight="1">
      <c r="A16" s="363"/>
      <c r="B16" s="388" t="s">
        <v>215</v>
      </c>
      <c r="C16" s="172">
        <v>8921.5442789632252</v>
      </c>
      <c r="D16" s="172">
        <v>4526.6528365342383</v>
      </c>
      <c r="E16" s="172">
        <v>326.08315583728393</v>
      </c>
      <c r="F16" s="172">
        <v>209.30210050113445</v>
      </c>
      <c r="G16" s="172">
        <v>7.3268541168263477</v>
      </c>
      <c r="H16" s="172" t="s">
        <v>117</v>
      </c>
      <c r="I16" s="172">
        <v>54.481477135676656</v>
      </c>
      <c r="J16" s="172">
        <v>96.998722789999988</v>
      </c>
      <c r="K16" s="173">
        <v>14142.389925878386</v>
      </c>
    </row>
    <row r="17" spans="1:11" ht="22" customHeight="1">
      <c r="A17" s="363"/>
      <c r="B17" s="388" t="s">
        <v>216</v>
      </c>
      <c r="C17" s="172">
        <v>7953.8903165428501</v>
      </c>
      <c r="D17" s="172">
        <v>5066.9116444387228</v>
      </c>
      <c r="E17" s="172">
        <v>150.49043235329984</v>
      </c>
      <c r="F17" s="172">
        <v>502.05543387383295</v>
      </c>
      <c r="G17" s="172">
        <v>33.927450280595679</v>
      </c>
      <c r="H17" s="172" t="s">
        <v>117</v>
      </c>
      <c r="I17" s="172">
        <v>24.530160550327231</v>
      </c>
      <c r="J17" s="172">
        <v>100.88490666017825</v>
      </c>
      <c r="K17" s="173">
        <v>13832.693904680938</v>
      </c>
    </row>
    <row r="18" spans="1:11" ht="22" customHeight="1">
      <c r="A18" s="363"/>
      <c r="B18" s="388" t="s">
        <v>200</v>
      </c>
      <c r="C18" s="172">
        <v>8348.5423591245471</v>
      </c>
      <c r="D18" s="172">
        <v>5073.8649947187732</v>
      </c>
      <c r="E18" s="172">
        <v>158.39927534835985</v>
      </c>
      <c r="F18" s="172">
        <v>474.83712882656158</v>
      </c>
      <c r="G18" s="172">
        <v>12.365699430709196</v>
      </c>
      <c r="H18" s="172" t="s">
        <v>117</v>
      </c>
      <c r="I18" s="172">
        <v>54.937905950125227</v>
      </c>
      <c r="J18" s="172">
        <v>97.862693694260912</v>
      </c>
      <c r="K18" s="173">
        <v>14220.823130153334</v>
      </c>
    </row>
    <row r="19" spans="1:11" ht="9.75" customHeight="1">
      <c r="A19" s="363"/>
      <c r="B19" s="363"/>
      <c r="C19" s="602"/>
      <c r="D19" s="602"/>
      <c r="E19" s="602"/>
      <c r="F19" s="602"/>
      <c r="G19" s="602"/>
      <c r="H19" s="603"/>
      <c r="I19" s="603"/>
      <c r="J19" s="604"/>
      <c r="K19" s="602"/>
    </row>
    <row r="20" spans="1:11" ht="22" customHeight="1">
      <c r="A20" s="389" t="s">
        <v>486</v>
      </c>
      <c r="B20" s="389"/>
      <c r="C20" s="173">
        <v>90803.883717961391</v>
      </c>
      <c r="D20" s="173">
        <v>52230.580446391847</v>
      </c>
      <c r="E20" s="173">
        <v>2679.509518666895</v>
      </c>
      <c r="F20" s="173">
        <v>4404.9760633625256</v>
      </c>
      <c r="G20" s="173">
        <v>221.3258003163229</v>
      </c>
      <c r="H20" s="173">
        <v>1.4645249011320756</v>
      </c>
      <c r="I20" s="173">
        <v>648.14432298421491</v>
      </c>
      <c r="J20" s="173">
        <v>1222.6113538503089</v>
      </c>
      <c r="K20" s="173">
        <v>152212.49574843462</v>
      </c>
    </row>
    <row r="21" spans="1:11" ht="12.75" customHeight="1">
      <c r="A21" s="389"/>
      <c r="B21" s="389"/>
      <c r="C21" s="605"/>
      <c r="D21" s="605"/>
      <c r="E21" s="605"/>
      <c r="F21" s="605"/>
      <c r="G21" s="605"/>
      <c r="H21" s="606"/>
      <c r="I21" s="606"/>
      <c r="J21" s="607"/>
      <c r="K21" s="605"/>
    </row>
    <row r="22" spans="1:11" ht="22" customHeight="1">
      <c r="A22" s="19" t="s">
        <v>1406</v>
      </c>
      <c r="B22" s="19"/>
      <c r="C22" s="173">
        <v>59.655998196123939</v>
      </c>
      <c r="D22" s="173">
        <v>34.314252709392946</v>
      </c>
      <c r="E22" s="173">
        <v>1.7603742094179882</v>
      </c>
      <c r="F22" s="173">
        <v>2.893964809986914</v>
      </c>
      <c r="G22" s="173">
        <v>0.14540580208481277</v>
      </c>
      <c r="H22" s="173" t="s">
        <v>117</v>
      </c>
      <c r="I22" s="173">
        <v>0.42581544951172678</v>
      </c>
      <c r="J22" s="173">
        <v>0.80322666535272447</v>
      </c>
      <c r="K22" s="173">
        <v>100</v>
      </c>
    </row>
    <row r="23" spans="1:11" ht="22" customHeight="1">
      <c r="A23" s="363"/>
      <c r="B23" s="363"/>
      <c r="C23" s="602"/>
      <c r="D23" s="602"/>
      <c r="E23" s="602"/>
      <c r="F23" s="602"/>
      <c r="G23" s="602"/>
      <c r="H23" s="603"/>
      <c r="I23" s="603"/>
      <c r="J23" s="604"/>
      <c r="K23" s="602"/>
    </row>
    <row r="24" spans="1:11" ht="22" customHeight="1">
      <c r="A24" s="107">
        <v>2022</v>
      </c>
      <c r="B24" s="388" t="s">
        <v>209</v>
      </c>
      <c r="C24" s="172">
        <v>11391.379813442316</v>
      </c>
      <c r="D24" s="172">
        <v>4068.2855866660557</v>
      </c>
      <c r="E24" s="172">
        <v>215.44597827604471</v>
      </c>
      <c r="F24" s="172">
        <v>338.5178622258224</v>
      </c>
      <c r="G24" s="172">
        <v>15.6901961744313</v>
      </c>
      <c r="H24" s="172">
        <v>0.76388798831395344</v>
      </c>
      <c r="I24" s="172">
        <v>44.78978157467688</v>
      </c>
      <c r="J24" s="172">
        <v>77.191746521770327</v>
      </c>
      <c r="K24" s="173">
        <v>16152.064852869431</v>
      </c>
    </row>
    <row r="25" spans="1:11" ht="22" customHeight="1">
      <c r="A25" s="363"/>
      <c r="B25" s="388" t="s">
        <v>210</v>
      </c>
      <c r="C25" s="172">
        <v>7786.0257660639782</v>
      </c>
      <c r="D25" s="172">
        <v>4321.7946985394856</v>
      </c>
      <c r="E25" s="172">
        <v>292.06069462167329</v>
      </c>
      <c r="F25" s="172">
        <v>287.44417018524103</v>
      </c>
      <c r="G25" s="172">
        <v>52.341930415941803</v>
      </c>
      <c r="H25" s="172">
        <v>1.6944640699999998</v>
      </c>
      <c r="I25" s="172">
        <v>50.585483469085204</v>
      </c>
      <c r="J25" s="172">
        <v>109.88665216280005</v>
      </c>
      <c r="K25" s="173">
        <v>12901.833859528208</v>
      </c>
    </row>
    <row r="26" spans="1:11" ht="22" customHeight="1">
      <c r="A26" s="363"/>
      <c r="B26" s="388" t="s">
        <v>206</v>
      </c>
      <c r="C26" s="172">
        <v>9633.9563526341444</v>
      </c>
      <c r="D26" s="172">
        <v>4968.9135209040096</v>
      </c>
      <c r="E26" s="172">
        <v>339.89005748160713</v>
      </c>
      <c r="F26" s="172">
        <v>223.87047636307062</v>
      </c>
      <c r="G26" s="172">
        <v>79.243877318808288</v>
      </c>
      <c r="H26" s="172">
        <v>2.7934992299999997</v>
      </c>
      <c r="I26" s="172">
        <v>66.560815933850691</v>
      </c>
      <c r="J26" s="172">
        <v>78.065046805651207</v>
      </c>
      <c r="K26" s="173">
        <v>15393.293646671142</v>
      </c>
    </row>
    <row r="27" spans="1:11" ht="22" customHeight="1">
      <c r="A27" s="363"/>
      <c r="B27" s="388" t="s">
        <v>211</v>
      </c>
      <c r="C27" s="172">
        <v>6658.606741923536</v>
      </c>
      <c r="D27" s="172">
        <v>4959.4135748127655</v>
      </c>
      <c r="E27" s="172">
        <v>126.28240615702862</v>
      </c>
      <c r="F27" s="172">
        <v>387.27733065548574</v>
      </c>
      <c r="G27" s="172">
        <v>12.752221608772023</v>
      </c>
      <c r="H27" s="172">
        <v>2.38623751</v>
      </c>
      <c r="I27" s="172">
        <v>63.151633534168582</v>
      </c>
      <c r="J27" s="172">
        <v>99.985955917816</v>
      </c>
      <c r="K27" s="173">
        <v>12309.856102119575</v>
      </c>
    </row>
    <row r="28" spans="1:11" ht="22" customHeight="1">
      <c r="A28" s="363"/>
      <c r="B28" s="388" t="s">
        <v>212</v>
      </c>
      <c r="C28" s="172">
        <v>9444.4008928909916</v>
      </c>
      <c r="D28" s="172">
        <v>4889.7215416729359</v>
      </c>
      <c r="E28" s="172">
        <v>111.98918624785674</v>
      </c>
      <c r="F28" s="172">
        <v>369.9818429859111</v>
      </c>
      <c r="G28" s="172">
        <v>30.155746241455599</v>
      </c>
      <c r="H28" s="172">
        <v>2.7751689199999996</v>
      </c>
      <c r="I28" s="172">
        <v>37.958988059830034</v>
      </c>
      <c r="J28" s="172">
        <v>91.168137361820357</v>
      </c>
      <c r="K28" s="173">
        <v>14978.151504380801</v>
      </c>
    </row>
    <row r="29" spans="1:11" ht="22" customHeight="1">
      <c r="A29" s="363"/>
      <c r="B29" s="388" t="s">
        <v>207</v>
      </c>
      <c r="C29" s="172">
        <v>9735.0372965109436</v>
      </c>
      <c r="D29" s="172">
        <v>5434.1597602972906</v>
      </c>
      <c r="E29" s="172">
        <v>119.93805815719082</v>
      </c>
      <c r="F29" s="172">
        <v>355.03287859522419</v>
      </c>
      <c r="G29" s="172">
        <v>27.568806911582886</v>
      </c>
      <c r="H29" s="172">
        <v>11.481480484167934</v>
      </c>
      <c r="I29" s="172">
        <v>37.825840569120999</v>
      </c>
      <c r="J29" s="172">
        <v>131.31309968877142</v>
      </c>
      <c r="K29" s="173">
        <v>15852.357221214294</v>
      </c>
    </row>
    <row r="30" spans="1:11" ht="22" customHeight="1">
      <c r="A30" s="363"/>
      <c r="B30" s="388" t="s">
        <v>213</v>
      </c>
      <c r="C30" s="172">
        <v>12111.493658181835</v>
      </c>
      <c r="D30" s="172">
        <v>5484.0513618986415</v>
      </c>
      <c r="E30" s="172">
        <v>374.45752324758678</v>
      </c>
      <c r="F30" s="172">
        <v>410.72869827189447</v>
      </c>
      <c r="G30" s="172">
        <v>16.356054501244508</v>
      </c>
      <c r="H30" s="172">
        <v>11.00386591</v>
      </c>
      <c r="I30" s="172">
        <v>30.887064581808179</v>
      </c>
      <c r="J30" s="172">
        <v>128.81342618288681</v>
      </c>
      <c r="K30" s="173">
        <v>18567.791652775897</v>
      </c>
    </row>
    <row r="31" spans="1:11" ht="22" customHeight="1">
      <c r="A31" s="363"/>
      <c r="B31" s="388" t="s">
        <v>214</v>
      </c>
      <c r="C31" s="172">
        <v>12489.862687421321</v>
      </c>
      <c r="D31" s="172">
        <v>5089.5303831521042</v>
      </c>
      <c r="E31" s="172">
        <v>91.390217837122847</v>
      </c>
      <c r="F31" s="172">
        <v>358.38624542018351</v>
      </c>
      <c r="G31" s="172">
        <v>21.658261765869657</v>
      </c>
      <c r="H31" s="172">
        <v>9.68970223</v>
      </c>
      <c r="I31" s="172">
        <v>37.997218835263588</v>
      </c>
      <c r="J31" s="172">
        <v>140.03216247169144</v>
      </c>
      <c r="K31" s="173">
        <v>18238.546879133559</v>
      </c>
    </row>
    <row r="32" spans="1:11" ht="22" customHeight="1">
      <c r="A32" s="363"/>
      <c r="B32" s="388" t="s">
        <v>208</v>
      </c>
      <c r="C32" s="172">
        <v>9922.17187739158</v>
      </c>
      <c r="D32" s="172">
        <v>5004.6695870511858</v>
      </c>
      <c r="E32" s="172">
        <v>105.13087616926359</v>
      </c>
      <c r="F32" s="172">
        <v>347.35919841543955</v>
      </c>
      <c r="G32" s="172">
        <v>12.637635903026817</v>
      </c>
      <c r="H32" s="172">
        <v>26.185865229999997</v>
      </c>
      <c r="I32" s="172">
        <v>34.832384666986691</v>
      </c>
      <c r="J32" s="172">
        <v>123.98134925601374</v>
      </c>
      <c r="K32" s="173">
        <v>15576.968774083494</v>
      </c>
    </row>
    <row r="33" spans="1:11" ht="22" customHeight="1">
      <c r="A33" s="363"/>
      <c r="B33" s="388" t="s">
        <v>215</v>
      </c>
      <c r="C33" s="172">
        <v>8025.2752278004109</v>
      </c>
      <c r="D33" s="172">
        <v>5676.0868559170531</v>
      </c>
      <c r="E33" s="172">
        <v>220.27664244499439</v>
      </c>
      <c r="F33" s="172">
        <v>292.75528234410109</v>
      </c>
      <c r="G33" s="172">
        <v>11.368034545512263</v>
      </c>
      <c r="H33" s="172">
        <v>25.980414960000001</v>
      </c>
      <c r="I33" s="172">
        <v>33.431408766442814</v>
      </c>
      <c r="J33" s="172">
        <v>146.92243844308157</v>
      </c>
      <c r="K33" s="173">
        <v>14432.096305221598</v>
      </c>
    </row>
    <row r="34" spans="1:11" ht="22" customHeight="1">
      <c r="A34" s="363"/>
      <c r="B34" s="388" t="s">
        <v>216</v>
      </c>
      <c r="C34" s="172">
        <v>7418.2457126937315</v>
      </c>
      <c r="D34" s="172">
        <v>4994.0428787331284</v>
      </c>
      <c r="E34" s="172">
        <v>100.90231497245661</v>
      </c>
      <c r="F34" s="172">
        <v>231.2948361339609</v>
      </c>
      <c r="G34" s="172">
        <v>26.237503458084912</v>
      </c>
      <c r="H34" s="172">
        <v>1.0572651906263517</v>
      </c>
      <c r="I34" s="172">
        <v>37.181116161075735</v>
      </c>
      <c r="J34" s="172">
        <v>85.351886851522181</v>
      </c>
      <c r="K34" s="173">
        <v>12894.313514194584</v>
      </c>
    </row>
    <row r="35" spans="1:11" ht="22" customHeight="1">
      <c r="A35" s="363"/>
      <c r="B35" s="388" t="s">
        <v>200</v>
      </c>
      <c r="C35" s="172">
        <v>12223.907259377591</v>
      </c>
      <c r="D35" s="172">
        <v>6837.7598087384231</v>
      </c>
      <c r="E35" s="172">
        <v>118.45415532478694</v>
      </c>
      <c r="F35" s="172">
        <v>446.30369167058666</v>
      </c>
      <c r="G35" s="172">
        <v>14.878133003745914</v>
      </c>
      <c r="H35" s="172">
        <v>47.53191133</v>
      </c>
      <c r="I35" s="172">
        <v>66.620933667580132</v>
      </c>
      <c r="J35" s="172">
        <v>147.98659094309249</v>
      </c>
      <c r="K35" s="173">
        <v>19903.442484055802</v>
      </c>
    </row>
    <row r="36" spans="1:11" ht="12" customHeight="1">
      <c r="A36" s="363"/>
      <c r="B36" s="363"/>
      <c r="C36" s="602"/>
      <c r="D36" s="602"/>
      <c r="E36" s="602"/>
      <c r="F36" s="602"/>
      <c r="G36" s="602"/>
      <c r="H36" s="603"/>
      <c r="I36" s="603"/>
      <c r="J36" s="604"/>
      <c r="K36" s="602"/>
    </row>
    <row r="37" spans="1:11" ht="22" customHeight="1">
      <c r="A37" s="389" t="s">
        <v>486</v>
      </c>
      <c r="B37" s="389"/>
      <c r="C37" s="173">
        <v>116840.36328633237</v>
      </c>
      <c r="D37" s="173">
        <v>61728.429558383083</v>
      </c>
      <c r="E37" s="173">
        <v>2216.2181109376124</v>
      </c>
      <c r="F37" s="173">
        <v>4048.9525132669214</v>
      </c>
      <c r="G37" s="173">
        <v>320.88840184847601</v>
      </c>
      <c r="H37" s="173">
        <v>143.34376305310826</v>
      </c>
      <c r="I37" s="173">
        <v>541.8226698198896</v>
      </c>
      <c r="J37" s="173">
        <v>1360.6984926069174</v>
      </c>
      <c r="K37" s="173">
        <v>187200.71679624839</v>
      </c>
    </row>
    <row r="38" spans="1:11" ht="11.25" customHeight="1">
      <c r="A38" s="389"/>
      <c r="B38" s="389"/>
      <c r="C38" s="605"/>
      <c r="D38" s="605"/>
      <c r="E38" s="605"/>
      <c r="F38" s="605"/>
      <c r="G38" s="605"/>
      <c r="H38" s="606"/>
      <c r="I38" s="606"/>
      <c r="J38" s="607"/>
      <c r="K38" s="605"/>
    </row>
    <row r="39" spans="1:11" ht="22" customHeight="1">
      <c r="A39" s="19" t="s">
        <v>1406</v>
      </c>
      <c r="B39" s="19"/>
      <c r="C39" s="173">
        <v>62.414484990195248</v>
      </c>
      <c r="D39" s="173">
        <v>32.974462178779518</v>
      </c>
      <c r="E39" s="173">
        <v>1.1838726629181511</v>
      </c>
      <c r="F39" s="173">
        <v>2.1628937017767149</v>
      </c>
      <c r="G39" s="173">
        <v>0.17141408822581325</v>
      </c>
      <c r="H39" s="173">
        <v>7.6572229800340674E-2</v>
      </c>
      <c r="I39" s="173">
        <v>0.28943407861499598</v>
      </c>
      <c r="J39" s="173">
        <v>0.72686606968920886</v>
      </c>
      <c r="K39" s="173">
        <v>99.999999999999986</v>
      </c>
    </row>
    <row r="40" spans="1:11" ht="9.75" customHeight="1">
      <c r="A40" s="363"/>
      <c r="B40" s="363"/>
      <c r="C40" s="7"/>
      <c r="D40" s="7"/>
      <c r="E40" s="7"/>
      <c r="F40" s="7"/>
      <c r="G40" s="7"/>
      <c r="H40" s="390"/>
      <c r="I40" s="390"/>
      <c r="J40" s="391"/>
      <c r="K40" s="7"/>
    </row>
    <row r="41" spans="1:11" ht="22" customHeight="1">
      <c r="A41" s="107">
        <v>2023</v>
      </c>
      <c r="B41" s="388" t="s">
        <v>209</v>
      </c>
      <c r="C41" s="172">
        <v>11668.626181945003</v>
      </c>
      <c r="D41" s="172">
        <v>5262.819234631138</v>
      </c>
      <c r="E41" s="172">
        <v>130.75965556913488</v>
      </c>
      <c r="F41" s="172">
        <v>377.98895866214036</v>
      </c>
      <c r="G41" s="172">
        <v>5.7791370871870953</v>
      </c>
      <c r="H41" s="172">
        <v>64.759423762521152</v>
      </c>
      <c r="I41" s="172">
        <v>39.503823941242842</v>
      </c>
      <c r="J41" s="172">
        <v>109.70915085923674</v>
      </c>
      <c r="K41" s="173">
        <v>17659.945566457602</v>
      </c>
    </row>
    <row r="42" spans="1:11" ht="22" customHeight="1">
      <c r="A42" s="363"/>
      <c r="B42" s="388" t="s">
        <v>210</v>
      </c>
      <c r="C42" s="172">
        <v>7980.130373767518</v>
      </c>
      <c r="D42" s="172">
        <v>4855.8429167149025</v>
      </c>
      <c r="E42" s="172">
        <v>172.744755891285</v>
      </c>
      <c r="F42" s="172">
        <v>312.22436402196456</v>
      </c>
      <c r="G42" s="172">
        <v>7.3013329350273999</v>
      </c>
      <c r="H42" s="172">
        <v>25.138109699999998</v>
      </c>
      <c r="I42" s="172">
        <v>42.289201127426516</v>
      </c>
      <c r="J42" s="172">
        <v>144.03134581603211</v>
      </c>
      <c r="K42" s="173">
        <v>13539.702399974154</v>
      </c>
    </row>
    <row r="43" spans="1:11" ht="22" customHeight="1">
      <c r="A43" s="363"/>
      <c r="B43" s="388" t="s">
        <v>206</v>
      </c>
      <c r="C43" s="172">
        <v>11175.932669145357</v>
      </c>
      <c r="D43" s="172">
        <v>5614.5479648441187</v>
      </c>
      <c r="E43" s="172">
        <v>189.963697795309</v>
      </c>
      <c r="F43" s="172">
        <v>434.0508051877718</v>
      </c>
      <c r="G43" s="172">
        <v>8.0496234341004484</v>
      </c>
      <c r="H43" s="172">
        <v>38.020119969999996</v>
      </c>
      <c r="I43" s="172">
        <v>54.235829775041516</v>
      </c>
      <c r="J43" s="172">
        <v>146.33500961375171</v>
      </c>
      <c r="K43" s="173">
        <v>17661.135719765447</v>
      </c>
    </row>
    <row r="44" spans="1:11" ht="22" customHeight="1">
      <c r="A44" s="363"/>
      <c r="B44" s="388" t="s">
        <v>211</v>
      </c>
      <c r="C44" s="172">
        <v>9433.2917836033448</v>
      </c>
      <c r="D44" s="172">
        <v>4798.4200187789538</v>
      </c>
      <c r="E44" s="172">
        <v>224.25405304541496</v>
      </c>
      <c r="F44" s="172">
        <v>434.83479899227058</v>
      </c>
      <c r="G44" s="172">
        <v>15.874973695526917</v>
      </c>
      <c r="H44" s="172">
        <v>389.78270096</v>
      </c>
      <c r="I44" s="172">
        <v>64.286435463906741</v>
      </c>
      <c r="J44" s="172">
        <v>119.9195505942034</v>
      </c>
      <c r="K44" s="173">
        <v>15480.664315133621</v>
      </c>
    </row>
    <row r="45" spans="1:11" ht="22" customHeight="1">
      <c r="A45" s="363"/>
      <c r="B45" s="388" t="s">
        <v>212</v>
      </c>
      <c r="C45" s="172">
        <v>11485.732245215233</v>
      </c>
      <c r="D45" s="172">
        <v>5333.2293804428346</v>
      </c>
      <c r="E45" s="172">
        <v>106.07751620056702</v>
      </c>
      <c r="F45" s="172">
        <v>460.27130997994749</v>
      </c>
      <c r="G45" s="172">
        <v>34.390831175585419</v>
      </c>
      <c r="H45" s="172">
        <v>197.06481343000002</v>
      </c>
      <c r="I45" s="172">
        <v>20.720716489517187</v>
      </c>
      <c r="J45" s="172">
        <v>216.60992710172849</v>
      </c>
      <c r="K45" s="173">
        <v>17854.096740035413</v>
      </c>
    </row>
    <row r="46" spans="1:11" ht="22" customHeight="1">
      <c r="A46" s="363"/>
      <c r="B46" s="388" t="s">
        <v>207</v>
      </c>
      <c r="C46" s="172">
        <v>9887.9612665012628</v>
      </c>
      <c r="D46" s="172">
        <v>5415.8480238139091</v>
      </c>
      <c r="E46" s="172">
        <v>111.79401054421902</v>
      </c>
      <c r="F46" s="172">
        <v>588.18764765422873</v>
      </c>
      <c r="G46" s="172">
        <v>12.528651884235302</v>
      </c>
      <c r="H46" s="172">
        <v>65.534895944530533</v>
      </c>
      <c r="I46" s="172">
        <v>43.794631442027345</v>
      </c>
      <c r="J46" s="172">
        <v>131.25227655982721</v>
      </c>
      <c r="K46" s="173">
        <v>16256.901404344242</v>
      </c>
    </row>
    <row r="47" spans="1:11" ht="22" customHeight="1">
      <c r="A47" s="363"/>
      <c r="B47" s="388" t="s">
        <v>213</v>
      </c>
      <c r="C47" s="172">
        <v>9630.9483144454025</v>
      </c>
      <c r="D47" s="172">
        <v>5034.9933312801095</v>
      </c>
      <c r="E47" s="172">
        <v>139.031677113619</v>
      </c>
      <c r="F47" s="172">
        <v>375.80319500295366</v>
      </c>
      <c r="G47" s="172">
        <v>19.212650218389669</v>
      </c>
      <c r="H47" s="172">
        <v>5.5397408490697675</v>
      </c>
      <c r="I47" s="172">
        <v>63.594460199605003</v>
      </c>
      <c r="J47" s="172">
        <v>166.17587535736877</v>
      </c>
      <c r="K47" s="173">
        <v>15435.299244466518</v>
      </c>
    </row>
    <row r="48" spans="1:11" ht="22" customHeight="1">
      <c r="A48" s="363"/>
      <c r="B48" s="388" t="s">
        <v>214</v>
      </c>
      <c r="C48" s="172">
        <v>11245.790923362156</v>
      </c>
      <c r="D48" s="172">
        <v>5322.6048758454526</v>
      </c>
      <c r="E48" s="172">
        <v>141.86094286974981</v>
      </c>
      <c r="F48" s="172">
        <v>544.0238346795544</v>
      </c>
      <c r="G48" s="172">
        <v>11.947388935051777</v>
      </c>
      <c r="H48" s="172">
        <v>16.862068443274453</v>
      </c>
      <c r="I48" s="172">
        <v>36.163139292608825</v>
      </c>
      <c r="J48" s="172">
        <v>143.41510565080199</v>
      </c>
      <c r="K48" s="173">
        <v>17462.668279078654</v>
      </c>
    </row>
    <row r="49" spans="1:11" ht="22" customHeight="1">
      <c r="A49" s="363"/>
      <c r="B49" s="388" t="s">
        <v>208</v>
      </c>
      <c r="C49" s="172">
        <v>8833.8659178769758</v>
      </c>
      <c r="D49" s="172">
        <v>5028.0819310757097</v>
      </c>
      <c r="E49" s="172">
        <v>147.70290412605851</v>
      </c>
      <c r="F49" s="172">
        <v>631.02810385406826</v>
      </c>
      <c r="G49" s="172">
        <v>15.250529768418458</v>
      </c>
      <c r="H49" s="172">
        <v>49.48182095277992</v>
      </c>
      <c r="I49" s="172">
        <v>29.803612093403654</v>
      </c>
      <c r="J49" s="172">
        <v>155.89007053297857</v>
      </c>
      <c r="K49" s="173">
        <v>14891.104890280392</v>
      </c>
    </row>
    <row r="50" spans="1:11" ht="22" customHeight="1">
      <c r="A50" s="363"/>
      <c r="B50" s="388" t="s">
        <v>215</v>
      </c>
      <c r="C50" s="172">
        <v>5773.2709125939973</v>
      </c>
      <c r="D50" s="172">
        <v>6060.888660819036</v>
      </c>
      <c r="E50" s="172">
        <v>272.81664192920016</v>
      </c>
      <c r="F50" s="172">
        <v>516.09939835331591</v>
      </c>
      <c r="G50" s="172">
        <v>31.215219391866587</v>
      </c>
      <c r="H50" s="172">
        <v>17.519479910000001</v>
      </c>
      <c r="I50" s="172">
        <v>43.754738785482438</v>
      </c>
      <c r="J50" s="172">
        <v>187.21760551169754</v>
      </c>
      <c r="K50" s="173">
        <v>12902.782657294598</v>
      </c>
    </row>
    <row r="51" spans="1:11" ht="22" customHeight="1">
      <c r="A51" s="363"/>
      <c r="B51" s="388" t="s">
        <v>216</v>
      </c>
      <c r="C51" s="172">
        <v>6531.6261472519536</v>
      </c>
      <c r="D51" s="172">
        <v>5547.2601024221722</v>
      </c>
      <c r="E51" s="172">
        <v>205.17962494422883</v>
      </c>
      <c r="F51" s="172">
        <v>631.82011800256737</v>
      </c>
      <c r="G51" s="172">
        <v>22.860337161393613</v>
      </c>
      <c r="H51" s="172">
        <v>82.463871982519478</v>
      </c>
      <c r="I51" s="172">
        <v>62.788158251391856</v>
      </c>
      <c r="J51" s="172">
        <v>122.41701735665572</v>
      </c>
      <c r="K51" s="173">
        <v>13206.415377372883</v>
      </c>
    </row>
    <row r="52" spans="1:11" ht="22" customHeight="1">
      <c r="A52" s="363"/>
      <c r="B52" s="388" t="s">
        <v>200</v>
      </c>
      <c r="C52" s="172">
        <v>9525.2366352679473</v>
      </c>
      <c r="D52" s="172">
        <v>5708.3380703441371</v>
      </c>
      <c r="E52" s="172">
        <v>125.70509001660467</v>
      </c>
      <c r="F52" s="172">
        <v>634.2476944533505</v>
      </c>
      <c r="G52" s="172">
        <v>9.594844923055506</v>
      </c>
      <c r="H52" s="172">
        <v>56.921294161491396</v>
      </c>
      <c r="I52" s="172">
        <v>80.2767130292997</v>
      </c>
      <c r="J52" s="172">
        <v>86.803872047819922</v>
      </c>
      <c r="K52" s="173">
        <v>16227.124214243708</v>
      </c>
    </row>
    <row r="53" spans="1:11" ht="12" customHeight="1">
      <c r="A53" s="363"/>
      <c r="B53" s="363"/>
      <c r="C53" s="7"/>
      <c r="D53" s="7"/>
      <c r="E53" s="7"/>
      <c r="F53" s="7"/>
      <c r="G53" s="7"/>
      <c r="H53" s="390"/>
      <c r="I53" s="390"/>
      <c r="J53" s="391"/>
      <c r="K53" s="7"/>
    </row>
    <row r="54" spans="1:11" ht="22" customHeight="1">
      <c r="A54" s="389" t="s">
        <v>486</v>
      </c>
      <c r="B54" s="389"/>
      <c r="C54" s="173">
        <v>113172.41337097617</v>
      </c>
      <c r="D54" s="173">
        <v>63982.874511012466</v>
      </c>
      <c r="E54" s="173">
        <v>1967.8905700453909</v>
      </c>
      <c r="F54" s="173">
        <v>5940.5802288441337</v>
      </c>
      <c r="G54" s="173">
        <v>194.00552060983819</v>
      </c>
      <c r="H54" s="173">
        <v>1009.0883400661864</v>
      </c>
      <c r="I54" s="173">
        <v>581.21145989095373</v>
      </c>
      <c r="J54" s="173">
        <v>1729.776807002102</v>
      </c>
      <c r="K54" s="173">
        <v>188577.84080844722</v>
      </c>
    </row>
    <row r="55" spans="1:11" ht="13.5" customHeight="1">
      <c r="A55" s="389"/>
      <c r="B55" s="389"/>
      <c r="C55" s="605"/>
      <c r="D55" s="605"/>
      <c r="E55" s="605"/>
      <c r="F55" s="605"/>
      <c r="G55" s="605"/>
      <c r="H55" s="606"/>
      <c r="I55" s="606"/>
      <c r="J55" s="607"/>
      <c r="K55" s="605"/>
    </row>
    <row r="56" spans="1:11" ht="22" customHeight="1">
      <c r="A56" s="19" t="s">
        <v>1406</v>
      </c>
      <c r="B56" s="19"/>
      <c r="C56" s="173">
        <v>60.01363303652095</v>
      </c>
      <c r="D56" s="173">
        <v>33.929158503837527</v>
      </c>
      <c r="E56" s="173">
        <v>1.0435428476691098</v>
      </c>
      <c r="F56" s="173">
        <v>3.1502005767890995</v>
      </c>
      <c r="G56" s="173">
        <v>0.10287821717446871</v>
      </c>
      <c r="H56" s="173">
        <v>0.53510440873654608</v>
      </c>
      <c r="I56" s="173">
        <v>0.30820771804325314</v>
      </c>
      <c r="J56" s="173">
        <v>0.91727469122905436</v>
      </c>
      <c r="K56" s="173">
        <v>100.00000000000001</v>
      </c>
    </row>
    <row r="57" spans="1:11" ht="22" customHeight="1">
      <c r="A57" s="19"/>
      <c r="B57" s="19"/>
      <c r="C57" s="172"/>
      <c r="D57" s="172"/>
      <c r="E57" s="172"/>
      <c r="F57" s="172"/>
      <c r="G57" s="172"/>
      <c r="H57" s="172"/>
      <c r="I57" s="172"/>
      <c r="J57" s="172"/>
      <c r="K57" s="172"/>
    </row>
    <row r="58" spans="1:11" ht="22" customHeight="1">
      <c r="A58" s="107">
        <v>2024</v>
      </c>
      <c r="B58" s="388" t="s">
        <v>209</v>
      </c>
      <c r="C58" s="172">
        <v>10758.839205604543</v>
      </c>
      <c r="D58" s="172">
        <v>5301.395847379833</v>
      </c>
      <c r="E58" s="172">
        <v>210.56875531609944</v>
      </c>
      <c r="F58" s="172">
        <v>266.29489668809208</v>
      </c>
      <c r="G58" s="172">
        <v>49.215976892798132</v>
      </c>
      <c r="H58" s="172">
        <v>57.749086169999984</v>
      </c>
      <c r="I58" s="172">
        <v>36.304102635582666</v>
      </c>
      <c r="J58" s="172">
        <v>155.45081971588243</v>
      </c>
      <c r="K58" s="173">
        <v>16835.81869040283</v>
      </c>
    </row>
    <row r="59" spans="1:11" ht="18">
      <c r="A59" s="363"/>
      <c r="B59" s="388" t="s">
        <v>210</v>
      </c>
      <c r="C59" s="172">
        <v>9871.6239943368055</v>
      </c>
      <c r="D59" s="172">
        <v>5256.1295972957068</v>
      </c>
      <c r="E59" s="172">
        <v>168.89429715750401</v>
      </c>
      <c r="F59" s="172">
        <v>574.78479701192725</v>
      </c>
      <c r="G59" s="172">
        <v>36.001101868471245</v>
      </c>
      <c r="H59" s="172">
        <v>13.605867498251241</v>
      </c>
      <c r="I59" s="172">
        <v>41.11716207342301</v>
      </c>
      <c r="J59" s="172">
        <v>123.06181971326802</v>
      </c>
      <c r="K59" s="173">
        <v>16085.218636955355</v>
      </c>
    </row>
    <row r="60" spans="1:11" ht="18">
      <c r="A60" s="363"/>
      <c r="B60" s="388" t="s">
        <v>206</v>
      </c>
      <c r="C60" s="172">
        <v>12959.767834189659</v>
      </c>
      <c r="D60" s="172">
        <v>5434.31629503558</v>
      </c>
      <c r="E60" s="172">
        <v>189.25062771446645</v>
      </c>
      <c r="F60" s="172">
        <v>785.00130268989778</v>
      </c>
      <c r="G60" s="172">
        <v>31.606749339872657</v>
      </c>
      <c r="H60" s="172">
        <v>186.83753443999998</v>
      </c>
      <c r="I60" s="172">
        <v>75.065562386937501</v>
      </c>
      <c r="J60" s="172">
        <v>119.41636563210025</v>
      </c>
      <c r="K60" s="173">
        <v>19781.262271428517</v>
      </c>
    </row>
    <row r="61" spans="1:11" ht="18">
      <c r="A61" s="363"/>
      <c r="B61" s="388" t="s">
        <v>211</v>
      </c>
      <c r="C61" s="172">
        <v>13546.774295364155</v>
      </c>
      <c r="D61" s="172">
        <v>6179.923719993757</v>
      </c>
      <c r="E61" s="172">
        <v>157.95134932062126</v>
      </c>
      <c r="F61" s="172">
        <v>566.01759853026351</v>
      </c>
      <c r="G61" s="172">
        <v>269.21167470811486</v>
      </c>
      <c r="H61" s="172">
        <v>240.03662724</v>
      </c>
      <c r="I61" s="172">
        <v>82.369611904405744</v>
      </c>
      <c r="J61" s="172">
        <v>132.05149669174608</v>
      </c>
      <c r="K61" s="173">
        <v>21174.336373753067</v>
      </c>
    </row>
    <row r="62" spans="1:11" ht="18">
      <c r="A62" s="363"/>
      <c r="B62" s="388" t="s">
        <v>212</v>
      </c>
      <c r="C62" s="172">
        <v>12897.701715250623</v>
      </c>
      <c r="D62" s="172">
        <v>6342.3227612853952</v>
      </c>
      <c r="E62" s="172">
        <v>385.23597664750628</v>
      </c>
      <c r="F62" s="172">
        <v>731.10412670364792</v>
      </c>
      <c r="G62" s="172">
        <v>27.252897738080033</v>
      </c>
      <c r="H62" s="172">
        <v>15.222992980000001</v>
      </c>
      <c r="I62" s="172">
        <v>60.712563451523899</v>
      </c>
      <c r="J62" s="172">
        <v>113.62615318600683</v>
      </c>
      <c r="K62" s="173">
        <v>20573.179187242786</v>
      </c>
    </row>
    <row r="63" spans="1:11" ht="18">
      <c r="A63" s="363"/>
      <c r="B63" s="388" t="s">
        <v>207</v>
      </c>
      <c r="C63" s="172">
        <v>11520.045381179856</v>
      </c>
      <c r="D63" s="172">
        <v>5445.8901011393136</v>
      </c>
      <c r="E63" s="172">
        <v>219.01943862799644</v>
      </c>
      <c r="F63" s="172">
        <v>701.18840730909051</v>
      </c>
      <c r="G63" s="172">
        <v>9.433665284417696</v>
      </c>
      <c r="H63" s="172">
        <v>39.524403616050208</v>
      </c>
      <c r="I63" s="172">
        <v>50.529638446164022</v>
      </c>
      <c r="J63" s="172">
        <v>143.95472375097933</v>
      </c>
      <c r="K63" s="173">
        <v>18129.585759353871</v>
      </c>
    </row>
    <row r="64" spans="1:11" ht="18">
      <c r="A64" s="363"/>
      <c r="B64" s="388" t="s">
        <v>213</v>
      </c>
      <c r="C64" s="172">
        <v>10800.49306473238</v>
      </c>
      <c r="D64" s="172">
        <v>5876.4525105449384</v>
      </c>
      <c r="E64" s="172">
        <v>136.02338841007349</v>
      </c>
      <c r="F64" s="172">
        <v>630.06160320812137</v>
      </c>
      <c r="G64" s="172">
        <v>23.053179067158236</v>
      </c>
      <c r="H64" s="172">
        <v>42.291256270000005</v>
      </c>
      <c r="I64" s="172">
        <v>66.745407953200356</v>
      </c>
      <c r="J64" s="172">
        <v>129.89036236536265</v>
      </c>
      <c r="K64" s="173">
        <v>17705.010772551235</v>
      </c>
    </row>
    <row r="65" spans="1:11" ht="18">
      <c r="A65" s="363"/>
      <c r="B65" s="388" t="s">
        <v>214</v>
      </c>
      <c r="C65" s="172">
        <v>10582.077403016492</v>
      </c>
      <c r="D65" s="172">
        <v>6477.6615984133305</v>
      </c>
      <c r="E65" s="172">
        <v>256.41528621383299</v>
      </c>
      <c r="F65" s="172">
        <v>673.63255915498928</v>
      </c>
      <c r="G65" s="172">
        <v>8.917482736751257</v>
      </c>
      <c r="H65" s="172">
        <v>23.834107589999999</v>
      </c>
      <c r="I65" s="172">
        <v>77.523165030426171</v>
      </c>
      <c r="J65" s="172">
        <v>136.97757199024909</v>
      </c>
      <c r="K65" s="173">
        <v>18237.03917414607</v>
      </c>
    </row>
    <row r="66" spans="1:11" ht="18">
      <c r="A66" s="363"/>
      <c r="B66" s="388" t="s">
        <v>208</v>
      </c>
      <c r="C66" s="172">
        <v>9789.4344948694779</v>
      </c>
      <c r="D66" s="172">
        <v>5663.4366160099726</v>
      </c>
      <c r="E66" s="172">
        <v>347.99004766954528</v>
      </c>
      <c r="F66" s="172">
        <v>389.35326001767402</v>
      </c>
      <c r="G66" s="172">
        <v>10.680780623171172</v>
      </c>
      <c r="H66" s="172">
        <v>72.000085150000004</v>
      </c>
      <c r="I66" s="172">
        <v>88.56242017862489</v>
      </c>
      <c r="J66" s="172">
        <v>364.72108173485958</v>
      </c>
      <c r="K66" s="173">
        <v>16726.178786253327</v>
      </c>
    </row>
    <row r="67" spans="1:11" ht="18">
      <c r="A67" s="363"/>
      <c r="B67" s="388" t="s">
        <v>215</v>
      </c>
      <c r="C67" s="172">
        <v>10256.870819695197</v>
      </c>
      <c r="D67" s="172">
        <v>7380.4688775730228</v>
      </c>
      <c r="E67" s="172">
        <v>257.39523107511098</v>
      </c>
      <c r="F67" s="172">
        <v>783.39052833516644</v>
      </c>
      <c r="G67" s="172">
        <v>21.786229957209532</v>
      </c>
      <c r="H67" s="172">
        <v>85.260967509999986</v>
      </c>
      <c r="I67" s="172">
        <v>82.287463063824077</v>
      </c>
      <c r="J67" s="172">
        <v>199.3108716966579</v>
      </c>
      <c r="K67" s="173">
        <v>19066.770988906188</v>
      </c>
    </row>
    <row r="68" spans="1:11" ht="18">
      <c r="A68" s="363"/>
      <c r="B68" s="388" t="s">
        <v>216</v>
      </c>
      <c r="C68" s="172">
        <v>11867.21867099325</v>
      </c>
      <c r="D68" s="172">
        <v>6116.3675513266789</v>
      </c>
      <c r="E68" s="172">
        <v>179.0015803507641</v>
      </c>
      <c r="F68" s="172">
        <v>392.11844859370018</v>
      </c>
      <c r="G68" s="172">
        <v>20.713901319709798</v>
      </c>
      <c r="H68" s="172">
        <v>154.30465332</v>
      </c>
      <c r="I68" s="172">
        <v>64.072958622988565</v>
      </c>
      <c r="J68" s="172">
        <v>182.90112110832078</v>
      </c>
      <c r="K68" s="173">
        <v>18976.698885635411</v>
      </c>
    </row>
    <row r="69" spans="1:11" ht="18">
      <c r="A69" s="363"/>
      <c r="B69" s="388" t="s">
        <v>200</v>
      </c>
      <c r="C69" s="172">
        <v>10509.383493802348</v>
      </c>
      <c r="D69" s="172">
        <v>6115.1207923170177</v>
      </c>
      <c r="E69" s="172">
        <v>124.3034791843545</v>
      </c>
      <c r="F69" s="172">
        <v>496.98749107792111</v>
      </c>
      <c r="G69" s="172">
        <v>32.464670658403669</v>
      </c>
      <c r="H69" s="172">
        <v>16.60264806</v>
      </c>
      <c r="I69" s="172">
        <v>61.783115872799755</v>
      </c>
      <c r="J69" s="172">
        <v>195.61526101091405</v>
      </c>
      <c r="K69" s="173">
        <v>17552.260951983757</v>
      </c>
    </row>
    <row r="70" spans="1:11" ht="18">
      <c r="A70" s="19"/>
      <c r="B70" s="19"/>
      <c r="C70" s="173"/>
      <c r="D70" s="173"/>
      <c r="E70" s="173"/>
      <c r="F70" s="173"/>
      <c r="G70" s="173"/>
      <c r="H70" s="173"/>
      <c r="I70" s="173"/>
      <c r="J70" s="173"/>
      <c r="K70" s="173"/>
    </row>
    <row r="71" spans="1:11" ht="18">
      <c r="A71" s="389" t="s">
        <v>486</v>
      </c>
      <c r="B71" s="389"/>
      <c r="C71" s="173">
        <v>135360.23037303478</v>
      </c>
      <c r="D71" s="173">
        <v>71589.486268314547</v>
      </c>
      <c r="E71" s="173">
        <v>2632.0494576878755</v>
      </c>
      <c r="F71" s="173">
        <v>6989.9350193204918</v>
      </c>
      <c r="G71" s="173">
        <v>540.33831019415823</v>
      </c>
      <c r="H71" s="173">
        <v>947.2702298443013</v>
      </c>
      <c r="I71" s="173">
        <v>787.07317161990068</v>
      </c>
      <c r="J71" s="173">
        <v>1996.9776485963471</v>
      </c>
      <c r="K71" s="173">
        <v>220843.36047861242</v>
      </c>
    </row>
    <row r="72" spans="1:11" ht="18">
      <c r="A72" s="389"/>
      <c r="B72" s="389"/>
      <c r="C72" s="605"/>
      <c r="D72" s="605"/>
      <c r="E72" s="605"/>
      <c r="F72" s="605"/>
      <c r="G72" s="605"/>
      <c r="H72" s="606"/>
      <c r="I72" s="606"/>
      <c r="J72" s="607"/>
      <c r="K72" s="605"/>
    </row>
    <row r="73" spans="1:11" ht="18">
      <c r="A73" s="19" t="s">
        <v>1406</v>
      </c>
      <c r="B73" s="19"/>
      <c r="C73" s="172">
        <v>61.292415619687034</v>
      </c>
      <c r="D73" s="172">
        <v>32.416408676794987</v>
      </c>
      <c r="E73" s="172">
        <v>1.1918173369503569</v>
      </c>
      <c r="F73" s="172">
        <v>3.1651098788625034</v>
      </c>
      <c r="G73" s="172">
        <v>0.24467038946660447</v>
      </c>
      <c r="H73" s="172">
        <v>0.42893308080051595</v>
      </c>
      <c r="I73" s="172">
        <v>0.35639431039002178</v>
      </c>
      <c r="J73" s="172">
        <v>0.90425070704796862</v>
      </c>
      <c r="K73" s="172">
        <v>100</v>
      </c>
    </row>
    <row r="74" spans="1:11" ht="18">
      <c r="A74" s="19"/>
      <c r="B74" s="19"/>
      <c r="C74" s="173"/>
      <c r="D74" s="173"/>
      <c r="E74" s="173"/>
      <c r="F74" s="173"/>
      <c r="G74" s="173"/>
      <c r="H74" s="173"/>
      <c r="I74" s="173"/>
      <c r="J74" s="173"/>
      <c r="K74" s="173"/>
    </row>
    <row r="75" spans="1:11" ht="18">
      <c r="A75" s="107">
        <v>2025</v>
      </c>
      <c r="B75" s="388" t="s">
        <v>209</v>
      </c>
      <c r="C75" s="172">
        <v>7181.9341608948262</v>
      </c>
      <c r="D75" s="172">
        <v>6134.7846856263368</v>
      </c>
      <c r="E75" s="172">
        <v>165.99766264566952</v>
      </c>
      <c r="F75" s="172">
        <v>505.07274635182148</v>
      </c>
      <c r="G75" s="172">
        <v>35.159761207110428</v>
      </c>
      <c r="H75" s="172">
        <v>2.9541230699999996</v>
      </c>
      <c r="I75" s="172">
        <v>77.442626596806079</v>
      </c>
      <c r="J75" s="172">
        <v>241.51143466584</v>
      </c>
      <c r="K75" s="172">
        <v>14344.85720105841</v>
      </c>
    </row>
    <row r="76" spans="1:11" ht="18">
      <c r="A76" s="363"/>
      <c r="B76" s="388" t="s">
        <v>210</v>
      </c>
      <c r="C76" s="172">
        <v>10939.967180841562</v>
      </c>
      <c r="D76" s="172">
        <v>5292.9447452998093</v>
      </c>
      <c r="E76" s="172">
        <v>241.51695980587542</v>
      </c>
      <c r="F76" s="172">
        <v>457.28414104126773</v>
      </c>
      <c r="G76" s="172">
        <v>13.974156295571962</v>
      </c>
      <c r="H76" s="172">
        <v>12.069304279999997</v>
      </c>
      <c r="I76" s="172">
        <v>44.498868605047718</v>
      </c>
      <c r="J76" s="172">
        <v>254.2902588534443</v>
      </c>
      <c r="K76" s="172">
        <v>17256.545615022584</v>
      </c>
    </row>
    <row r="77" spans="1:11" ht="18">
      <c r="A77" s="363"/>
      <c r="B77" s="388" t="s">
        <v>206</v>
      </c>
      <c r="C77" s="172">
        <v>14652.451479638465</v>
      </c>
      <c r="D77" s="172">
        <v>7699.1933081043017</v>
      </c>
      <c r="E77" s="172">
        <v>168.04899811626274</v>
      </c>
      <c r="F77" s="172">
        <v>448.79030469668032</v>
      </c>
      <c r="G77" s="172">
        <v>17.126327092573714</v>
      </c>
      <c r="H77" s="172">
        <v>15.790366370987837</v>
      </c>
      <c r="I77" s="172">
        <v>61.958623844337239</v>
      </c>
      <c r="J77" s="172">
        <v>121.15000446408909</v>
      </c>
      <c r="K77" s="172">
        <v>23184.509412327701</v>
      </c>
    </row>
    <row r="78" spans="1:11" ht="18">
      <c r="A78" s="363"/>
      <c r="B78" s="388" t="s">
        <v>211</v>
      </c>
      <c r="C78" s="172">
        <v>8395.9353277147002</v>
      </c>
      <c r="D78" s="172">
        <v>5956.3230118859319</v>
      </c>
      <c r="E78" s="172">
        <v>131.06078637596502</v>
      </c>
      <c r="F78" s="172">
        <v>704.97158118294021</v>
      </c>
      <c r="G78" s="172">
        <v>13.455568081819818</v>
      </c>
      <c r="H78" s="172">
        <v>7.9694022799999997</v>
      </c>
      <c r="I78" s="172">
        <v>40.117809901753688</v>
      </c>
      <c r="J78" s="172">
        <v>99.725568741210239</v>
      </c>
      <c r="K78" s="172">
        <v>15349.559056164322</v>
      </c>
    </row>
    <row r="79" spans="1:11" ht="18">
      <c r="A79" s="363"/>
      <c r="B79" s="388" t="s">
        <v>212</v>
      </c>
      <c r="C79" s="172">
        <v>11029.511073685042</v>
      </c>
      <c r="D79" s="172">
        <v>6706.1738867016084</v>
      </c>
      <c r="E79" s="172">
        <v>191.03938438858458</v>
      </c>
      <c r="F79" s="172">
        <v>836.91292277110369</v>
      </c>
      <c r="G79" s="172">
        <v>29.342710428824056</v>
      </c>
      <c r="H79" s="172">
        <v>11.879778120000001</v>
      </c>
      <c r="I79" s="172">
        <v>55.175846402730855</v>
      </c>
      <c r="J79" s="172">
        <v>163.39676048985504</v>
      </c>
      <c r="K79" s="172">
        <v>19023.432362987744</v>
      </c>
    </row>
    <row r="80" spans="1:11" ht="18">
      <c r="A80" s="363"/>
      <c r="B80" s="388" t="s">
        <v>207</v>
      </c>
      <c r="C80" s="172">
        <v>8175.5611143867436</v>
      </c>
      <c r="D80" s="172">
        <v>5666.2218598349082</v>
      </c>
      <c r="E80" s="172">
        <v>117.70729869368169</v>
      </c>
      <c r="F80" s="172">
        <v>515.29654676386804</v>
      </c>
      <c r="G80" s="172">
        <v>14.944274064914884</v>
      </c>
      <c r="H80" s="172">
        <v>7.6857698699999997</v>
      </c>
      <c r="I80" s="172">
        <v>58.466798743647097</v>
      </c>
      <c r="J80" s="172">
        <v>85.167662034647464</v>
      </c>
      <c r="K80" s="172">
        <v>14641.051324392414</v>
      </c>
    </row>
    <row r="81" spans="1:11" ht="18">
      <c r="A81" s="363"/>
      <c r="B81" s="388" t="s">
        <v>213</v>
      </c>
      <c r="C81" s="437">
        <v>14666.382960205014</v>
      </c>
      <c r="D81" s="437">
        <v>6638.0633197204079</v>
      </c>
      <c r="E81" s="437">
        <v>315.2605098124252</v>
      </c>
      <c r="F81" s="437">
        <v>815.36498287408642</v>
      </c>
      <c r="G81" s="172">
        <v>14.860546119773641</v>
      </c>
      <c r="H81" s="172">
        <v>9.2974990952919558</v>
      </c>
      <c r="I81" s="172">
        <v>43.0399089598682</v>
      </c>
      <c r="J81" s="172">
        <v>121.71522604578391</v>
      </c>
      <c r="K81" s="437">
        <v>22623.984952832652</v>
      </c>
    </row>
    <row r="82" spans="1:11" ht="18">
      <c r="A82" s="363"/>
      <c r="B82" s="388" t="s">
        <v>214</v>
      </c>
      <c r="C82" s="437">
        <v>8338.0678458226812</v>
      </c>
      <c r="D82" s="437">
        <v>5214.2011159047197</v>
      </c>
      <c r="E82" s="437">
        <v>117.10044569512</v>
      </c>
      <c r="F82" s="437">
        <v>785.77909252686732</v>
      </c>
      <c r="G82" s="172">
        <v>12.647189601191752</v>
      </c>
      <c r="H82" s="172">
        <v>11.43732432</v>
      </c>
      <c r="I82" s="437">
        <v>60.440892702663454</v>
      </c>
      <c r="J82" s="172">
        <v>85.647852833557891</v>
      </c>
      <c r="K82" s="437">
        <v>14625.321759406801</v>
      </c>
    </row>
    <row r="83" spans="1:11" ht="18">
      <c r="A83" s="363"/>
      <c r="B83" s="388" t="s">
        <v>208</v>
      </c>
      <c r="C83" s="437">
        <v>9017.3445295598522</v>
      </c>
      <c r="D83" s="437">
        <v>6883.9638723686985</v>
      </c>
      <c r="E83" s="437">
        <v>316.34116155885152</v>
      </c>
      <c r="F83" s="437">
        <v>496.50367112933606</v>
      </c>
      <c r="G83" s="172">
        <v>39.484387378091391</v>
      </c>
      <c r="H83" s="172">
        <v>8.6939820599999997</v>
      </c>
      <c r="I83" s="172">
        <v>75.52394181653591</v>
      </c>
      <c r="J83" s="172">
        <v>178.54718815954379</v>
      </c>
      <c r="K83" s="437">
        <v>17016.402734030911</v>
      </c>
    </row>
    <row r="84" spans="1:11" ht="18">
      <c r="A84" s="363"/>
      <c r="B84" s="388" t="s">
        <v>215</v>
      </c>
      <c r="C84" s="172">
        <v>11257.487367414471</v>
      </c>
      <c r="D84" s="172">
        <v>7145.8817154640274</v>
      </c>
      <c r="E84" s="172">
        <v>237.3654399506855</v>
      </c>
      <c r="F84" s="172">
        <v>943.06823665620345</v>
      </c>
      <c r="G84" s="172">
        <v>16.465489510027314</v>
      </c>
      <c r="H84" s="172">
        <v>26.321723890000001</v>
      </c>
      <c r="I84" s="172">
        <v>30.501585391069423</v>
      </c>
      <c r="J84" s="172">
        <v>191.62660391668658</v>
      </c>
      <c r="K84" s="172">
        <v>19848.71816219317</v>
      </c>
    </row>
    <row r="85" spans="1:11" ht="18">
      <c r="A85" s="363"/>
      <c r="B85" s="388" t="s">
        <v>216</v>
      </c>
      <c r="C85" s="172">
        <v>13491.230878909466</v>
      </c>
      <c r="D85" s="172">
        <v>6047.8447577090365</v>
      </c>
      <c r="E85" s="172">
        <v>158.82153541203994</v>
      </c>
      <c r="F85" s="172">
        <v>1046.6251318091172</v>
      </c>
      <c r="G85" s="172">
        <v>25.958921601906894</v>
      </c>
      <c r="H85" s="172">
        <v>92.16065122000002</v>
      </c>
      <c r="I85" s="172">
        <v>32.392683795647116</v>
      </c>
      <c r="J85" s="172">
        <v>91.911237313775331</v>
      </c>
      <c r="K85" s="172">
        <v>20986.94579777099</v>
      </c>
    </row>
    <row r="86" spans="1:11" ht="18">
      <c r="A86" s="363"/>
      <c r="B86" s="388" t="s">
        <v>200</v>
      </c>
      <c r="C86" s="172">
        <v>15351.094985148136</v>
      </c>
      <c r="D86" s="172">
        <v>7094.4769681247626</v>
      </c>
      <c r="E86" s="172">
        <v>244.27254425985953</v>
      </c>
      <c r="F86" s="172">
        <v>1664.8805576407806</v>
      </c>
      <c r="G86" s="172">
        <v>10.724267787137373</v>
      </c>
      <c r="H86" s="172">
        <v>107.26412949379126</v>
      </c>
      <c r="I86" s="172">
        <v>37.244995727798113</v>
      </c>
      <c r="J86" s="172">
        <v>153.30206134497521</v>
      </c>
      <c r="K86" s="172">
        <v>24663.260509527237</v>
      </c>
    </row>
    <row r="87" spans="1:11" ht="18">
      <c r="A87" s="17"/>
      <c r="B87" s="388"/>
      <c r="C87" s="172"/>
      <c r="D87" s="172"/>
      <c r="E87" s="172"/>
      <c r="F87" s="172"/>
      <c r="G87" s="172"/>
      <c r="H87" s="172"/>
      <c r="I87" s="172"/>
      <c r="J87" s="172"/>
      <c r="K87" s="173"/>
    </row>
    <row r="88" spans="1:11" ht="18">
      <c r="A88" s="363" t="s">
        <v>486</v>
      </c>
      <c r="B88" s="388"/>
      <c r="C88" s="173">
        <v>132496.96890422096</v>
      </c>
      <c r="D88" s="173">
        <v>76480.073246744549</v>
      </c>
      <c r="E88" s="173">
        <v>2404.5327267150205</v>
      </c>
      <c r="F88" s="173">
        <v>9220.5499154440731</v>
      </c>
      <c r="G88" s="173">
        <v>244.14359916894318</v>
      </c>
      <c r="H88" s="173">
        <v>313.52405407007103</v>
      </c>
      <c r="I88" s="173">
        <v>616.8045824879049</v>
      </c>
      <c r="J88" s="173">
        <v>1787.9918588634089</v>
      </c>
      <c r="K88" s="173">
        <v>223564.58888771493</v>
      </c>
    </row>
    <row r="89" spans="1:11" ht="18">
      <c r="A89" s="17"/>
      <c r="B89" s="388"/>
      <c r="C89" s="172"/>
      <c r="D89" s="172"/>
      <c r="E89" s="172"/>
      <c r="F89" s="172"/>
      <c r="G89" s="172"/>
      <c r="H89" s="172"/>
      <c r="I89" s="172"/>
      <c r="J89" s="172"/>
      <c r="K89" s="173"/>
    </row>
    <row r="90" spans="1:11" ht="18">
      <c r="A90" s="363" t="s">
        <v>1406</v>
      </c>
      <c r="B90" s="388"/>
      <c r="C90" s="172">
        <v>59.265633060863422</v>
      </c>
      <c r="D90" s="172">
        <v>34.209386033472668</v>
      </c>
      <c r="E90" s="172">
        <v>1.075542749716367</v>
      </c>
      <c r="F90" s="172">
        <v>4.124333804972613</v>
      </c>
      <c r="G90" s="172">
        <v>0.10920495074090827</v>
      </c>
      <c r="H90" s="172">
        <v>0.14023869148058066</v>
      </c>
      <c r="I90" s="172">
        <v>0.27589547412524007</v>
      </c>
      <c r="J90" s="172">
        <v>0.79976523462820215</v>
      </c>
      <c r="K90" s="172">
        <v>100</v>
      </c>
    </row>
    <row r="91" spans="1:11" ht="18">
      <c r="A91" s="595" t="s">
        <v>1407</v>
      </c>
      <c r="B91" s="438"/>
      <c r="C91" s="438"/>
      <c r="D91" s="438"/>
      <c r="E91" s="438"/>
      <c r="F91" s="438"/>
      <c r="G91" s="438"/>
      <c r="H91" s="438"/>
      <c r="I91" s="438"/>
      <c r="J91" s="438"/>
      <c r="K91" s="438"/>
    </row>
    <row r="92" spans="1:11" ht="18">
      <c r="A92" s="17" t="s">
        <v>1781</v>
      </c>
      <c r="B92" s="17"/>
      <c r="C92" s="17"/>
      <c r="D92" s="17"/>
      <c r="E92" s="17"/>
      <c r="F92" s="17"/>
      <c r="G92" s="17"/>
      <c r="H92" s="17"/>
      <c r="I92" s="17"/>
      <c r="J92" s="17"/>
      <c r="K92" s="17"/>
    </row>
  </sheetData>
  <hyperlinks>
    <hyperlink ref="J1" location="'Contents Page'!A1" display="BACK TO CONTENTS" xr:uid="{CE98E5D5-1FA3-43C3-B5D0-221BDA9B3718}"/>
  </hyperlinks>
  <pageMargins left="0.7" right="0.7" top="0.75" bottom="0.75" header="0.3" footer="0.3"/>
  <pageSetup paperSize="9" scale="4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M95"/>
  <sheetViews>
    <sheetView topLeftCell="A73" zoomScaleNormal="100" workbookViewId="0"/>
  </sheetViews>
  <sheetFormatPr baseColWidth="10" defaultColWidth="8.83203125" defaultRowHeight="15"/>
  <cols>
    <col min="1" max="1" width="18.6640625" customWidth="1"/>
    <col min="2" max="2" width="24.1640625" customWidth="1"/>
    <col min="3" max="11" width="18.6640625" customWidth="1"/>
  </cols>
  <sheetData>
    <row r="1" spans="1:13" ht="22" customHeight="1">
      <c r="A1" s="19" t="s">
        <v>1408</v>
      </c>
      <c r="B1" s="19"/>
      <c r="C1" s="126"/>
      <c r="D1" s="126"/>
      <c r="E1" s="126"/>
      <c r="F1" s="20"/>
      <c r="G1" s="20"/>
      <c r="H1" s="20"/>
      <c r="I1" s="20"/>
      <c r="J1" s="6" t="s">
        <v>85</v>
      </c>
      <c r="K1" s="20"/>
      <c r="L1" s="17"/>
      <c r="M1" s="17"/>
    </row>
    <row r="2" spans="1:13" ht="22" customHeight="1">
      <c r="A2" s="19"/>
      <c r="B2" s="19"/>
      <c r="C2" s="126"/>
      <c r="D2" s="126"/>
      <c r="E2" s="126"/>
      <c r="F2" s="20"/>
      <c r="G2" s="20"/>
      <c r="H2" s="20"/>
      <c r="I2" s="20"/>
      <c r="J2" s="20"/>
      <c r="K2" s="20"/>
      <c r="L2" s="17"/>
      <c r="M2" s="17"/>
    </row>
    <row r="3" spans="1:13" ht="22" customHeight="1">
      <c r="A3" s="19" t="s">
        <v>1409</v>
      </c>
      <c r="B3" s="19"/>
      <c r="C3" s="126"/>
      <c r="D3" s="126"/>
      <c r="E3" s="126"/>
      <c r="F3" s="20"/>
      <c r="G3" s="20"/>
      <c r="H3" s="20"/>
      <c r="I3" s="20"/>
      <c r="J3" s="20"/>
      <c r="K3" s="20"/>
      <c r="L3" s="17"/>
      <c r="M3" s="17"/>
    </row>
    <row r="4" spans="1:13" ht="22" customHeight="1">
      <c r="A4" s="19" t="s">
        <v>1395</v>
      </c>
      <c r="B4" s="19"/>
      <c r="C4" s="126"/>
      <c r="D4" s="126"/>
      <c r="E4" s="126"/>
      <c r="F4" s="582"/>
      <c r="G4" s="20"/>
      <c r="H4" s="20"/>
      <c r="I4" s="20"/>
      <c r="J4" s="20"/>
      <c r="K4" s="20"/>
      <c r="L4" s="17"/>
      <c r="M4" s="17"/>
    </row>
    <row r="5" spans="1:13" ht="22" customHeight="1">
      <c r="A5" s="583"/>
      <c r="B5" s="583"/>
      <c r="C5" s="584" t="s">
        <v>642</v>
      </c>
      <c r="D5" s="584" t="s">
        <v>644</v>
      </c>
      <c r="E5" s="584" t="s">
        <v>643</v>
      </c>
      <c r="F5" s="584"/>
      <c r="G5" s="584" t="s">
        <v>1396</v>
      </c>
      <c r="H5" s="584" t="s">
        <v>1363</v>
      </c>
      <c r="I5" s="584" t="s">
        <v>1397</v>
      </c>
      <c r="J5" s="584" t="s">
        <v>366</v>
      </c>
      <c r="K5" s="584" t="s">
        <v>408</v>
      </c>
      <c r="L5" s="17"/>
      <c r="M5" s="17"/>
    </row>
    <row r="6" spans="1:13" ht="22" customHeight="1">
      <c r="A6" s="585"/>
      <c r="B6" s="585"/>
      <c r="C6" s="586" t="s">
        <v>1398</v>
      </c>
      <c r="D6" s="586" t="s">
        <v>1399</v>
      </c>
      <c r="E6" s="586" t="s">
        <v>1400</v>
      </c>
      <c r="F6" s="586" t="s">
        <v>652</v>
      </c>
      <c r="G6" s="586" t="s">
        <v>1401</v>
      </c>
      <c r="H6" s="586" t="s">
        <v>1402</v>
      </c>
      <c r="I6" s="586" t="s">
        <v>1403</v>
      </c>
      <c r="J6" s="586" t="s">
        <v>1404</v>
      </c>
      <c r="K6" s="586" t="s">
        <v>1410</v>
      </c>
      <c r="L6" s="17"/>
      <c r="M6" s="17"/>
    </row>
    <row r="7" spans="1:13" ht="22" customHeight="1">
      <c r="A7" s="107">
        <v>2021</v>
      </c>
      <c r="B7" s="388" t="s">
        <v>209</v>
      </c>
      <c r="C7" s="439">
        <v>8992.2437406730696</v>
      </c>
      <c r="D7" s="20">
        <v>5336.8274841040011</v>
      </c>
      <c r="E7" s="20">
        <v>14.659497127881124</v>
      </c>
      <c r="F7" s="20">
        <v>139.18707182530841</v>
      </c>
      <c r="G7" s="20" t="s">
        <v>117</v>
      </c>
      <c r="H7" s="20" t="s">
        <v>117</v>
      </c>
      <c r="I7" s="20" t="s">
        <v>117</v>
      </c>
      <c r="J7" s="20">
        <v>22.385956220628184</v>
      </c>
      <c r="K7" s="126">
        <v>14505.327344520891</v>
      </c>
      <c r="L7" s="17"/>
      <c r="M7" s="17"/>
    </row>
    <row r="8" spans="1:13" ht="22" customHeight="1">
      <c r="A8" s="363"/>
      <c r="B8" s="388" t="s">
        <v>210</v>
      </c>
      <c r="C8" s="20">
        <v>8382.9146762386536</v>
      </c>
      <c r="D8" s="20">
        <v>1301.2752206398609</v>
      </c>
      <c r="E8" s="20">
        <v>13.657095321984503</v>
      </c>
      <c r="F8" s="20">
        <v>94.738323310759995</v>
      </c>
      <c r="G8" s="20" t="s">
        <v>117</v>
      </c>
      <c r="H8" s="20" t="s">
        <v>117</v>
      </c>
      <c r="I8" s="20" t="s">
        <v>117</v>
      </c>
      <c r="J8" s="20">
        <v>31.180738030000004</v>
      </c>
      <c r="K8" s="126">
        <v>9823.8102109812571</v>
      </c>
      <c r="L8" s="17"/>
      <c r="M8" s="17"/>
    </row>
    <row r="9" spans="1:13" ht="22" customHeight="1">
      <c r="A9" s="363"/>
      <c r="B9" s="388" t="s">
        <v>206</v>
      </c>
      <c r="C9" s="20">
        <v>10959.309825172664</v>
      </c>
      <c r="D9" s="20">
        <v>1323.5333722556998</v>
      </c>
      <c r="E9" s="20">
        <v>20.553845620548341</v>
      </c>
      <c r="F9" s="20">
        <v>235.64867620145455</v>
      </c>
      <c r="G9" s="20" t="s">
        <v>117</v>
      </c>
      <c r="H9" s="20" t="s">
        <v>117</v>
      </c>
      <c r="I9" s="20">
        <v>0.20268749999999996</v>
      </c>
      <c r="J9" s="20">
        <v>32.454494404999991</v>
      </c>
      <c r="K9" s="126">
        <v>12571.731495555365</v>
      </c>
      <c r="L9" s="17"/>
      <c r="M9" s="17"/>
    </row>
    <row r="10" spans="1:13" ht="22" customHeight="1">
      <c r="A10" s="363"/>
      <c r="B10" s="388" t="s">
        <v>211</v>
      </c>
      <c r="C10" s="20">
        <v>6728.8571364253512</v>
      </c>
      <c r="D10" s="20">
        <v>4700.8464560385255</v>
      </c>
      <c r="E10" s="20">
        <v>23.13909765365749</v>
      </c>
      <c r="F10" s="20">
        <v>120.44881835698027</v>
      </c>
      <c r="G10" s="20">
        <v>15.40837518</v>
      </c>
      <c r="H10" s="20" t="s">
        <v>117</v>
      </c>
      <c r="I10" s="20">
        <v>0.20969052000000002</v>
      </c>
      <c r="J10" s="20">
        <v>39.901216964420968</v>
      </c>
      <c r="K10" s="126">
        <v>11628.810791138936</v>
      </c>
      <c r="L10" s="17"/>
      <c r="M10" s="17"/>
    </row>
    <row r="11" spans="1:13" ht="22" customHeight="1">
      <c r="A11" s="363"/>
      <c r="B11" s="388" t="s">
        <v>212</v>
      </c>
      <c r="C11" s="20">
        <v>7444.8819840008437</v>
      </c>
      <c r="D11" s="20">
        <v>1012.2728671814173</v>
      </c>
      <c r="E11" s="20">
        <v>14.010648639040591</v>
      </c>
      <c r="F11" s="20">
        <v>178.2778310552643</v>
      </c>
      <c r="G11" s="20" t="s">
        <v>117</v>
      </c>
      <c r="H11" s="20" t="s">
        <v>117</v>
      </c>
      <c r="I11" s="20" t="s">
        <v>117</v>
      </c>
      <c r="J11" s="20">
        <v>21.363060504757623</v>
      </c>
      <c r="K11" s="126">
        <v>8670.8368589713227</v>
      </c>
      <c r="L11" s="17"/>
      <c r="M11" s="17"/>
    </row>
    <row r="12" spans="1:13" ht="22" customHeight="1">
      <c r="A12" s="363"/>
      <c r="B12" s="388" t="s">
        <v>207</v>
      </c>
      <c r="C12" s="20">
        <v>8662.7448833615108</v>
      </c>
      <c r="D12" s="20">
        <v>1028.0852589890815</v>
      </c>
      <c r="E12" s="20">
        <v>24.113557495060004</v>
      </c>
      <c r="F12" s="20">
        <v>211.69877065732209</v>
      </c>
      <c r="G12" s="20">
        <v>2.34647424</v>
      </c>
      <c r="H12" s="20" t="s">
        <v>117</v>
      </c>
      <c r="I12" s="20">
        <v>11.200511079999998</v>
      </c>
      <c r="J12" s="20">
        <v>20.727496840202061</v>
      </c>
      <c r="K12" s="126">
        <v>9960.9169526631758</v>
      </c>
      <c r="L12" s="17"/>
      <c r="M12" s="17"/>
    </row>
    <row r="13" spans="1:13" ht="22" customHeight="1">
      <c r="A13" s="363"/>
      <c r="B13" s="388" t="s">
        <v>213</v>
      </c>
      <c r="C13" s="20">
        <v>8393.4861815752174</v>
      </c>
      <c r="D13" s="20">
        <v>4622.3525580215228</v>
      </c>
      <c r="E13" s="20">
        <v>19.648999374247818</v>
      </c>
      <c r="F13" s="20">
        <v>172.70877005052341</v>
      </c>
      <c r="G13" s="20" t="s">
        <v>117</v>
      </c>
      <c r="H13" s="20">
        <v>29.809922140000001</v>
      </c>
      <c r="I13" s="20">
        <v>7.7714248599999998</v>
      </c>
      <c r="J13" s="20">
        <v>24.397466591875002</v>
      </c>
      <c r="K13" s="126">
        <v>13270.220575433388</v>
      </c>
      <c r="L13" s="17"/>
      <c r="M13" s="17"/>
    </row>
    <row r="14" spans="1:13" ht="22" customHeight="1">
      <c r="A14" s="363"/>
      <c r="B14" s="388" t="s">
        <v>214</v>
      </c>
      <c r="C14" s="20">
        <v>14273.895980646448</v>
      </c>
      <c r="D14" s="20">
        <v>2126.9113779678364</v>
      </c>
      <c r="E14" s="20">
        <v>53.351247333672418</v>
      </c>
      <c r="F14" s="20">
        <v>145.67133061851064</v>
      </c>
      <c r="G14" s="20">
        <v>9.6713187872520372</v>
      </c>
      <c r="H14" s="20" t="s">
        <v>117</v>
      </c>
      <c r="I14" s="20">
        <v>0.37283712000000002</v>
      </c>
      <c r="J14" s="20">
        <v>33.544244924499999</v>
      </c>
      <c r="K14" s="126">
        <v>16643.423503578222</v>
      </c>
      <c r="L14" s="17"/>
      <c r="M14" s="17"/>
    </row>
    <row r="15" spans="1:13" ht="22" customHeight="1">
      <c r="A15" s="363"/>
      <c r="B15" s="388" t="s">
        <v>208</v>
      </c>
      <c r="C15" s="20">
        <v>15102.625949806054</v>
      </c>
      <c r="D15" s="20">
        <v>1905.110968957506</v>
      </c>
      <c r="E15" s="20">
        <v>47.61666613400957</v>
      </c>
      <c r="F15" s="20">
        <v>507.73823494023577</v>
      </c>
      <c r="G15" s="20" t="s">
        <v>117</v>
      </c>
      <c r="H15" s="20" t="s">
        <v>117</v>
      </c>
      <c r="I15" s="20" t="s">
        <v>117</v>
      </c>
      <c r="J15" s="20">
        <v>39.269071190000005</v>
      </c>
      <c r="K15" s="126">
        <v>17602.410425537804</v>
      </c>
      <c r="L15" s="17"/>
      <c r="M15" s="17"/>
    </row>
    <row r="16" spans="1:13" ht="22" customHeight="1">
      <c r="A16" s="363"/>
      <c r="B16" s="388" t="s">
        <v>215</v>
      </c>
      <c r="C16" s="20">
        <v>21235.049363102364</v>
      </c>
      <c r="D16" s="20">
        <v>4845.8439248159393</v>
      </c>
      <c r="E16" s="20">
        <v>18.928804619123092</v>
      </c>
      <c r="F16" s="20">
        <v>122.43297274355781</v>
      </c>
      <c r="G16" s="20" t="s">
        <v>117</v>
      </c>
      <c r="H16" s="20" t="s">
        <v>117</v>
      </c>
      <c r="I16" s="20">
        <v>6.7741419999999997E-2</v>
      </c>
      <c r="J16" s="20">
        <v>20.203037820000002</v>
      </c>
      <c r="K16" s="126">
        <v>26242.542714370982</v>
      </c>
      <c r="L16" s="17"/>
      <c r="M16" s="17"/>
    </row>
    <row r="17" spans="1:13" ht="22" customHeight="1">
      <c r="A17" s="363"/>
      <c r="B17" s="388" t="s">
        <v>216</v>
      </c>
      <c r="C17" s="20">
        <v>14330.304285177222</v>
      </c>
      <c r="D17" s="20">
        <v>894.27490977331797</v>
      </c>
      <c r="E17" s="20">
        <v>34.935817365666999</v>
      </c>
      <c r="F17" s="20">
        <v>177.34054403173113</v>
      </c>
      <c r="G17" s="20" t="s">
        <v>117</v>
      </c>
      <c r="H17" s="20" t="s">
        <v>117</v>
      </c>
      <c r="I17" s="20" t="s">
        <v>117</v>
      </c>
      <c r="J17" s="20">
        <v>21.946592820000003</v>
      </c>
      <c r="K17" s="126">
        <v>15458.80627621794</v>
      </c>
      <c r="L17" s="17"/>
      <c r="M17" s="17"/>
    </row>
    <row r="18" spans="1:13" ht="22" customHeight="1">
      <c r="A18" s="363"/>
      <c r="B18" s="388" t="s">
        <v>200</v>
      </c>
      <c r="C18" s="20">
        <v>10094.012892482686</v>
      </c>
      <c r="D18" s="20">
        <v>1502.0298425289293</v>
      </c>
      <c r="E18" s="20">
        <v>29.075130119685493</v>
      </c>
      <c r="F18" s="20">
        <v>267.21698629552299</v>
      </c>
      <c r="G18" s="20" t="s">
        <v>117</v>
      </c>
      <c r="H18" s="20" t="s">
        <v>117</v>
      </c>
      <c r="I18" s="20" t="s">
        <v>117</v>
      </c>
      <c r="J18" s="20">
        <v>24.49836225</v>
      </c>
      <c r="K18" s="126">
        <v>11916.845014706823</v>
      </c>
      <c r="L18" s="17"/>
      <c r="M18" s="17"/>
    </row>
    <row r="19" spans="1:13" ht="22" customHeight="1">
      <c r="A19" s="363"/>
      <c r="B19" s="392"/>
      <c r="C19" s="587"/>
      <c r="D19" s="587"/>
      <c r="E19" s="587"/>
      <c r="F19" s="587"/>
      <c r="G19" s="587"/>
      <c r="H19" s="588"/>
      <c r="I19" s="588"/>
      <c r="J19" s="589"/>
      <c r="K19" s="587"/>
      <c r="L19" s="17"/>
      <c r="M19" s="17"/>
    </row>
    <row r="20" spans="1:13" ht="22" customHeight="1">
      <c r="A20" s="389" t="s">
        <v>486</v>
      </c>
      <c r="B20" s="388"/>
      <c r="C20" s="126">
        <v>134600.32689866208</v>
      </c>
      <c r="D20" s="126">
        <v>30599.364241273637</v>
      </c>
      <c r="E20" s="126">
        <v>313.69040680457744</v>
      </c>
      <c r="F20" s="126">
        <v>2373.1083300871715</v>
      </c>
      <c r="G20" s="126">
        <v>27.58947975725204</v>
      </c>
      <c r="H20" s="126">
        <v>29.883218410000001</v>
      </c>
      <c r="I20" s="126">
        <v>19.847850119999997</v>
      </c>
      <c r="J20" s="126">
        <v>331.87173856138384</v>
      </c>
      <c r="K20" s="126">
        <v>168295.6821636761</v>
      </c>
      <c r="L20" s="17"/>
      <c r="M20" s="17"/>
    </row>
    <row r="21" spans="1:13" ht="22" customHeight="1">
      <c r="A21" s="389"/>
      <c r="B21" s="388"/>
      <c r="C21" s="20"/>
      <c r="D21" s="20"/>
      <c r="E21" s="20"/>
      <c r="F21" s="20"/>
      <c r="G21" s="20"/>
      <c r="H21" s="20"/>
      <c r="I21" s="20"/>
      <c r="J21" s="20"/>
      <c r="K21" s="20"/>
      <c r="L21" s="17"/>
      <c r="M21" s="17"/>
    </row>
    <row r="22" spans="1:13" ht="22" customHeight="1">
      <c r="A22" s="389" t="s">
        <v>1411</v>
      </c>
      <c r="B22" s="388"/>
      <c r="C22" s="126">
        <v>79.97847904841457</v>
      </c>
      <c r="D22" s="126">
        <v>18.181906896169924</v>
      </c>
      <c r="E22" s="126">
        <v>0.18639242716845081</v>
      </c>
      <c r="F22" s="126">
        <v>1.4100827184497835</v>
      </c>
      <c r="G22" s="126" t="s">
        <v>117</v>
      </c>
      <c r="H22" s="126" t="s">
        <v>117</v>
      </c>
      <c r="I22" s="126" t="s">
        <v>117</v>
      </c>
      <c r="J22" s="126">
        <v>0.19719563466793028</v>
      </c>
      <c r="K22" s="126">
        <v>100</v>
      </c>
      <c r="L22" s="17"/>
      <c r="M22" s="17"/>
    </row>
    <row r="23" spans="1:13" ht="22" customHeight="1">
      <c r="A23" s="107"/>
      <c r="B23" s="94"/>
      <c r="C23" s="126"/>
      <c r="D23" s="126"/>
      <c r="E23" s="126"/>
      <c r="F23" s="126"/>
      <c r="G23" s="126"/>
      <c r="H23" s="393"/>
      <c r="I23" s="393"/>
      <c r="J23" s="394"/>
      <c r="K23" s="126"/>
      <c r="L23" s="17"/>
      <c r="M23" s="17"/>
    </row>
    <row r="24" spans="1:13" ht="22" customHeight="1">
      <c r="A24" s="107">
        <v>2022</v>
      </c>
      <c r="B24" s="388" t="s">
        <v>209</v>
      </c>
      <c r="C24" s="439">
        <v>24166.023445837167</v>
      </c>
      <c r="D24" s="20">
        <v>5034.3044073008223</v>
      </c>
      <c r="E24" s="20">
        <v>52.13516822360819</v>
      </c>
      <c r="F24" s="20">
        <v>177.30112969589487</v>
      </c>
      <c r="G24" s="20">
        <v>0.46315001</v>
      </c>
      <c r="H24" s="20" t="s">
        <v>117</v>
      </c>
      <c r="I24" s="20" t="s">
        <v>117</v>
      </c>
      <c r="J24" s="20">
        <v>24.408518860000001</v>
      </c>
      <c r="K24" s="126">
        <v>29454.647612037494</v>
      </c>
      <c r="L24" s="17"/>
      <c r="M24" s="17"/>
    </row>
    <row r="25" spans="1:13" ht="22" customHeight="1">
      <c r="A25" s="363"/>
      <c r="B25" s="388" t="s">
        <v>210</v>
      </c>
      <c r="C25" s="20">
        <v>10613.161419135122</v>
      </c>
      <c r="D25" s="20">
        <v>1583.3947586323432</v>
      </c>
      <c r="E25" s="20">
        <v>22.1695507246585</v>
      </c>
      <c r="F25" s="20">
        <v>215.71423113860976</v>
      </c>
      <c r="G25" s="20">
        <v>0.38114225000000002</v>
      </c>
      <c r="H25" s="20">
        <v>5.8106855735778389E-2</v>
      </c>
      <c r="I25" s="20" t="s">
        <v>117</v>
      </c>
      <c r="J25" s="20">
        <v>29.494593800000008</v>
      </c>
      <c r="K25" s="126">
        <v>12464.420192376469</v>
      </c>
      <c r="L25" s="17"/>
      <c r="M25" s="17"/>
    </row>
    <row r="26" spans="1:13" ht="22" customHeight="1">
      <c r="A26" s="363"/>
      <c r="B26" s="388" t="s">
        <v>206</v>
      </c>
      <c r="C26" s="20">
        <v>19713.167987473415</v>
      </c>
      <c r="D26" s="20">
        <v>2078.052096236524</v>
      </c>
      <c r="E26" s="20">
        <v>39.575483183368497</v>
      </c>
      <c r="F26" s="20">
        <v>198.97334727017727</v>
      </c>
      <c r="G26" s="20">
        <v>30.029189573216048</v>
      </c>
      <c r="H26" s="20">
        <v>1.9754457002727539</v>
      </c>
      <c r="I26" s="20" t="s">
        <v>117</v>
      </c>
      <c r="J26" s="20">
        <v>18.268663849999999</v>
      </c>
      <c r="K26" s="126">
        <v>22080.042213286972</v>
      </c>
      <c r="L26" s="17"/>
      <c r="M26" s="17"/>
    </row>
    <row r="27" spans="1:13" ht="22" customHeight="1">
      <c r="A27" s="363"/>
      <c r="B27" s="388" t="s">
        <v>211</v>
      </c>
      <c r="C27" s="20">
        <v>17401.362943180786</v>
      </c>
      <c r="D27" s="20">
        <v>4730.599596473081</v>
      </c>
      <c r="E27" s="20">
        <v>28.291361851188</v>
      </c>
      <c r="F27" s="20">
        <v>124.27568953467269</v>
      </c>
      <c r="G27" s="20" t="s">
        <v>117</v>
      </c>
      <c r="H27" s="20">
        <v>0.74654896000000004</v>
      </c>
      <c r="I27" s="20" t="s">
        <v>117</v>
      </c>
      <c r="J27" s="20">
        <v>41.553437479999992</v>
      </c>
      <c r="K27" s="126">
        <v>22326.843921729731</v>
      </c>
      <c r="L27" s="17"/>
      <c r="M27" s="17"/>
    </row>
    <row r="28" spans="1:13" ht="22" customHeight="1">
      <c r="A28" s="363"/>
      <c r="B28" s="388" t="s">
        <v>212</v>
      </c>
      <c r="C28" s="20">
        <v>24154.212020412662</v>
      </c>
      <c r="D28" s="20">
        <v>1437.1253261439074</v>
      </c>
      <c r="E28" s="20">
        <v>90.953962006429705</v>
      </c>
      <c r="F28" s="20">
        <v>862.54410129514326</v>
      </c>
      <c r="G28" s="20">
        <v>0.37896250999999997</v>
      </c>
      <c r="H28" s="20">
        <v>11.110543194659625</v>
      </c>
      <c r="I28" s="20" t="s">
        <v>117</v>
      </c>
      <c r="J28" s="20">
        <v>26.840940143892354</v>
      </c>
      <c r="K28" s="126">
        <v>26583.165857588279</v>
      </c>
      <c r="L28" s="17"/>
      <c r="M28" s="17"/>
    </row>
    <row r="29" spans="1:13" ht="22" customHeight="1">
      <c r="A29" s="363"/>
      <c r="B29" s="388" t="s">
        <v>207</v>
      </c>
      <c r="C29" s="20">
        <v>24440.594440933713</v>
      </c>
      <c r="D29" s="20">
        <v>1576.1107025735266</v>
      </c>
      <c r="E29" s="20">
        <v>83.019058027229448</v>
      </c>
      <c r="F29" s="20">
        <v>155.92532303401052</v>
      </c>
      <c r="G29" s="20">
        <v>1.88518231</v>
      </c>
      <c r="H29" s="20">
        <v>29.145974653701636</v>
      </c>
      <c r="I29" s="20" t="s">
        <v>117</v>
      </c>
      <c r="J29" s="20">
        <v>95.443135130127658</v>
      </c>
      <c r="K29" s="126">
        <v>26382.126496242308</v>
      </c>
      <c r="L29" s="17"/>
      <c r="M29" s="17"/>
    </row>
    <row r="30" spans="1:13" ht="22" customHeight="1">
      <c r="A30" s="363"/>
      <c r="B30" s="388" t="s">
        <v>213</v>
      </c>
      <c r="C30" s="20">
        <v>22074.017492570849</v>
      </c>
      <c r="D30" s="20">
        <v>4828.5463621941635</v>
      </c>
      <c r="E30" s="20">
        <v>22.848109272384381</v>
      </c>
      <c r="F30" s="20">
        <v>376.40783234132226</v>
      </c>
      <c r="G30" s="20">
        <v>2.6698047300000001</v>
      </c>
      <c r="H30" s="20">
        <v>0.35535196000000002</v>
      </c>
      <c r="I30" s="20" t="s">
        <v>117</v>
      </c>
      <c r="J30" s="20">
        <v>18.69239442132578</v>
      </c>
      <c r="K30" s="126">
        <v>27323.546648010048</v>
      </c>
      <c r="L30" s="17"/>
      <c r="M30" s="17"/>
    </row>
    <row r="31" spans="1:13" ht="22" customHeight="1">
      <c r="A31" s="363"/>
      <c r="B31" s="388" t="s">
        <v>214</v>
      </c>
      <c r="C31" s="20">
        <v>26566.446941564627</v>
      </c>
      <c r="D31" s="20">
        <v>1365.8998931190429</v>
      </c>
      <c r="E31" s="20">
        <v>50.635721609517503</v>
      </c>
      <c r="F31" s="20">
        <v>221.44047135286598</v>
      </c>
      <c r="G31" s="20">
        <v>0.48525167611524395</v>
      </c>
      <c r="H31" s="20">
        <v>2.4049744500000005</v>
      </c>
      <c r="I31" s="20" t="s">
        <v>117</v>
      </c>
      <c r="J31" s="20">
        <v>28.259264130861112</v>
      </c>
      <c r="K31" s="126">
        <v>28235.572517903034</v>
      </c>
      <c r="L31" s="17"/>
      <c r="M31" s="17"/>
    </row>
    <row r="32" spans="1:13" ht="22" customHeight="1">
      <c r="A32" s="363"/>
      <c r="B32" s="388" t="s">
        <v>208</v>
      </c>
      <c r="C32" s="20">
        <v>18874.963741854677</v>
      </c>
      <c r="D32" s="20">
        <v>2305.7787175967965</v>
      </c>
      <c r="E32" s="20">
        <v>47.420407514103502</v>
      </c>
      <c r="F32" s="20">
        <v>229.723106993405</v>
      </c>
      <c r="G32" s="20">
        <v>14.890623722972899</v>
      </c>
      <c r="H32" s="20">
        <v>0.55162602999999999</v>
      </c>
      <c r="I32" s="20" t="s">
        <v>117</v>
      </c>
      <c r="J32" s="20">
        <v>9.571353015104604</v>
      </c>
      <c r="K32" s="126">
        <v>21482.899576727057</v>
      </c>
      <c r="L32" s="17"/>
      <c r="M32" s="17"/>
    </row>
    <row r="33" spans="1:13" ht="22" customHeight="1">
      <c r="A33" s="363"/>
      <c r="B33" s="388" t="s">
        <v>215</v>
      </c>
      <c r="C33" s="20">
        <v>25527.44556033755</v>
      </c>
      <c r="D33" s="20">
        <v>5616.918193012707</v>
      </c>
      <c r="E33" s="20">
        <v>58.773638184206611</v>
      </c>
      <c r="F33" s="20">
        <v>224.83951720594871</v>
      </c>
      <c r="G33" s="20">
        <v>0.58734538000000003</v>
      </c>
      <c r="H33" s="20">
        <v>1.47830024</v>
      </c>
      <c r="I33" s="20" t="s">
        <v>117</v>
      </c>
      <c r="J33" s="20">
        <v>22.505502777028845</v>
      </c>
      <c r="K33" s="126">
        <v>31452.548057137443</v>
      </c>
      <c r="L33" s="17"/>
      <c r="M33" s="17"/>
    </row>
    <row r="34" spans="1:13" ht="22" customHeight="1">
      <c r="A34" s="363"/>
      <c r="B34" s="388" t="s">
        <v>216</v>
      </c>
      <c r="C34" s="20">
        <v>24045.456523712401</v>
      </c>
      <c r="D34" s="20">
        <v>2602.4310056550967</v>
      </c>
      <c r="E34" s="20">
        <v>57.609521669377116</v>
      </c>
      <c r="F34" s="20">
        <v>174.35569875468019</v>
      </c>
      <c r="G34" s="20">
        <v>0.13252991</v>
      </c>
      <c r="H34" s="20">
        <v>35.070984222220304</v>
      </c>
      <c r="I34" s="20" t="s">
        <v>117</v>
      </c>
      <c r="J34" s="20">
        <v>34.523744108377237</v>
      </c>
      <c r="K34" s="126">
        <v>26949.58000803215</v>
      </c>
      <c r="L34" s="17"/>
      <c r="M34" s="17"/>
    </row>
    <row r="35" spans="1:13" ht="22" customHeight="1">
      <c r="A35" s="363"/>
      <c r="B35" s="388" t="s">
        <v>200</v>
      </c>
      <c r="C35" s="20">
        <v>11315.020647796833</v>
      </c>
      <c r="D35" s="20">
        <v>1674.7562444991006</v>
      </c>
      <c r="E35" s="20">
        <v>41.26904291568632</v>
      </c>
      <c r="F35" s="20">
        <v>156.3558613468083</v>
      </c>
      <c r="G35" s="20" t="s">
        <v>117</v>
      </c>
      <c r="H35" s="20">
        <v>73.643205200000011</v>
      </c>
      <c r="I35" s="20" t="s">
        <v>117</v>
      </c>
      <c r="J35" s="20">
        <v>32.857530989687397</v>
      </c>
      <c r="K35" s="126">
        <v>13293.902532748116</v>
      </c>
      <c r="L35" s="17"/>
      <c r="M35" s="17"/>
    </row>
    <row r="36" spans="1:13" ht="22" customHeight="1">
      <c r="A36" s="363"/>
      <c r="B36" s="392"/>
      <c r="C36" s="590"/>
      <c r="D36" s="590"/>
      <c r="E36" s="590"/>
      <c r="F36" s="590"/>
      <c r="G36" s="590"/>
      <c r="H36" s="591"/>
      <c r="I36" s="591"/>
      <c r="J36" s="592"/>
      <c r="K36" s="590"/>
      <c r="L36" s="17"/>
      <c r="M36" s="17"/>
    </row>
    <row r="37" spans="1:13" ht="22" customHeight="1">
      <c r="A37" s="389" t="s">
        <v>486</v>
      </c>
      <c r="B37" s="94"/>
      <c r="C37" s="126">
        <v>248891.87316480977</v>
      </c>
      <c r="D37" s="126">
        <v>34833.917303437112</v>
      </c>
      <c r="E37" s="126">
        <v>594.70102518175781</v>
      </c>
      <c r="F37" s="126">
        <v>3117.8563099635394</v>
      </c>
      <c r="G37" s="126">
        <v>51.917223882304199</v>
      </c>
      <c r="H37" s="126">
        <v>156.54900561659011</v>
      </c>
      <c r="I37" s="126">
        <v>6.2522221587085786E-2</v>
      </c>
      <c r="J37" s="126">
        <v>382.41907870640489</v>
      </c>
      <c r="K37" s="126">
        <v>288029.29563381913</v>
      </c>
      <c r="L37" s="17"/>
      <c r="M37" s="17"/>
    </row>
    <row r="38" spans="1:13" ht="22" customHeight="1">
      <c r="A38" s="389"/>
      <c r="B38" s="94"/>
      <c r="C38" s="126"/>
      <c r="D38" s="126"/>
      <c r="E38" s="126"/>
      <c r="F38" s="126"/>
      <c r="G38" s="126"/>
      <c r="H38" s="126"/>
      <c r="I38" s="126"/>
      <c r="J38" s="126"/>
      <c r="K38" s="126"/>
      <c r="L38" s="17"/>
      <c r="M38" s="17"/>
    </row>
    <row r="39" spans="1:13" ht="22" customHeight="1">
      <c r="A39" s="389" t="s">
        <v>1411</v>
      </c>
      <c r="B39" s="94"/>
      <c r="C39" s="126">
        <v>86.411999382602374</v>
      </c>
      <c r="D39" s="126">
        <v>12.093879973835227</v>
      </c>
      <c r="E39" s="126">
        <v>0.20647240895169924</v>
      </c>
      <c r="F39" s="126">
        <v>1.0824788857336824</v>
      </c>
      <c r="G39" s="126" t="s">
        <v>117</v>
      </c>
      <c r="H39" s="126">
        <v>5.4351764903670031E-2</v>
      </c>
      <c r="I39" s="126" t="s">
        <v>117</v>
      </c>
      <c r="J39" s="126">
        <v>0.13277089674676235</v>
      </c>
      <c r="K39" s="126">
        <v>99.999999999999972</v>
      </c>
      <c r="L39" s="17"/>
      <c r="M39" s="17"/>
    </row>
    <row r="40" spans="1:13" ht="22" customHeight="1">
      <c r="A40" s="107"/>
      <c r="B40" s="94"/>
      <c r="C40" s="20"/>
      <c r="D40" s="20"/>
      <c r="E40" s="20"/>
      <c r="F40" s="20"/>
      <c r="G40" s="20"/>
      <c r="H40" s="395"/>
      <c r="I40" s="395"/>
      <c r="J40" s="396"/>
      <c r="K40" s="20"/>
      <c r="L40" s="17"/>
      <c r="M40" s="17"/>
    </row>
    <row r="41" spans="1:13" ht="22" customHeight="1">
      <c r="A41" s="107">
        <v>2023</v>
      </c>
      <c r="B41" s="388" t="s">
        <v>209</v>
      </c>
      <c r="C41" s="20">
        <v>24777.837200083617</v>
      </c>
      <c r="D41" s="20">
        <v>4906.4321138614705</v>
      </c>
      <c r="E41" s="20">
        <v>50.807987064180004</v>
      </c>
      <c r="F41" s="20">
        <v>92.561791779609408</v>
      </c>
      <c r="G41" s="20" t="s">
        <v>117</v>
      </c>
      <c r="H41" s="20">
        <v>9.3238429999999997E-2</v>
      </c>
      <c r="I41" s="20" t="s">
        <v>117</v>
      </c>
      <c r="J41" s="20">
        <v>22.255174296215571</v>
      </c>
      <c r="K41" s="126">
        <v>29849.987505515091</v>
      </c>
      <c r="L41" s="17"/>
      <c r="M41" s="17"/>
    </row>
    <row r="42" spans="1:13" ht="22" customHeight="1">
      <c r="A42" s="363"/>
      <c r="B42" s="388" t="s">
        <v>210</v>
      </c>
      <c r="C42" s="20">
        <v>9667.9126076195716</v>
      </c>
      <c r="D42" s="20">
        <v>1256.220816935416</v>
      </c>
      <c r="E42" s="20">
        <v>28.580942018347493</v>
      </c>
      <c r="F42" s="20">
        <v>116.37016885340957</v>
      </c>
      <c r="G42" s="20" t="s">
        <v>117</v>
      </c>
      <c r="H42" s="20">
        <v>0.70763041999999987</v>
      </c>
      <c r="I42" s="20" t="s">
        <v>117</v>
      </c>
      <c r="J42" s="20">
        <v>29.620131610524904</v>
      </c>
      <c r="K42" s="126">
        <v>11099.41863393727</v>
      </c>
      <c r="L42" s="17"/>
      <c r="M42" s="17"/>
    </row>
    <row r="43" spans="1:13" ht="22" customHeight="1">
      <c r="A43" s="363"/>
      <c r="B43" s="388" t="s">
        <v>206</v>
      </c>
      <c r="C43" s="20">
        <v>27680.720202771194</v>
      </c>
      <c r="D43" s="20">
        <v>1542.684322295285</v>
      </c>
      <c r="E43" s="20">
        <v>49.527269113437633</v>
      </c>
      <c r="F43" s="20">
        <v>145.37152856990781</v>
      </c>
      <c r="G43" s="20" t="s">
        <v>117</v>
      </c>
      <c r="H43" s="20">
        <v>180.821371</v>
      </c>
      <c r="I43" s="20" t="s">
        <v>117</v>
      </c>
      <c r="J43" s="20">
        <v>13.401171569999999</v>
      </c>
      <c r="K43" s="126">
        <v>29612.555760469822</v>
      </c>
      <c r="L43" s="17"/>
      <c r="M43" s="17"/>
    </row>
    <row r="44" spans="1:13" ht="22" customHeight="1">
      <c r="A44" s="363"/>
      <c r="B44" s="388" t="s">
        <v>211</v>
      </c>
      <c r="C44" s="20">
        <v>25099.132308092903</v>
      </c>
      <c r="D44" s="20">
        <v>7723.9350934568183</v>
      </c>
      <c r="E44" s="20">
        <v>30.229945710575937</v>
      </c>
      <c r="F44" s="20">
        <v>92.923179434086649</v>
      </c>
      <c r="G44" s="20">
        <v>5.5018026777609101</v>
      </c>
      <c r="H44" s="20">
        <v>322.8999495670746</v>
      </c>
      <c r="I44" s="20" t="s">
        <v>117</v>
      </c>
      <c r="J44" s="20">
        <v>35.855264632342518</v>
      </c>
      <c r="K44" s="126">
        <v>33310.477543571564</v>
      </c>
      <c r="L44" s="17"/>
      <c r="M44" s="17"/>
    </row>
    <row r="45" spans="1:13" ht="22" customHeight="1">
      <c r="A45" s="363"/>
      <c r="B45" s="388" t="s">
        <v>212</v>
      </c>
      <c r="C45" s="20">
        <v>29259.569374084869</v>
      </c>
      <c r="D45" s="20">
        <v>1845.219627674911</v>
      </c>
      <c r="E45" s="20">
        <v>80.743678949360515</v>
      </c>
      <c r="F45" s="20">
        <v>208.34863457258035</v>
      </c>
      <c r="G45" s="20">
        <v>12.918223056742137</v>
      </c>
      <c r="H45" s="20">
        <v>0.23115511</v>
      </c>
      <c r="I45" s="20">
        <v>0.27233001000000001</v>
      </c>
      <c r="J45" s="20">
        <v>57.129494969083652</v>
      </c>
      <c r="K45" s="126">
        <v>31464.432518427548</v>
      </c>
      <c r="L45" s="17"/>
      <c r="M45" s="17"/>
    </row>
    <row r="46" spans="1:13" ht="22" customHeight="1">
      <c r="A46" s="363"/>
      <c r="B46" s="388" t="s">
        <v>207</v>
      </c>
      <c r="C46" s="20">
        <v>26757.735042671746</v>
      </c>
      <c r="D46" s="20">
        <v>1634.8375020575761</v>
      </c>
      <c r="E46" s="20">
        <v>52.738583598203007</v>
      </c>
      <c r="F46" s="20">
        <v>242.14194180881799</v>
      </c>
      <c r="G46" s="20">
        <v>0.55742080944344707</v>
      </c>
      <c r="H46" s="20">
        <v>0.36146724902293431</v>
      </c>
      <c r="I46" s="20" t="s">
        <v>117</v>
      </c>
      <c r="J46" s="20">
        <v>65.767063907260095</v>
      </c>
      <c r="K46" s="126">
        <v>28754.13902210207</v>
      </c>
      <c r="L46" s="17"/>
      <c r="M46" s="17"/>
    </row>
    <row r="47" spans="1:13" ht="22" customHeight="1">
      <c r="A47" s="363"/>
      <c r="B47" s="388" t="s">
        <v>213</v>
      </c>
      <c r="C47" s="20">
        <v>19576.963468542224</v>
      </c>
      <c r="D47" s="20">
        <v>7447.5471330479977</v>
      </c>
      <c r="E47" s="20">
        <v>44.935356579421999</v>
      </c>
      <c r="F47" s="20">
        <v>148.95713314655561</v>
      </c>
      <c r="G47" s="20">
        <v>0.4968979971428571</v>
      </c>
      <c r="H47" s="20">
        <v>0.31764431999999992</v>
      </c>
      <c r="I47" s="20" t="s">
        <v>117</v>
      </c>
      <c r="J47" s="20">
        <v>26.658065123932023</v>
      </c>
      <c r="K47" s="126">
        <v>27245.875698757271</v>
      </c>
      <c r="L47" s="17"/>
      <c r="M47" s="17"/>
    </row>
    <row r="48" spans="1:13" ht="22" customHeight="1">
      <c r="A48" s="363"/>
      <c r="B48" s="388" t="s">
        <v>214</v>
      </c>
      <c r="C48" s="20">
        <v>21106.25506048321</v>
      </c>
      <c r="D48" s="20">
        <v>1392.870294511715</v>
      </c>
      <c r="E48" s="20">
        <v>33.621508843732499</v>
      </c>
      <c r="F48" s="20">
        <v>291.33538801214263</v>
      </c>
      <c r="G48" s="20">
        <v>0.62491380000000007</v>
      </c>
      <c r="H48" s="20">
        <v>1.2778527500000001</v>
      </c>
      <c r="I48" s="20" t="s">
        <v>117</v>
      </c>
      <c r="J48" s="20">
        <v>44.775477300000006</v>
      </c>
      <c r="K48" s="126">
        <v>22870.760495700801</v>
      </c>
      <c r="L48" s="17"/>
      <c r="M48" s="17"/>
    </row>
    <row r="49" spans="1:13" ht="22" customHeight="1">
      <c r="A49" s="363"/>
      <c r="B49" s="388" t="s">
        <v>208</v>
      </c>
      <c r="C49" s="20">
        <v>14492.248608689037</v>
      </c>
      <c r="D49" s="20">
        <v>1458.3672505494117</v>
      </c>
      <c r="E49" s="20">
        <v>37.328153075194493</v>
      </c>
      <c r="F49" s="20">
        <v>180.50966224032811</v>
      </c>
      <c r="G49" s="20" t="s">
        <v>117</v>
      </c>
      <c r="H49" s="20">
        <v>0.33419349000000004</v>
      </c>
      <c r="I49" s="20" t="s">
        <v>117</v>
      </c>
      <c r="J49" s="20">
        <v>27.6806889448501</v>
      </c>
      <c r="K49" s="126">
        <v>16196.498859718822</v>
      </c>
      <c r="L49" s="17"/>
      <c r="M49" s="17"/>
    </row>
    <row r="50" spans="1:13" ht="22" customHeight="1">
      <c r="A50" s="363"/>
      <c r="B50" s="388" t="s">
        <v>215</v>
      </c>
      <c r="C50" s="20">
        <v>13962.634804481882</v>
      </c>
      <c r="D50" s="20">
        <v>7572.6567846290909</v>
      </c>
      <c r="E50" s="20">
        <v>40.443702013127002</v>
      </c>
      <c r="F50" s="20">
        <v>206.08988728870264</v>
      </c>
      <c r="G50" s="20">
        <v>14.199346842271343</v>
      </c>
      <c r="H50" s="20" t="s">
        <v>117</v>
      </c>
      <c r="I50" s="20" t="s">
        <v>117</v>
      </c>
      <c r="J50" s="20">
        <v>9.3447597360940549</v>
      </c>
      <c r="K50" s="126">
        <v>21805.389012751162</v>
      </c>
      <c r="L50" s="17"/>
      <c r="M50" s="17"/>
    </row>
    <row r="51" spans="1:13" ht="22" customHeight="1">
      <c r="A51" s="363"/>
      <c r="B51" s="388" t="s">
        <v>216</v>
      </c>
      <c r="C51" s="20">
        <v>11112.378762970491</v>
      </c>
      <c r="D51" s="20">
        <v>1819.7351054196615</v>
      </c>
      <c r="E51" s="20">
        <v>60.675745412168517</v>
      </c>
      <c r="F51" s="20">
        <v>369.45307268598441</v>
      </c>
      <c r="G51" s="20">
        <v>0.58704469999999997</v>
      </c>
      <c r="H51" s="20">
        <v>85.262009807916115</v>
      </c>
      <c r="I51" s="20" t="s">
        <v>117</v>
      </c>
      <c r="J51" s="20">
        <v>38.123963735325596</v>
      </c>
      <c r="K51" s="126">
        <v>13486.215704731549</v>
      </c>
      <c r="L51" s="17"/>
      <c r="M51" s="17"/>
    </row>
    <row r="52" spans="1:13" ht="22" customHeight="1">
      <c r="A52" s="363"/>
      <c r="B52" s="388" t="s">
        <v>200</v>
      </c>
      <c r="C52" s="20">
        <v>9773.2000278284431</v>
      </c>
      <c r="D52" s="20">
        <v>1675.132187147758</v>
      </c>
      <c r="E52" s="20">
        <v>30.531892571782997</v>
      </c>
      <c r="F52" s="20">
        <v>374.87391228217575</v>
      </c>
      <c r="G52" s="20">
        <v>1387.9948614652801</v>
      </c>
      <c r="H52" s="20">
        <v>2.0665758035034725</v>
      </c>
      <c r="I52" s="20" t="s">
        <v>117</v>
      </c>
      <c r="J52" s="20">
        <v>8.8447923645971152</v>
      </c>
      <c r="K52" s="126">
        <v>13252.644249463539</v>
      </c>
      <c r="L52" s="17"/>
      <c r="M52" s="17"/>
    </row>
    <row r="53" spans="1:13" ht="22" customHeight="1">
      <c r="A53" s="363"/>
      <c r="B53" s="392"/>
      <c r="C53" s="20"/>
      <c r="D53" s="20"/>
      <c r="E53" s="20"/>
      <c r="F53" s="20"/>
      <c r="G53" s="20"/>
      <c r="H53" s="20"/>
      <c r="I53" s="20"/>
      <c r="J53" s="20"/>
      <c r="K53" s="126"/>
      <c r="L53" s="17"/>
      <c r="M53" s="17"/>
    </row>
    <row r="54" spans="1:13" ht="22" customHeight="1">
      <c r="A54" s="389" t="s">
        <v>486</v>
      </c>
      <c r="B54" s="94"/>
      <c r="C54" s="126">
        <v>233266.58746831919</v>
      </c>
      <c r="D54" s="126">
        <v>40275.638231587109</v>
      </c>
      <c r="E54" s="126">
        <v>540.16476494953213</v>
      </c>
      <c r="F54" s="126">
        <v>2468.936300674301</v>
      </c>
      <c r="G54" s="126">
        <v>1422.9276140686409</v>
      </c>
      <c r="H54" s="126">
        <v>594.39281570751723</v>
      </c>
      <c r="I54" s="126">
        <v>0.29176164999999998</v>
      </c>
      <c r="J54" s="126">
        <v>379.45604819022572</v>
      </c>
      <c r="K54" s="126">
        <v>278948.39500514651</v>
      </c>
      <c r="L54" s="17"/>
      <c r="M54" s="17"/>
    </row>
    <row r="55" spans="1:13" ht="22" customHeight="1">
      <c r="A55" s="389"/>
      <c r="B55" s="94"/>
      <c r="C55" s="126"/>
      <c r="D55" s="126"/>
      <c r="E55" s="126"/>
      <c r="F55" s="126"/>
      <c r="G55" s="126"/>
      <c r="H55" s="126"/>
      <c r="I55" s="126"/>
      <c r="J55" s="126"/>
      <c r="K55" s="126"/>
      <c r="L55" s="17"/>
      <c r="M55" s="17"/>
    </row>
    <row r="56" spans="1:13" ht="22" customHeight="1">
      <c r="A56" s="389" t="s">
        <v>1411</v>
      </c>
      <c r="B56" s="94"/>
      <c r="C56" s="126">
        <v>83.623563227175225</v>
      </c>
      <c r="D56" s="126">
        <v>14.438383210931912</v>
      </c>
      <c r="E56" s="126">
        <v>0.19364325969309351</v>
      </c>
      <c r="F56" s="126">
        <v>0.88508711463593459</v>
      </c>
      <c r="G56" s="126">
        <v>0.51010424850890013</v>
      </c>
      <c r="H56" s="126">
        <v>0.21308343276058317</v>
      </c>
      <c r="I56" s="126" t="s">
        <v>117</v>
      </c>
      <c r="J56" s="126">
        <v>0.13603091288022104</v>
      </c>
      <c r="K56" s="126">
        <v>100</v>
      </c>
      <c r="L56" s="17"/>
      <c r="M56" s="17"/>
    </row>
    <row r="57" spans="1:13" ht="22" customHeight="1">
      <c r="A57" s="389"/>
      <c r="B57" s="94"/>
      <c r="C57" s="126"/>
      <c r="D57" s="126"/>
      <c r="E57" s="126"/>
      <c r="F57" s="126"/>
      <c r="G57" s="126"/>
      <c r="H57" s="126"/>
      <c r="I57" s="126"/>
      <c r="J57" s="126"/>
      <c r="K57" s="126"/>
      <c r="L57" s="17"/>
      <c r="M57" s="17"/>
    </row>
    <row r="58" spans="1:13" ht="22" customHeight="1">
      <c r="A58" s="107">
        <v>2024</v>
      </c>
      <c r="B58" s="388" t="s">
        <v>209</v>
      </c>
      <c r="C58" s="20">
        <v>13426.855324165699</v>
      </c>
      <c r="D58" s="20">
        <v>7584.4847949968107</v>
      </c>
      <c r="E58" s="20">
        <v>61.221035412518177</v>
      </c>
      <c r="F58" s="20">
        <v>161.38841313191742</v>
      </c>
      <c r="G58" s="593">
        <v>0.8176955477277138</v>
      </c>
      <c r="H58" s="593" t="s">
        <v>117</v>
      </c>
      <c r="I58" s="593" t="s">
        <v>117</v>
      </c>
      <c r="J58" s="20">
        <v>22.802830166731454</v>
      </c>
      <c r="K58" s="126">
        <v>21257.570093421407</v>
      </c>
      <c r="L58" s="17"/>
      <c r="M58" s="17"/>
    </row>
    <row r="59" spans="1:13" ht="22" customHeight="1">
      <c r="A59" s="363"/>
      <c r="B59" s="388" t="s">
        <v>210</v>
      </c>
      <c r="C59" s="20">
        <v>23013.942434360088</v>
      </c>
      <c r="D59" s="20">
        <v>1400.8798293729094</v>
      </c>
      <c r="E59" s="20">
        <v>71.402758580278004</v>
      </c>
      <c r="F59" s="20">
        <v>264.43153807083388</v>
      </c>
      <c r="G59" s="593">
        <v>0.95486110000000002</v>
      </c>
      <c r="H59" s="593" t="s">
        <v>117</v>
      </c>
      <c r="I59" s="593" t="s">
        <v>117</v>
      </c>
      <c r="J59" s="20">
        <v>39.331270286778519</v>
      </c>
      <c r="K59" s="126">
        <v>24790.942691770884</v>
      </c>
      <c r="L59" s="17"/>
      <c r="M59" s="17"/>
    </row>
    <row r="60" spans="1:13" ht="22" customHeight="1">
      <c r="A60" s="363"/>
      <c r="B60" s="388" t="s">
        <v>206</v>
      </c>
      <c r="C60" s="20">
        <v>23300.575357592181</v>
      </c>
      <c r="D60" s="20">
        <v>1588.3125630604998</v>
      </c>
      <c r="E60" s="20">
        <v>54.498799181934508</v>
      </c>
      <c r="F60" s="20">
        <v>186.77519249297112</v>
      </c>
      <c r="G60" s="20">
        <v>53.839380709846424</v>
      </c>
      <c r="H60" s="20">
        <v>378.00618926000004</v>
      </c>
      <c r="I60" s="593" t="s">
        <v>117</v>
      </c>
      <c r="J60" s="20">
        <v>33.165881483905629</v>
      </c>
      <c r="K60" s="126">
        <v>25595.223158831341</v>
      </c>
      <c r="L60" s="17"/>
      <c r="M60" s="17"/>
    </row>
    <row r="61" spans="1:13" ht="22" customHeight="1">
      <c r="A61" s="363"/>
      <c r="B61" s="388" t="s">
        <v>211</v>
      </c>
      <c r="C61" s="20">
        <v>20809.357056414192</v>
      </c>
      <c r="D61" s="20">
        <v>8883.5875646507939</v>
      </c>
      <c r="E61" s="20">
        <v>23.001626167396992</v>
      </c>
      <c r="F61" s="20">
        <v>246.32997715158274</v>
      </c>
      <c r="G61" s="593" t="s">
        <v>117</v>
      </c>
      <c r="H61" s="20">
        <v>587.19184705999999</v>
      </c>
      <c r="I61" s="593" t="s">
        <v>117</v>
      </c>
      <c r="J61" s="20">
        <v>82.490743677144337</v>
      </c>
      <c r="K61" s="126">
        <v>30631.958922541104</v>
      </c>
      <c r="L61" s="17"/>
      <c r="M61" s="17"/>
    </row>
    <row r="62" spans="1:13" ht="18">
      <c r="A62" s="363"/>
      <c r="B62" s="388" t="s">
        <v>212</v>
      </c>
      <c r="C62" s="20">
        <v>22302.728938177832</v>
      </c>
      <c r="D62" s="20">
        <v>1210.0460918345464</v>
      </c>
      <c r="E62" s="593">
        <v>31.531911906809004</v>
      </c>
      <c r="F62" s="20">
        <v>269.23751806238585</v>
      </c>
      <c r="G62" s="593">
        <v>0.46392458439330547</v>
      </c>
      <c r="H62" s="20">
        <v>266.73653870999999</v>
      </c>
      <c r="I62" s="593" t="s">
        <v>117</v>
      </c>
      <c r="J62" s="20">
        <v>41.875832668984934</v>
      </c>
      <c r="K62" s="126">
        <v>24122.62104951495</v>
      </c>
      <c r="L62" s="17"/>
      <c r="M62" s="17"/>
    </row>
    <row r="63" spans="1:13" ht="18">
      <c r="A63" s="363"/>
      <c r="B63" s="388" t="s">
        <v>207</v>
      </c>
      <c r="C63" s="20">
        <v>19788.327581357644</v>
      </c>
      <c r="D63" s="20">
        <v>1144.1686077829863</v>
      </c>
      <c r="E63" s="20">
        <v>74.235362570245513</v>
      </c>
      <c r="F63" s="20">
        <v>417.65312182549013</v>
      </c>
      <c r="G63" s="593" t="s">
        <v>117</v>
      </c>
      <c r="H63" s="20">
        <v>3.1297204863930781</v>
      </c>
      <c r="I63" s="593" t="s">
        <v>117</v>
      </c>
      <c r="J63" s="593">
        <v>49.573055728735923</v>
      </c>
      <c r="K63" s="126">
        <v>21477.087449751492</v>
      </c>
      <c r="L63" s="17"/>
      <c r="M63" s="17"/>
    </row>
    <row r="64" spans="1:13" ht="18">
      <c r="A64" s="363"/>
      <c r="B64" s="388" t="s">
        <v>213</v>
      </c>
      <c r="C64" s="20">
        <v>17510.996457335594</v>
      </c>
      <c r="D64" s="20">
        <v>7906.2549041340108</v>
      </c>
      <c r="E64" s="593">
        <v>33.796687175596773</v>
      </c>
      <c r="F64" s="593">
        <v>350.93692410331221</v>
      </c>
      <c r="G64" s="593" t="s">
        <v>117</v>
      </c>
      <c r="H64" s="593">
        <v>7.6518959999999997E-2</v>
      </c>
      <c r="I64" s="593" t="s">
        <v>117</v>
      </c>
      <c r="J64" s="20">
        <v>24.920482111642812</v>
      </c>
      <c r="K64" s="126">
        <v>25826.981973820155</v>
      </c>
      <c r="L64" s="17"/>
      <c r="M64" s="17"/>
    </row>
    <row r="65" spans="1:13" ht="18">
      <c r="A65" s="363"/>
      <c r="B65" s="388" t="s">
        <v>214</v>
      </c>
      <c r="C65" s="20">
        <v>11511.405556906153</v>
      </c>
      <c r="D65" s="20">
        <v>680.81868379435969</v>
      </c>
      <c r="E65" s="20">
        <v>17.520268847076004</v>
      </c>
      <c r="F65" s="20">
        <v>386.70872181716885</v>
      </c>
      <c r="G65" s="593" t="s">
        <v>117</v>
      </c>
      <c r="H65" s="593">
        <v>149.46294825000001</v>
      </c>
      <c r="I65" s="593" t="s">
        <v>117</v>
      </c>
      <c r="J65" s="20">
        <v>12.777187726347384</v>
      </c>
      <c r="K65" s="126">
        <v>12758.693367341106</v>
      </c>
      <c r="L65" s="17"/>
      <c r="M65" s="17"/>
    </row>
    <row r="66" spans="1:13" ht="18">
      <c r="A66" s="363"/>
      <c r="B66" s="388" t="s">
        <v>208</v>
      </c>
      <c r="C66" s="20">
        <v>14155.662971133912</v>
      </c>
      <c r="D66" s="20">
        <v>1015.9031863152543</v>
      </c>
      <c r="E66" s="20">
        <v>43.219130243416991</v>
      </c>
      <c r="F66" s="20">
        <v>209.57850611441754</v>
      </c>
      <c r="G66" s="593" t="s">
        <v>117</v>
      </c>
      <c r="H66" s="20">
        <v>26.857406300000001</v>
      </c>
      <c r="I66" s="593">
        <v>7.9115149999999995E-2</v>
      </c>
      <c r="J66" s="20">
        <v>17.225933654806202</v>
      </c>
      <c r="K66" s="126">
        <v>15468.526248911807</v>
      </c>
      <c r="L66" s="17"/>
      <c r="M66" s="17"/>
    </row>
    <row r="67" spans="1:13" ht="18">
      <c r="A67" s="363"/>
      <c r="B67" s="388" t="s">
        <v>215</v>
      </c>
      <c r="C67" s="20">
        <v>15156.258573816549</v>
      </c>
      <c r="D67" s="20">
        <v>8904.820375724008</v>
      </c>
      <c r="E67" s="20">
        <v>608.00294756446272</v>
      </c>
      <c r="F67" s="20">
        <v>325.21419781753997</v>
      </c>
      <c r="G67" s="593" t="s">
        <v>117</v>
      </c>
      <c r="H67" s="20">
        <v>3.0011241800000001</v>
      </c>
      <c r="I67" s="593" t="s">
        <v>117</v>
      </c>
      <c r="J67" s="593">
        <v>19.636375293596227</v>
      </c>
      <c r="K67" s="126">
        <v>25016.934576106152</v>
      </c>
      <c r="L67" s="17"/>
      <c r="M67" s="17"/>
    </row>
    <row r="68" spans="1:13" ht="18">
      <c r="A68" s="363"/>
      <c r="B68" s="388" t="s">
        <v>216</v>
      </c>
      <c r="C68" s="20">
        <v>14756.667785913245</v>
      </c>
      <c r="D68" s="20">
        <v>1204.5931614165679</v>
      </c>
      <c r="E68" s="20">
        <v>45.454339329403993</v>
      </c>
      <c r="F68" s="20">
        <v>281.81266382020971</v>
      </c>
      <c r="G68" s="593" t="s">
        <v>117</v>
      </c>
      <c r="H68" s="20">
        <v>149.91548865000004</v>
      </c>
      <c r="I68" s="593" t="s">
        <v>117</v>
      </c>
      <c r="J68" s="20">
        <v>11.393020773510981</v>
      </c>
      <c r="K68" s="126">
        <v>16449.836459902937</v>
      </c>
      <c r="L68" s="17"/>
      <c r="M68" s="17"/>
    </row>
    <row r="69" spans="1:13" ht="18">
      <c r="A69" s="363"/>
      <c r="B69" s="388" t="s">
        <v>200</v>
      </c>
      <c r="C69" s="20">
        <v>9814.2083642669422</v>
      </c>
      <c r="D69" s="20">
        <v>1143.4585309603162</v>
      </c>
      <c r="E69" s="20">
        <v>44.964538876512009</v>
      </c>
      <c r="F69" s="20">
        <v>524.53105288853362</v>
      </c>
      <c r="G69" s="593">
        <v>1.009742569896676</v>
      </c>
      <c r="H69" s="20">
        <v>120.52517994000002</v>
      </c>
      <c r="I69" s="20">
        <v>0.65279039999999999</v>
      </c>
      <c r="J69" s="20">
        <v>15.716991189861876</v>
      </c>
      <c r="K69" s="126">
        <v>11665.067191092061</v>
      </c>
      <c r="L69" s="17"/>
      <c r="M69" s="17"/>
    </row>
    <row r="70" spans="1:13" ht="18">
      <c r="A70" s="363"/>
      <c r="B70" s="392"/>
      <c r="C70" s="593"/>
      <c r="D70" s="593"/>
      <c r="E70" s="593"/>
      <c r="F70" s="593"/>
      <c r="G70" s="593"/>
      <c r="H70" s="593"/>
      <c r="I70" s="593"/>
      <c r="J70" s="593"/>
      <c r="K70" s="593"/>
      <c r="L70" s="17"/>
      <c r="M70" s="17"/>
    </row>
    <row r="71" spans="1:13" ht="18">
      <c r="A71" s="389" t="s">
        <v>486</v>
      </c>
      <c r="B71" s="94"/>
      <c r="C71" s="126">
        <v>205546.98640144005</v>
      </c>
      <c r="D71" s="126">
        <v>42667.328294043058</v>
      </c>
      <c r="E71" s="126">
        <v>1108.8494058556507</v>
      </c>
      <c r="F71" s="126">
        <v>3624.597827296363</v>
      </c>
      <c r="G71" s="126">
        <v>57.086693641864109</v>
      </c>
      <c r="H71" s="126">
        <v>1684.9029617963931</v>
      </c>
      <c r="I71" s="126">
        <v>0.78199416999999993</v>
      </c>
      <c r="J71" s="126">
        <v>370.90960476204629</v>
      </c>
      <c r="K71" s="126">
        <v>255061.44318300538</v>
      </c>
      <c r="L71" s="17"/>
      <c r="M71" s="17"/>
    </row>
    <row r="72" spans="1:13" ht="18">
      <c r="A72" s="389"/>
      <c r="B72" s="94"/>
      <c r="C72" s="126"/>
      <c r="D72" s="126"/>
      <c r="E72" s="126"/>
      <c r="F72" s="126"/>
      <c r="G72" s="126"/>
      <c r="H72" s="126"/>
      <c r="I72" s="126"/>
      <c r="J72" s="126"/>
      <c r="K72" s="126"/>
      <c r="L72" s="17"/>
      <c r="M72" s="17"/>
    </row>
    <row r="73" spans="1:13" ht="18">
      <c r="A73" s="389" t="s">
        <v>1411</v>
      </c>
      <c r="B73" s="94"/>
      <c r="C73" s="126">
        <v>80.58724354271024</v>
      </c>
      <c r="D73" s="126">
        <v>16.728254871289757</v>
      </c>
      <c r="E73" s="126">
        <v>0.43473815250863163</v>
      </c>
      <c r="F73" s="126">
        <v>1.4210685010104531</v>
      </c>
      <c r="G73" s="126" t="s">
        <v>117</v>
      </c>
      <c r="H73" s="126">
        <v>0.66058708865200111</v>
      </c>
      <c r="I73" s="126" t="s">
        <v>117</v>
      </c>
      <c r="J73" s="126">
        <v>0.14541970755490488</v>
      </c>
      <c r="K73" s="126">
        <v>100</v>
      </c>
      <c r="L73" s="17"/>
      <c r="M73" s="17"/>
    </row>
    <row r="74" spans="1:13" ht="18">
      <c r="A74" s="389"/>
      <c r="B74" s="94"/>
      <c r="C74" s="126"/>
      <c r="D74" s="126"/>
      <c r="E74" s="126"/>
      <c r="F74" s="126"/>
      <c r="G74" s="126"/>
      <c r="H74" s="126"/>
      <c r="I74" s="126"/>
      <c r="J74" s="126"/>
      <c r="K74" s="126"/>
      <c r="L74" s="17"/>
      <c r="M74" s="17"/>
    </row>
    <row r="75" spans="1:13" ht="18">
      <c r="A75" s="107">
        <v>2025</v>
      </c>
      <c r="B75" s="388" t="s">
        <v>209</v>
      </c>
      <c r="C75" s="439">
        <v>7830.4343888491248</v>
      </c>
      <c r="D75" s="439">
        <v>7784.4044962709395</v>
      </c>
      <c r="E75" s="439">
        <v>32.128302764580994</v>
      </c>
      <c r="F75" s="439">
        <v>161.03280294065101</v>
      </c>
      <c r="G75" s="126" t="s">
        <v>117</v>
      </c>
      <c r="H75" s="126" t="s">
        <v>117</v>
      </c>
      <c r="I75" s="126" t="s">
        <v>117</v>
      </c>
      <c r="J75" s="439">
        <v>15.019862738252387</v>
      </c>
      <c r="K75" s="440">
        <v>15823.01985356355</v>
      </c>
      <c r="L75" s="17"/>
      <c r="M75" s="17"/>
    </row>
    <row r="76" spans="1:13" ht="18">
      <c r="A76" s="363"/>
      <c r="B76" s="388" t="s">
        <v>210</v>
      </c>
      <c r="C76" s="439">
        <v>9890.5761648646567</v>
      </c>
      <c r="D76" s="439">
        <v>995.26342835675212</v>
      </c>
      <c r="E76" s="439">
        <v>51.610659931382983</v>
      </c>
      <c r="F76" s="439">
        <v>116.1621717545362</v>
      </c>
      <c r="G76" s="439">
        <v>0.79735529811534545</v>
      </c>
      <c r="H76" s="126" t="s">
        <v>117</v>
      </c>
      <c r="I76" s="126" t="s">
        <v>117</v>
      </c>
      <c r="J76" s="439">
        <v>11.560692139295634</v>
      </c>
      <c r="K76" s="440">
        <v>11065.970472344738</v>
      </c>
      <c r="L76" s="17"/>
      <c r="M76" s="17"/>
    </row>
    <row r="77" spans="1:13" ht="18">
      <c r="A77" s="363"/>
      <c r="B77" s="388" t="s">
        <v>206</v>
      </c>
      <c r="C77" s="439">
        <v>9383.6940420835926</v>
      </c>
      <c r="D77" s="439">
        <v>1486.3382363649685</v>
      </c>
      <c r="E77" s="439">
        <v>39.000278960766607</v>
      </c>
      <c r="F77" s="439">
        <v>202.51778514615341</v>
      </c>
      <c r="G77" s="439">
        <v>1.2114418300000001</v>
      </c>
      <c r="H77" s="126" t="s">
        <v>117</v>
      </c>
      <c r="I77" s="439">
        <v>0.938411</v>
      </c>
      <c r="J77" s="439">
        <v>29.217237066916613</v>
      </c>
      <c r="K77" s="440">
        <v>11142.917432452397</v>
      </c>
      <c r="L77" s="17"/>
      <c r="M77" s="17"/>
    </row>
    <row r="78" spans="1:13" ht="18">
      <c r="A78" s="363"/>
      <c r="B78" s="388" t="s">
        <v>211</v>
      </c>
      <c r="C78" s="439">
        <v>7177.4536430269327</v>
      </c>
      <c r="D78" s="439">
        <v>7176.1439723555404</v>
      </c>
      <c r="E78" s="439">
        <v>40.304277601371993</v>
      </c>
      <c r="F78" s="439">
        <v>73.274177829064598</v>
      </c>
      <c r="G78" s="126" t="s">
        <v>117</v>
      </c>
      <c r="H78" s="126" t="s">
        <v>117</v>
      </c>
      <c r="I78" s="126" t="s">
        <v>117</v>
      </c>
      <c r="J78" s="439">
        <v>8.1766279243786855</v>
      </c>
      <c r="K78" s="440">
        <v>14475.352698737288</v>
      </c>
      <c r="L78" s="17"/>
      <c r="M78" s="17"/>
    </row>
    <row r="79" spans="1:13" ht="18">
      <c r="A79" s="363"/>
      <c r="B79" s="388" t="s">
        <v>212</v>
      </c>
      <c r="C79" s="439">
        <v>12326.914662820574</v>
      </c>
      <c r="D79" s="439">
        <v>858.79803797920636</v>
      </c>
      <c r="E79" s="439">
        <v>20.674547508992006</v>
      </c>
      <c r="F79" s="439">
        <v>321.7319119520389</v>
      </c>
      <c r="G79" s="126" t="s">
        <v>117</v>
      </c>
      <c r="H79" s="126" t="s">
        <v>117</v>
      </c>
      <c r="I79" s="126" t="s">
        <v>117</v>
      </c>
      <c r="J79" s="439">
        <v>8.8411734740572392</v>
      </c>
      <c r="K79" s="440">
        <v>13536.960333734869</v>
      </c>
      <c r="L79" s="17"/>
      <c r="M79" s="17"/>
    </row>
    <row r="80" spans="1:13" ht="18">
      <c r="A80" s="363"/>
      <c r="B80" s="388" t="s">
        <v>207</v>
      </c>
      <c r="C80" s="439">
        <v>10859.41186996386</v>
      </c>
      <c r="D80" s="439">
        <v>1066.1269911086652</v>
      </c>
      <c r="E80" s="439">
        <v>41.180771063075497</v>
      </c>
      <c r="F80" s="439">
        <v>361.03165513550982</v>
      </c>
      <c r="G80" s="439">
        <v>0.41733515999999998</v>
      </c>
      <c r="H80" s="126" t="s">
        <v>117</v>
      </c>
      <c r="I80" s="126" t="s">
        <v>117</v>
      </c>
      <c r="J80" s="439">
        <v>14.420596237864578</v>
      </c>
      <c r="K80" s="441">
        <v>12348.377239866693</v>
      </c>
      <c r="L80" s="17"/>
      <c r="M80" s="17"/>
    </row>
    <row r="81" spans="1:13" ht="18">
      <c r="A81" s="363"/>
      <c r="B81" s="388" t="s">
        <v>213</v>
      </c>
      <c r="C81" s="439">
        <v>9458.4807577016509</v>
      </c>
      <c r="D81" s="439">
        <v>7555.5100512983718</v>
      </c>
      <c r="E81" s="439">
        <v>45.523386656820335</v>
      </c>
      <c r="F81" s="439">
        <v>504.04423573082056</v>
      </c>
      <c r="G81" s="439">
        <v>0.27272728000000002</v>
      </c>
      <c r="H81" s="126" t="s">
        <v>117</v>
      </c>
      <c r="I81" s="126" t="s">
        <v>117</v>
      </c>
      <c r="J81" s="442">
        <v>13.421700924815905</v>
      </c>
      <c r="K81" s="442">
        <v>17577.252859592481</v>
      </c>
      <c r="L81" s="17"/>
      <c r="M81" s="17"/>
    </row>
    <row r="82" spans="1:13" ht="18">
      <c r="A82" s="363"/>
      <c r="B82" s="388" t="s">
        <v>214</v>
      </c>
      <c r="C82" s="439">
        <v>13879.878144052254</v>
      </c>
      <c r="D82" s="439">
        <v>1205.6536411861041</v>
      </c>
      <c r="E82" s="439">
        <v>29.361522290690768</v>
      </c>
      <c r="F82" s="439">
        <v>153.77358858378557</v>
      </c>
      <c r="G82" s="439">
        <v>0.78022769999999997</v>
      </c>
      <c r="H82" s="126" t="s">
        <v>117</v>
      </c>
      <c r="I82" s="126" t="s">
        <v>117</v>
      </c>
      <c r="J82" s="442">
        <v>4.9484083262790692</v>
      </c>
      <c r="K82" s="442">
        <v>15274.395532139113</v>
      </c>
      <c r="L82" s="17"/>
      <c r="M82" s="17"/>
    </row>
    <row r="83" spans="1:13" ht="18">
      <c r="A83" s="363"/>
      <c r="B83" s="388" t="s">
        <v>208</v>
      </c>
      <c r="C83" s="439">
        <v>15483.272551155553</v>
      </c>
      <c r="D83" s="439">
        <v>823.34431837473483</v>
      </c>
      <c r="E83" s="439">
        <v>89.387129767718022</v>
      </c>
      <c r="F83" s="439">
        <v>637.23585612730881</v>
      </c>
      <c r="G83" s="439">
        <v>0.23400872</v>
      </c>
      <c r="H83" s="439">
        <v>0.97070713206913906</v>
      </c>
      <c r="I83" s="126" t="s">
        <v>117</v>
      </c>
      <c r="J83" s="439">
        <v>9.8487879175055646</v>
      </c>
      <c r="K83" s="441">
        <v>17044.293359194889</v>
      </c>
      <c r="L83" s="17"/>
      <c r="M83" s="17"/>
    </row>
    <row r="84" spans="1:13" ht="18">
      <c r="A84" s="363"/>
      <c r="B84" s="388" t="s">
        <v>215</v>
      </c>
      <c r="C84" s="439">
        <v>14157.493026111528</v>
      </c>
      <c r="D84" s="439">
        <v>7607.5854402767154</v>
      </c>
      <c r="E84" s="439">
        <v>41.703632761104856</v>
      </c>
      <c r="F84" s="439">
        <v>528.71496357682213</v>
      </c>
      <c r="G84" s="439">
        <v>0.46840598245366649</v>
      </c>
      <c r="H84" s="439">
        <v>78.145686530000006</v>
      </c>
      <c r="I84" s="439">
        <v>0.13350165</v>
      </c>
      <c r="J84" s="439">
        <v>14.159874880676691</v>
      </c>
      <c r="K84" s="441">
        <v>22428.404531769302</v>
      </c>
      <c r="L84" s="17"/>
      <c r="M84" s="17"/>
    </row>
    <row r="85" spans="1:13" ht="18">
      <c r="A85" s="363"/>
      <c r="B85" s="388" t="s">
        <v>216</v>
      </c>
      <c r="C85" s="439">
        <v>16114.832593735617</v>
      </c>
      <c r="D85" s="439">
        <v>2062.1355478512569</v>
      </c>
      <c r="E85" s="439">
        <v>52.773950179237502</v>
      </c>
      <c r="F85" s="439">
        <v>470.93165646780955</v>
      </c>
      <c r="G85" s="439">
        <v>0.47699016</v>
      </c>
      <c r="H85" s="439">
        <v>88.060799349999996</v>
      </c>
      <c r="I85" s="439">
        <v>6.6056039999999996E-2</v>
      </c>
      <c r="J85" s="439">
        <v>7.6961030664158319</v>
      </c>
      <c r="K85" s="441">
        <v>18796.973696850338</v>
      </c>
      <c r="L85" s="17"/>
      <c r="M85" s="17"/>
    </row>
    <row r="86" spans="1:13" ht="18">
      <c r="A86" s="363"/>
      <c r="B86" s="388" t="s">
        <v>200</v>
      </c>
      <c r="C86" s="439">
        <v>15350.506660852236</v>
      </c>
      <c r="D86" s="439">
        <v>1741.8135962203626</v>
      </c>
      <c r="E86" s="439">
        <v>68.381203801469994</v>
      </c>
      <c r="F86" s="439">
        <v>817.2205709264241</v>
      </c>
      <c r="G86" s="439">
        <v>1.01495612871106</v>
      </c>
      <c r="H86" s="439">
        <v>269.60167351000001</v>
      </c>
      <c r="I86" s="439">
        <v>0.47238421000000003</v>
      </c>
      <c r="J86" s="439">
        <v>39.916234171045389</v>
      </c>
      <c r="K86" s="441">
        <v>18288.927279820247</v>
      </c>
      <c r="L86" s="17"/>
    </row>
    <row r="87" spans="1:13" ht="18">
      <c r="A87" s="363"/>
      <c r="B87" s="388"/>
      <c r="C87" s="594"/>
      <c r="D87" s="594"/>
      <c r="E87" s="594"/>
      <c r="F87" s="594"/>
      <c r="G87" s="594"/>
      <c r="H87" s="594"/>
      <c r="I87" s="593"/>
      <c r="J87" s="594"/>
      <c r="K87" s="441"/>
      <c r="L87" s="17"/>
    </row>
    <row r="88" spans="1:13" ht="18">
      <c r="A88" s="363" t="s">
        <v>486</v>
      </c>
      <c r="B88" s="388"/>
      <c r="C88" s="441">
        <v>141912.94850521759</v>
      </c>
      <c r="D88" s="441">
        <v>40363.117757643609</v>
      </c>
      <c r="E88" s="441">
        <v>552.02966328721152</v>
      </c>
      <c r="F88" s="441">
        <v>4347.6713761709243</v>
      </c>
      <c r="G88" s="441">
        <v>5.6734482592800717</v>
      </c>
      <c r="H88" s="441">
        <v>442.56688771978781</v>
      </c>
      <c r="I88" s="440">
        <v>1.6103529000000001</v>
      </c>
      <c r="J88" s="441">
        <v>177.22729886750358</v>
      </c>
      <c r="K88" s="441">
        <v>187802.84529006592</v>
      </c>
      <c r="L88" s="17"/>
    </row>
    <row r="89" spans="1:13" ht="18">
      <c r="A89" s="363"/>
      <c r="B89" s="388"/>
      <c r="C89" s="594"/>
      <c r="D89" s="594"/>
      <c r="E89" s="594"/>
      <c r="F89" s="594"/>
      <c r="G89" s="594"/>
      <c r="H89" s="594"/>
      <c r="I89" s="593"/>
      <c r="J89" s="594"/>
      <c r="K89" s="441"/>
      <c r="L89" s="17"/>
    </row>
    <row r="90" spans="1:13" ht="18">
      <c r="A90" s="363" t="s">
        <v>1411</v>
      </c>
      <c r="B90" s="388"/>
      <c r="C90" s="441">
        <v>75.564855413148663</v>
      </c>
      <c r="D90" s="441">
        <v>21.492282342848331</v>
      </c>
      <c r="E90" s="441">
        <v>0.29394105421277761</v>
      </c>
      <c r="F90" s="441">
        <v>2.3150189069051872</v>
      </c>
      <c r="G90" s="126" t="s">
        <v>117</v>
      </c>
      <c r="H90" s="441">
        <v>0.23565504933444051</v>
      </c>
      <c r="I90" s="126" t="s">
        <v>117</v>
      </c>
      <c r="J90" s="441">
        <v>9.4368803941054166E-2</v>
      </c>
      <c r="K90" s="441">
        <v>100</v>
      </c>
      <c r="L90" s="17"/>
    </row>
    <row r="91" spans="1:13" ht="18">
      <c r="A91" s="595" t="s">
        <v>1412</v>
      </c>
      <c r="B91" s="596"/>
      <c r="C91" s="597"/>
      <c r="D91" s="597"/>
      <c r="E91" s="597"/>
      <c r="F91" s="597"/>
      <c r="G91" s="597"/>
      <c r="H91" s="597"/>
      <c r="I91" s="597"/>
      <c r="J91" s="597"/>
      <c r="K91" s="598"/>
      <c r="L91" s="17"/>
    </row>
    <row r="92" spans="1:13" ht="18">
      <c r="A92" s="127" t="s">
        <v>1413</v>
      </c>
      <c r="B92" s="19"/>
      <c r="C92" s="20"/>
      <c r="D92" s="20"/>
      <c r="E92" s="20"/>
      <c r="F92" s="20"/>
      <c r="G92" s="20"/>
      <c r="H92" s="20"/>
      <c r="I92" s="20"/>
      <c r="J92" s="20"/>
      <c r="K92" s="126"/>
      <c r="L92" s="17"/>
    </row>
    <row r="93" spans="1:13" ht="18">
      <c r="A93" s="127" t="s">
        <v>1414</v>
      </c>
      <c r="B93" s="19"/>
      <c r="C93" s="20"/>
      <c r="D93" s="20"/>
      <c r="E93" s="20"/>
      <c r="F93" s="20"/>
      <c r="G93" s="20"/>
      <c r="H93" s="20"/>
      <c r="I93" s="20"/>
      <c r="J93" s="20"/>
      <c r="K93" s="20"/>
      <c r="L93" s="17"/>
    </row>
    <row r="94" spans="1:13" ht="18">
      <c r="A94" s="127" t="s">
        <v>1415</v>
      </c>
      <c r="B94" s="19"/>
      <c r="C94" s="20"/>
      <c r="D94" s="20"/>
      <c r="E94" s="20"/>
      <c r="F94" s="20"/>
      <c r="G94" s="20"/>
      <c r="H94" s="20"/>
      <c r="I94" s="20"/>
      <c r="J94" s="20"/>
      <c r="K94" s="20"/>
      <c r="L94" s="17"/>
    </row>
    <row r="95" spans="1:13" ht="18">
      <c r="A95" s="17" t="s">
        <v>466</v>
      </c>
      <c r="B95" s="19"/>
      <c r="C95" s="599"/>
      <c r="D95" s="599"/>
      <c r="E95" s="599"/>
      <c r="F95" s="599"/>
      <c r="G95" s="599"/>
      <c r="H95" s="599"/>
      <c r="I95" s="599"/>
      <c r="J95" s="599"/>
      <c r="K95" s="599"/>
      <c r="L95" s="17"/>
    </row>
  </sheetData>
  <hyperlinks>
    <hyperlink ref="J1" location="'Contents Page'!A1" display="BACK TO CONTENTS" xr:uid="{F7BC462C-C73D-4B02-9C2F-C3B72E69B80A}"/>
  </hyperlinks>
  <pageMargins left="0.7" right="0.7" top="0.75" bottom="0.75" header="0.3" footer="0.3"/>
  <pageSetup paperSize="9" scale="3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U77"/>
  <sheetViews>
    <sheetView topLeftCell="A47" zoomScaleNormal="100" workbookViewId="0"/>
  </sheetViews>
  <sheetFormatPr baseColWidth="10" defaultColWidth="8.83203125" defaultRowHeight="15"/>
  <cols>
    <col min="1" max="2" width="11.5" customWidth="1"/>
    <col min="3" max="3" width="15.83203125" customWidth="1"/>
    <col min="4" max="4" width="13.33203125" customWidth="1"/>
    <col min="5" max="5" width="2.5" customWidth="1"/>
    <col min="6" max="7" width="18.6640625" customWidth="1"/>
    <col min="8" max="8" width="2.1640625" customWidth="1"/>
    <col min="9" max="10" width="18.6640625" customWidth="1"/>
    <col min="11" max="11" width="2.5" customWidth="1"/>
    <col min="12" max="13" width="18.6640625" customWidth="1"/>
    <col min="14" max="14" width="2.33203125" customWidth="1"/>
    <col min="15" max="16" width="18.6640625" customWidth="1"/>
    <col min="17" max="17" width="1.83203125" customWidth="1"/>
    <col min="18" max="19" width="18.6640625" customWidth="1"/>
  </cols>
  <sheetData>
    <row r="1" spans="1:21" ht="22" customHeight="1">
      <c r="A1" s="107" t="s">
        <v>1416</v>
      </c>
      <c r="B1" s="107"/>
      <c r="C1" s="115"/>
      <c r="D1" s="115"/>
      <c r="E1" s="115"/>
      <c r="F1" s="115"/>
      <c r="G1" s="115"/>
      <c r="H1" s="115"/>
      <c r="I1" s="115"/>
      <c r="J1" s="115"/>
      <c r="K1" s="115"/>
      <c r="L1" s="115"/>
      <c r="M1" s="115"/>
      <c r="N1" s="115"/>
      <c r="O1" s="6" t="s">
        <v>85</v>
      </c>
      <c r="P1" s="115"/>
      <c r="Q1" s="115"/>
      <c r="R1" s="115"/>
      <c r="S1" s="115"/>
      <c r="T1" s="42"/>
      <c r="U1" s="42"/>
    </row>
    <row r="2" spans="1:21" ht="22" customHeight="1">
      <c r="A2" s="107"/>
      <c r="B2" s="107"/>
      <c r="C2" s="115"/>
      <c r="D2" s="115"/>
      <c r="E2" s="115"/>
      <c r="F2" s="115"/>
      <c r="G2" s="115"/>
      <c r="H2" s="115"/>
      <c r="I2" s="115"/>
      <c r="J2" s="115"/>
      <c r="K2" s="115"/>
      <c r="L2" s="115"/>
      <c r="M2" s="115"/>
      <c r="N2" s="115"/>
      <c r="O2" s="115"/>
      <c r="P2" s="115"/>
      <c r="Q2" s="115"/>
      <c r="R2" s="115"/>
      <c r="S2" s="115"/>
      <c r="T2" s="42"/>
      <c r="U2" s="42"/>
    </row>
    <row r="3" spans="1:21" ht="22" customHeight="1">
      <c r="A3" s="107" t="s">
        <v>1417</v>
      </c>
      <c r="B3" s="107"/>
      <c r="C3" s="115"/>
      <c r="D3" s="115"/>
      <c r="E3" s="115"/>
      <c r="F3" s="115"/>
      <c r="G3" s="115"/>
      <c r="H3" s="115"/>
      <c r="I3" s="115"/>
      <c r="J3" s="115"/>
      <c r="K3" s="115"/>
      <c r="L3" s="115"/>
      <c r="M3" s="115"/>
      <c r="N3" s="115"/>
      <c r="O3" s="115"/>
      <c r="P3" s="115"/>
      <c r="Q3" s="115"/>
      <c r="R3" s="115"/>
      <c r="S3" s="115"/>
      <c r="T3" s="42"/>
      <c r="U3" s="42"/>
    </row>
    <row r="4" spans="1:21" ht="22" customHeight="1">
      <c r="A4" s="107" t="s">
        <v>1293</v>
      </c>
      <c r="B4" s="107"/>
      <c r="C4" s="115"/>
      <c r="D4" s="115"/>
      <c r="E4" s="574"/>
      <c r="F4" s="115"/>
      <c r="G4" s="115"/>
      <c r="H4" s="115"/>
      <c r="I4" s="115"/>
      <c r="J4" s="115"/>
      <c r="K4" s="115"/>
      <c r="L4" s="115"/>
      <c r="M4" s="115"/>
      <c r="N4" s="115"/>
      <c r="O4" s="115"/>
      <c r="P4" s="115"/>
      <c r="Q4" s="574"/>
      <c r="R4" s="115"/>
      <c r="S4" s="574"/>
      <c r="T4" s="42"/>
      <c r="U4" s="42"/>
    </row>
    <row r="5" spans="1:21" ht="36" customHeight="1">
      <c r="A5" s="575"/>
      <c r="B5" s="575"/>
      <c r="C5" s="869" t="s">
        <v>1418</v>
      </c>
      <c r="D5" s="869"/>
      <c r="E5" s="94"/>
      <c r="F5" s="884" t="s">
        <v>1419</v>
      </c>
      <c r="G5" s="884"/>
      <c r="H5" s="576"/>
      <c r="I5" s="892" t="s">
        <v>1420</v>
      </c>
      <c r="J5" s="892"/>
      <c r="K5" s="576"/>
      <c r="L5" s="892" t="s">
        <v>1421</v>
      </c>
      <c r="M5" s="892"/>
      <c r="N5" s="577"/>
      <c r="O5" s="892" t="s">
        <v>1422</v>
      </c>
      <c r="P5" s="892"/>
      <c r="Q5" s="198"/>
      <c r="R5" s="891" t="s">
        <v>1423</v>
      </c>
      <c r="S5" s="891"/>
      <c r="T5" s="42"/>
      <c r="U5" s="42"/>
    </row>
    <row r="6" spans="1:21" ht="24.75" customHeight="1">
      <c r="A6" s="578"/>
      <c r="B6" s="578" t="s">
        <v>99</v>
      </c>
      <c r="C6" s="403" t="s">
        <v>1299</v>
      </c>
      <c r="D6" s="403" t="s">
        <v>405</v>
      </c>
      <c r="E6" s="403"/>
      <c r="F6" s="403" t="s">
        <v>1299</v>
      </c>
      <c r="G6" s="403" t="s">
        <v>405</v>
      </c>
      <c r="H6" s="403"/>
      <c r="I6" s="403" t="s">
        <v>1299</v>
      </c>
      <c r="J6" s="403" t="s">
        <v>405</v>
      </c>
      <c r="K6" s="403"/>
      <c r="L6" s="403" t="s">
        <v>1299</v>
      </c>
      <c r="M6" s="403" t="s">
        <v>405</v>
      </c>
      <c r="N6" s="403"/>
      <c r="O6" s="403" t="s">
        <v>1299</v>
      </c>
      <c r="P6" s="403" t="s">
        <v>405</v>
      </c>
      <c r="Q6" s="403"/>
      <c r="R6" s="403" t="s">
        <v>1299</v>
      </c>
      <c r="S6" s="403" t="s">
        <v>405</v>
      </c>
      <c r="T6" s="42"/>
      <c r="U6" s="42"/>
    </row>
    <row r="7" spans="1:21" ht="22" customHeight="1">
      <c r="A7" s="107">
        <v>2016</v>
      </c>
      <c r="B7" s="349"/>
      <c r="C7" s="397">
        <v>794.39917611662497</v>
      </c>
      <c r="D7" s="397">
        <v>8652.2000000000007</v>
      </c>
      <c r="E7" s="397"/>
      <c r="F7" s="397">
        <v>686.77398087796792</v>
      </c>
      <c r="G7" s="397">
        <v>7480</v>
      </c>
      <c r="H7" s="397"/>
      <c r="I7" s="397">
        <v>843.74039768398052</v>
      </c>
      <c r="J7" s="397">
        <v>9189.6</v>
      </c>
      <c r="K7" s="397"/>
      <c r="L7" s="397">
        <v>602.45135734343239</v>
      </c>
      <c r="M7" s="397">
        <v>6561.6</v>
      </c>
      <c r="N7" s="397"/>
      <c r="O7" s="397">
        <v>462.31457565706313</v>
      </c>
      <c r="P7" s="397">
        <v>5035.3</v>
      </c>
      <c r="Q7" s="397"/>
      <c r="R7" s="397">
        <v>279.66758633078746</v>
      </c>
      <c r="S7" s="397">
        <v>3046</v>
      </c>
      <c r="T7" s="42"/>
      <c r="U7" s="42"/>
    </row>
    <row r="8" spans="1:21" ht="22" customHeight="1">
      <c r="A8" s="107">
        <v>2017</v>
      </c>
      <c r="B8" s="349"/>
      <c r="C8" s="397">
        <v>783.10822102739814</v>
      </c>
      <c r="D8" s="397">
        <v>8100.8924823669995</v>
      </c>
      <c r="E8" s="397"/>
      <c r="F8" s="397">
        <v>672.61585102465801</v>
      </c>
      <c r="G8" s="397">
        <v>6957.9</v>
      </c>
      <c r="H8" s="397"/>
      <c r="I8" s="397">
        <v>701.06648829424716</v>
      </c>
      <c r="J8" s="397">
        <v>7252.208688617</v>
      </c>
      <c r="K8" s="397"/>
      <c r="L8" s="397">
        <v>549.16095898837546</v>
      </c>
      <c r="M8" s="397">
        <v>5680.81622032</v>
      </c>
      <c r="N8" s="397"/>
      <c r="O8" s="397">
        <v>402.64728476809171</v>
      </c>
      <c r="P8" s="397">
        <v>4165.2</v>
      </c>
      <c r="Q8" s="397"/>
      <c r="R8" s="397">
        <v>239.64786540894448</v>
      </c>
      <c r="S8" s="397">
        <v>2479.046368278</v>
      </c>
      <c r="T8" s="42"/>
      <c r="U8" s="42"/>
    </row>
    <row r="9" spans="1:21" ht="22" customHeight="1">
      <c r="A9" s="107">
        <v>2018</v>
      </c>
      <c r="B9" s="349"/>
      <c r="C9" s="397">
        <v>833.35042347523699</v>
      </c>
      <c r="D9" s="397">
        <v>8515.3976250449996</v>
      </c>
      <c r="E9" s="397"/>
      <c r="F9" s="397">
        <v>776.01766262999001</v>
      </c>
      <c r="G9" s="397">
        <v>7915.3292505620002</v>
      </c>
      <c r="H9" s="397"/>
      <c r="I9" s="397">
        <v>825.8847964348945</v>
      </c>
      <c r="J9" s="397">
        <v>8431.7433790190007</v>
      </c>
      <c r="K9" s="397"/>
      <c r="L9" s="397">
        <v>560.15608727469385</v>
      </c>
      <c r="M9" s="397">
        <v>5726.717400818</v>
      </c>
      <c r="N9" s="397"/>
      <c r="O9" s="397">
        <v>519.82318928175005</v>
      </c>
      <c r="P9" s="397">
        <v>5308.6204455890002</v>
      </c>
      <c r="Q9" s="397"/>
      <c r="R9" s="397">
        <v>284.71258850836335</v>
      </c>
      <c r="S9" s="397">
        <v>2910.812188204</v>
      </c>
      <c r="T9" s="42"/>
      <c r="U9" s="42"/>
    </row>
    <row r="10" spans="1:21" ht="22" customHeight="1">
      <c r="A10" s="107">
        <v>2019</v>
      </c>
      <c r="B10" s="349"/>
      <c r="C10" s="397">
        <v>822.85163984696624</v>
      </c>
      <c r="D10" s="397">
        <v>8863.5576074560013</v>
      </c>
      <c r="E10" s="397"/>
      <c r="F10" s="397">
        <v>836.2210991624064</v>
      </c>
      <c r="G10" s="397">
        <v>9003.4472439950005</v>
      </c>
      <c r="H10" s="397"/>
      <c r="I10" s="397">
        <v>815.38255456271929</v>
      </c>
      <c r="J10" s="397">
        <v>8775.1107775929995</v>
      </c>
      <c r="K10" s="397"/>
      <c r="L10" s="397">
        <v>589.27417527480111</v>
      </c>
      <c r="M10" s="397">
        <v>6343.8703501660002</v>
      </c>
      <c r="N10" s="397"/>
      <c r="O10" s="397">
        <v>634.40660240905572</v>
      </c>
      <c r="P10" s="397">
        <v>6819.7137021560002</v>
      </c>
      <c r="Q10" s="397"/>
      <c r="R10" s="397">
        <v>330.16124454743886</v>
      </c>
      <c r="S10" s="397">
        <v>3549.8967466409999</v>
      </c>
      <c r="T10" s="42"/>
      <c r="U10" s="42"/>
    </row>
    <row r="11" spans="1:21" ht="22" customHeight="1">
      <c r="A11" s="107">
        <v>2020</v>
      </c>
      <c r="B11" s="349"/>
      <c r="C11" s="397">
        <v>847.18366799332807</v>
      </c>
      <c r="D11" s="397">
        <v>9670.4</v>
      </c>
      <c r="E11" s="397"/>
      <c r="F11" s="397">
        <v>966.50551874727466</v>
      </c>
      <c r="G11" s="397">
        <v>9521.0999999999985</v>
      </c>
      <c r="H11" s="397"/>
      <c r="I11" s="397">
        <v>922.56367510114433</v>
      </c>
      <c r="J11" s="397">
        <v>8307.0999999999985</v>
      </c>
      <c r="K11" s="397"/>
      <c r="L11" s="397">
        <v>791.32905446881546</v>
      </c>
      <c r="M11" s="397">
        <v>6999.2999999999993</v>
      </c>
      <c r="N11" s="397"/>
      <c r="O11" s="397">
        <v>610.89027685646579</v>
      </c>
      <c r="P11" s="397">
        <v>6456.4000000000015</v>
      </c>
      <c r="Q11" s="397"/>
      <c r="R11" s="397">
        <v>394.18560448673622</v>
      </c>
      <c r="S11" s="397">
        <v>3002.8</v>
      </c>
      <c r="T11" s="42"/>
      <c r="U11" s="42"/>
    </row>
    <row r="12" spans="1:21" ht="12" customHeight="1">
      <c r="A12" s="107"/>
      <c r="B12" s="349"/>
      <c r="C12" s="397"/>
      <c r="D12" s="397"/>
      <c r="E12" s="397"/>
      <c r="F12" s="397"/>
      <c r="G12" s="397"/>
      <c r="H12" s="397"/>
      <c r="I12" s="397"/>
      <c r="J12" s="397"/>
      <c r="K12" s="397"/>
      <c r="L12" s="397"/>
      <c r="M12" s="397"/>
      <c r="N12" s="397"/>
      <c r="O12" s="397"/>
      <c r="P12" s="397"/>
      <c r="Q12" s="397"/>
      <c r="R12" s="397"/>
      <c r="S12" s="397"/>
      <c r="T12" s="42"/>
      <c r="U12" s="42"/>
    </row>
    <row r="13" spans="1:21" ht="22" customHeight="1">
      <c r="A13" s="107">
        <v>2021</v>
      </c>
      <c r="B13" s="349" t="s">
        <v>91</v>
      </c>
      <c r="C13" s="397">
        <v>213.30219239621141</v>
      </c>
      <c r="D13" s="397">
        <v>2342.0915818969997</v>
      </c>
      <c r="E13" s="397"/>
      <c r="F13" s="397">
        <v>231.14082102172205</v>
      </c>
      <c r="G13" s="397">
        <v>2537.7800671650002</v>
      </c>
      <c r="H13" s="397"/>
      <c r="I13" s="397">
        <v>207.56318882286396</v>
      </c>
      <c r="J13" s="397">
        <v>2279.595105121</v>
      </c>
      <c r="K13" s="397"/>
      <c r="L13" s="397">
        <v>190.95388059419415</v>
      </c>
      <c r="M13" s="397">
        <v>2099.1241121349999</v>
      </c>
      <c r="N13" s="397"/>
      <c r="O13" s="397">
        <v>158.02759346637993</v>
      </c>
      <c r="P13" s="397">
        <v>1737.9239079399999</v>
      </c>
      <c r="Q13" s="397"/>
      <c r="R13" s="397">
        <v>92.833495901889847</v>
      </c>
      <c r="S13" s="397">
        <v>1019.3368825949999</v>
      </c>
      <c r="T13" s="42"/>
      <c r="U13" s="42"/>
    </row>
    <row r="14" spans="1:21" ht="22" customHeight="1">
      <c r="A14" s="107"/>
      <c r="B14" s="349" t="s">
        <v>92</v>
      </c>
      <c r="C14" s="397">
        <v>234.3801231508159</v>
      </c>
      <c r="D14" s="397">
        <v>2526.0844532679998</v>
      </c>
      <c r="E14" s="397"/>
      <c r="F14" s="397">
        <v>233.0366321177878</v>
      </c>
      <c r="G14" s="397">
        <v>2511.0359099550001</v>
      </c>
      <c r="H14" s="397"/>
      <c r="I14" s="397">
        <v>231.90116118908065</v>
      </c>
      <c r="J14" s="397">
        <v>2497.9434340769999</v>
      </c>
      <c r="K14" s="397"/>
      <c r="L14" s="397">
        <v>193.54775541046979</v>
      </c>
      <c r="M14" s="397">
        <v>2085.284293917</v>
      </c>
      <c r="N14" s="397"/>
      <c r="O14" s="397">
        <v>183.9433543752582</v>
      </c>
      <c r="P14" s="397">
        <v>1984.7975362890002</v>
      </c>
      <c r="Q14" s="397"/>
      <c r="R14" s="397">
        <v>106.15112302340425</v>
      </c>
      <c r="S14" s="397">
        <v>1143.543708316</v>
      </c>
      <c r="T14" s="42"/>
      <c r="U14" s="42"/>
    </row>
    <row r="15" spans="1:21" ht="22" customHeight="1">
      <c r="A15" s="107"/>
      <c r="B15" s="349" t="s">
        <v>93</v>
      </c>
      <c r="C15" s="397">
        <v>256.18118674322369</v>
      </c>
      <c r="D15" s="397">
        <v>2839.610257754</v>
      </c>
      <c r="E15" s="397"/>
      <c r="F15" s="397">
        <v>237.22238236748731</v>
      </c>
      <c r="G15" s="397">
        <v>2628.525725602</v>
      </c>
      <c r="H15" s="397"/>
      <c r="I15" s="397">
        <v>246.36112186163129</v>
      </c>
      <c r="J15" s="397">
        <v>2730.6681405849999</v>
      </c>
      <c r="K15" s="397"/>
      <c r="L15" s="397">
        <v>190.13060601623954</v>
      </c>
      <c r="M15" s="397">
        <v>2107.393251508</v>
      </c>
      <c r="N15" s="397"/>
      <c r="O15" s="397">
        <v>120.08340843831076</v>
      </c>
      <c r="P15" s="397">
        <v>1331.4552497650002</v>
      </c>
      <c r="Q15" s="397"/>
      <c r="R15" s="397">
        <v>106.43968586051645</v>
      </c>
      <c r="S15" s="397">
        <v>1179.8244188829999</v>
      </c>
      <c r="T15" s="42"/>
      <c r="U15" s="42"/>
    </row>
    <row r="16" spans="1:21" ht="22" customHeight="1">
      <c r="A16" s="45"/>
      <c r="B16" s="349" t="s">
        <v>94</v>
      </c>
      <c r="C16" s="397">
        <v>296.49544620028041</v>
      </c>
      <c r="D16" s="397">
        <v>3414.2156620759997</v>
      </c>
      <c r="E16" s="397"/>
      <c r="F16" s="397">
        <v>264.65839736881139</v>
      </c>
      <c r="G16" s="397">
        <v>3044.0523944019997</v>
      </c>
      <c r="H16" s="397"/>
      <c r="I16" s="397">
        <v>236.98829275065776</v>
      </c>
      <c r="J16" s="397">
        <v>2724.5370573179998</v>
      </c>
      <c r="K16" s="397"/>
      <c r="L16" s="397">
        <v>216.69739192264416</v>
      </c>
      <c r="M16" s="397">
        <v>2492.0336322880003</v>
      </c>
      <c r="N16" s="397"/>
      <c r="O16" s="397">
        <v>148.88435823247215</v>
      </c>
      <c r="P16" s="397">
        <v>1717.1596350259999</v>
      </c>
      <c r="Q16" s="397"/>
      <c r="R16" s="397">
        <v>88.773749948077352</v>
      </c>
      <c r="S16" s="397">
        <v>1021.509257834</v>
      </c>
      <c r="T16" s="42"/>
      <c r="U16" s="42"/>
    </row>
    <row r="17" spans="1:21" ht="12" customHeight="1">
      <c r="A17" s="45"/>
      <c r="B17" s="349"/>
      <c r="C17" s="397"/>
      <c r="D17" s="397"/>
      <c r="E17" s="397"/>
      <c r="F17" s="397"/>
      <c r="G17" s="397"/>
      <c r="H17" s="397"/>
      <c r="I17" s="397"/>
      <c r="J17" s="397"/>
      <c r="K17" s="397"/>
      <c r="L17" s="397"/>
      <c r="M17" s="397"/>
      <c r="N17" s="397"/>
      <c r="O17" s="397"/>
      <c r="P17" s="397"/>
      <c r="Q17" s="397"/>
      <c r="R17" s="397"/>
      <c r="S17" s="397"/>
      <c r="T17" s="42"/>
      <c r="U17" s="42"/>
    </row>
    <row r="18" spans="1:21" ht="22" customHeight="1">
      <c r="A18" s="107">
        <v>2022</v>
      </c>
      <c r="B18" s="349" t="s">
        <v>91</v>
      </c>
      <c r="C18" s="397">
        <v>308.66066743224997</v>
      </c>
      <c r="D18" s="397">
        <v>3573.259</v>
      </c>
      <c r="E18" s="397"/>
      <c r="F18" s="397">
        <v>255.75683506102735</v>
      </c>
      <c r="G18" s="397">
        <v>2960.6549999999997</v>
      </c>
      <c r="H18" s="397"/>
      <c r="I18" s="397">
        <v>245.83258308096941</v>
      </c>
      <c r="J18" s="397">
        <v>2845.2649999999999</v>
      </c>
      <c r="K18" s="397"/>
      <c r="L18" s="397">
        <v>221.33888653567271</v>
      </c>
      <c r="M18" s="397">
        <v>2563.4249999999997</v>
      </c>
      <c r="N18" s="397"/>
      <c r="O18" s="397">
        <v>118.61474512602692</v>
      </c>
      <c r="P18" s="397">
        <v>1373.117</v>
      </c>
      <c r="Q18" s="397"/>
      <c r="R18" s="397">
        <v>98.649432024990602</v>
      </c>
      <c r="S18" s="397">
        <v>1141.819</v>
      </c>
      <c r="T18" s="42"/>
      <c r="U18" s="42"/>
    </row>
    <row r="19" spans="1:21" ht="22" customHeight="1">
      <c r="A19" s="107"/>
      <c r="B19" s="349" t="s">
        <v>92</v>
      </c>
      <c r="C19" s="397">
        <v>380.90182101879338</v>
      </c>
      <c r="D19" s="397">
        <v>4572.3430000000008</v>
      </c>
      <c r="E19" s="397"/>
      <c r="F19" s="397">
        <v>345.31966268603503</v>
      </c>
      <c r="G19" s="397">
        <v>4159.8999999999996</v>
      </c>
      <c r="H19" s="397"/>
      <c r="I19" s="397">
        <v>264.34835365395475</v>
      </c>
      <c r="J19" s="397">
        <v>3175.0030000000002</v>
      </c>
      <c r="K19" s="397"/>
      <c r="L19" s="397">
        <v>194.21006413351677</v>
      </c>
      <c r="M19" s="397">
        <v>2333.0160000000001</v>
      </c>
      <c r="N19" s="397"/>
      <c r="O19" s="397">
        <v>125.24161106507069</v>
      </c>
      <c r="P19" s="397">
        <v>1506.1880000000001</v>
      </c>
      <c r="Q19" s="397"/>
      <c r="R19" s="397">
        <v>94.873678924501291</v>
      </c>
      <c r="S19" s="397">
        <v>1138.001</v>
      </c>
      <c r="T19" s="42"/>
      <c r="U19" s="42"/>
    </row>
    <row r="20" spans="1:21" ht="22" customHeight="1">
      <c r="A20" s="107"/>
      <c r="B20" s="349" t="s">
        <v>93</v>
      </c>
      <c r="C20" s="397">
        <v>431.17094816361589</v>
      </c>
      <c r="D20" s="397">
        <v>5499.2049999999999</v>
      </c>
      <c r="E20" s="397"/>
      <c r="F20" s="397">
        <v>244.07311371633665</v>
      </c>
      <c r="G20" s="397">
        <v>3120.7</v>
      </c>
      <c r="H20" s="397"/>
      <c r="I20" s="397">
        <v>241.40211511378632</v>
      </c>
      <c r="J20" s="397">
        <v>3088.5050000000001</v>
      </c>
      <c r="K20" s="397"/>
      <c r="L20" s="397">
        <v>178.70309376146068</v>
      </c>
      <c r="M20" s="397">
        <v>2287.7150000000001</v>
      </c>
      <c r="N20" s="397"/>
      <c r="O20" s="397">
        <v>137.89466389971508</v>
      </c>
      <c r="P20" s="397">
        <v>1764.2380000000001</v>
      </c>
      <c r="Q20" s="397"/>
      <c r="R20" s="397">
        <v>89.510400819584248</v>
      </c>
      <c r="S20" s="397">
        <v>1144.6220000000001</v>
      </c>
      <c r="T20" s="42"/>
      <c r="U20" s="42"/>
    </row>
    <row r="21" spans="1:21" ht="22" customHeight="1">
      <c r="A21" s="45"/>
      <c r="B21" s="349" t="s">
        <v>94</v>
      </c>
      <c r="C21" s="397">
        <v>358.20563584008767</v>
      </c>
      <c r="D21" s="397">
        <v>4692.0360000000001</v>
      </c>
      <c r="E21" s="397"/>
      <c r="F21" s="397">
        <v>248.92082033668026</v>
      </c>
      <c r="G21" s="397">
        <v>3262.9440000000004</v>
      </c>
      <c r="H21" s="397"/>
      <c r="I21" s="397">
        <v>219.9285083710418</v>
      </c>
      <c r="J21" s="397">
        <v>2887.83</v>
      </c>
      <c r="K21" s="397"/>
      <c r="L21" s="397">
        <v>189.86377235034553</v>
      </c>
      <c r="M21" s="397">
        <v>2487.8100000000004</v>
      </c>
      <c r="N21" s="397"/>
      <c r="O21" s="397">
        <v>100.89137629744241</v>
      </c>
      <c r="P21" s="397">
        <v>1324.076</v>
      </c>
      <c r="Q21" s="397"/>
      <c r="R21" s="397">
        <v>77.933420831643289</v>
      </c>
      <c r="S21" s="397">
        <v>1021.576</v>
      </c>
      <c r="T21" s="42"/>
      <c r="U21" s="42"/>
    </row>
    <row r="22" spans="1:21" ht="13.25" customHeight="1">
      <c r="A22" s="45"/>
      <c r="B22" s="349"/>
      <c r="C22" s="397"/>
      <c r="D22" s="397"/>
      <c r="E22" s="397"/>
      <c r="F22" s="397"/>
      <c r="G22" s="397"/>
      <c r="H22" s="397"/>
      <c r="I22" s="397"/>
      <c r="J22" s="397"/>
      <c r="K22" s="397"/>
      <c r="L22" s="397"/>
      <c r="M22" s="397"/>
      <c r="N22" s="397"/>
      <c r="O22" s="397"/>
      <c r="P22" s="397"/>
      <c r="Q22" s="397"/>
      <c r="R22" s="397"/>
      <c r="S22" s="397"/>
      <c r="T22" s="42"/>
      <c r="U22" s="42"/>
    </row>
    <row r="23" spans="1:21" ht="22" customHeight="1">
      <c r="A23" s="349">
        <v>2023</v>
      </c>
      <c r="B23" s="355" t="s">
        <v>209</v>
      </c>
      <c r="C23" s="397">
        <v>104.94213423628877</v>
      </c>
      <c r="D23" s="397">
        <v>1338.4390000000001</v>
      </c>
      <c r="E23" s="397"/>
      <c r="F23" s="397">
        <v>71.116531501002143</v>
      </c>
      <c r="G23" s="397">
        <v>907.02499999999998</v>
      </c>
      <c r="H23" s="397"/>
      <c r="I23" s="397">
        <v>66.841894990538677</v>
      </c>
      <c r="J23" s="397">
        <v>852.50599999999997</v>
      </c>
      <c r="K23" s="397"/>
      <c r="L23" s="397">
        <v>50.24695301894846</v>
      </c>
      <c r="M23" s="397">
        <v>640.85299999999995</v>
      </c>
      <c r="N23" s="397"/>
      <c r="O23" s="397">
        <v>32.84693451093171</v>
      </c>
      <c r="P23" s="397">
        <v>418.93200000000002</v>
      </c>
      <c r="Q23" s="397"/>
      <c r="R23" s="397">
        <v>21.933631235836767</v>
      </c>
      <c r="S23" s="397">
        <v>279.74299999999999</v>
      </c>
      <c r="T23" s="42"/>
      <c r="U23" s="42"/>
    </row>
    <row r="24" spans="1:21" ht="22" customHeight="1">
      <c r="A24" s="349"/>
      <c r="B24" s="355" t="s">
        <v>210</v>
      </c>
      <c r="C24" s="397">
        <v>98.593201784911969</v>
      </c>
      <c r="D24" s="397">
        <v>1288.5340000000001</v>
      </c>
      <c r="E24" s="397"/>
      <c r="F24" s="397">
        <v>96.437063232807759</v>
      </c>
      <c r="G24" s="397">
        <v>1260.355</v>
      </c>
      <c r="H24" s="397"/>
      <c r="I24" s="397">
        <v>68.424401593253336</v>
      </c>
      <c r="J24" s="397">
        <v>894.25199999999995</v>
      </c>
      <c r="K24" s="397"/>
      <c r="L24" s="397">
        <v>59.033388678834626</v>
      </c>
      <c r="M24" s="397">
        <v>771.51900000000001</v>
      </c>
      <c r="N24" s="397"/>
      <c r="O24" s="397">
        <v>32.320577343519034</v>
      </c>
      <c r="P24" s="397">
        <v>422.404</v>
      </c>
      <c r="Q24" s="397"/>
      <c r="R24" s="397">
        <v>28.841480717463252</v>
      </c>
      <c r="S24" s="397">
        <v>376.935</v>
      </c>
      <c r="T24" s="42"/>
      <c r="U24" s="42"/>
    </row>
    <row r="25" spans="1:21" ht="22" customHeight="1">
      <c r="A25" s="349"/>
      <c r="B25" s="355" t="s">
        <v>206</v>
      </c>
      <c r="C25" s="397">
        <v>114.18630592106997</v>
      </c>
      <c r="D25" s="397">
        <v>1511.058</v>
      </c>
      <c r="E25" s="397"/>
      <c r="F25" s="397">
        <v>92.292318907860889</v>
      </c>
      <c r="G25" s="397">
        <v>1221.329</v>
      </c>
      <c r="H25" s="397"/>
      <c r="I25" s="397">
        <v>83.973814428153759</v>
      </c>
      <c r="J25" s="397">
        <v>1111.248</v>
      </c>
      <c r="K25" s="397"/>
      <c r="L25" s="397">
        <v>60.125963879663317</v>
      </c>
      <c r="M25" s="397">
        <v>795.66300000000001</v>
      </c>
      <c r="N25" s="397"/>
      <c r="O25" s="397">
        <v>42.770689415033651</v>
      </c>
      <c r="P25" s="397">
        <v>565.99599999999998</v>
      </c>
      <c r="Q25" s="397"/>
      <c r="R25" s="397">
        <v>29.826872463656432</v>
      </c>
      <c r="S25" s="397">
        <v>394.70699999999999</v>
      </c>
      <c r="T25" s="42"/>
      <c r="U25" s="42"/>
    </row>
    <row r="26" spans="1:21" ht="22" customHeight="1">
      <c r="A26" s="349"/>
      <c r="B26" s="355" t="s">
        <v>211</v>
      </c>
      <c r="C26" s="397">
        <v>103.95683043999999</v>
      </c>
      <c r="D26" s="397">
        <v>1366.7739999999999</v>
      </c>
      <c r="E26" s="397"/>
      <c r="F26" s="397">
        <v>83.184235959999995</v>
      </c>
      <c r="G26" s="397">
        <v>1093.6659999999999</v>
      </c>
      <c r="H26" s="397"/>
      <c r="I26" s="397">
        <v>62.150527500000003</v>
      </c>
      <c r="J26" s="397">
        <v>817.125</v>
      </c>
      <c r="K26" s="397"/>
      <c r="L26" s="397">
        <v>58.462606280000003</v>
      </c>
      <c r="M26" s="397">
        <v>768.63800000000003</v>
      </c>
      <c r="N26" s="397"/>
      <c r="O26" s="397">
        <v>29.100023580000002</v>
      </c>
      <c r="P26" s="397">
        <v>382.59300000000002</v>
      </c>
      <c r="Q26" s="397"/>
      <c r="R26" s="397">
        <v>26.77022972</v>
      </c>
      <c r="S26" s="397">
        <v>351.96199999999999</v>
      </c>
      <c r="T26" s="42"/>
      <c r="U26" s="42"/>
    </row>
    <row r="27" spans="1:21" ht="22" customHeight="1">
      <c r="A27" s="349"/>
      <c r="B27" s="355" t="s">
        <v>212</v>
      </c>
      <c r="C27" s="397">
        <v>97.292707359490706</v>
      </c>
      <c r="D27" s="397">
        <v>1311.5119999999999</v>
      </c>
      <c r="E27" s="397"/>
      <c r="F27" s="397">
        <v>75.154979954171893</v>
      </c>
      <c r="G27" s="397">
        <v>1013.0940000000001</v>
      </c>
      <c r="H27" s="397"/>
      <c r="I27" s="397">
        <v>78.512753129874909</v>
      </c>
      <c r="J27" s="397">
        <v>1058.357</v>
      </c>
      <c r="K27" s="397"/>
      <c r="L27" s="397">
        <v>66.92260113201489</v>
      </c>
      <c r="M27" s="397">
        <v>902.12099999999998</v>
      </c>
      <c r="N27" s="397"/>
      <c r="O27" s="397">
        <v>40.821391296643682</v>
      </c>
      <c r="P27" s="397">
        <v>550.27499999999998</v>
      </c>
      <c r="Q27" s="397"/>
      <c r="R27" s="397">
        <v>29.019222513856473</v>
      </c>
      <c r="S27" s="397">
        <v>391.18099999999998</v>
      </c>
      <c r="T27" s="42"/>
      <c r="U27" s="42"/>
    </row>
    <row r="28" spans="1:21" ht="22" customHeight="1">
      <c r="A28" s="349"/>
      <c r="B28" s="355" t="s">
        <v>207</v>
      </c>
      <c r="C28" s="397">
        <v>98.356403538817275</v>
      </c>
      <c r="D28" s="397">
        <v>1321.855</v>
      </c>
      <c r="E28" s="397"/>
      <c r="F28" s="397">
        <v>85.81912535182289</v>
      </c>
      <c r="G28" s="397">
        <v>1153.3610000000001</v>
      </c>
      <c r="H28" s="397"/>
      <c r="I28" s="397">
        <v>83.371627569083998</v>
      </c>
      <c r="J28" s="397">
        <v>1120.4680000000001</v>
      </c>
      <c r="K28" s="397"/>
      <c r="L28" s="397">
        <v>67.291493472706762</v>
      </c>
      <c r="M28" s="397">
        <v>904.36</v>
      </c>
      <c r="N28" s="397"/>
      <c r="O28" s="397">
        <v>39.291517622654297</v>
      </c>
      <c r="P28" s="397">
        <v>528.05600000000004</v>
      </c>
      <c r="Q28" s="397"/>
      <c r="R28" s="397">
        <v>31.432038453914416</v>
      </c>
      <c r="S28" s="397">
        <v>422.42899999999997</v>
      </c>
      <c r="T28" s="42"/>
      <c r="U28" s="42"/>
    </row>
    <row r="29" spans="1:21" ht="22" customHeight="1">
      <c r="A29" s="349"/>
      <c r="B29" s="355" t="s">
        <v>213</v>
      </c>
      <c r="C29" s="397">
        <v>108.6811470866522</v>
      </c>
      <c r="D29" s="397">
        <v>1437.461</v>
      </c>
      <c r="E29" s="397"/>
      <c r="F29" s="397">
        <v>81.441623820611497</v>
      </c>
      <c r="G29" s="397">
        <v>1077.18</v>
      </c>
      <c r="H29" s="397"/>
      <c r="I29" s="397">
        <v>76.857460973648756</v>
      </c>
      <c r="J29" s="397">
        <v>1016.548</v>
      </c>
      <c r="K29" s="397"/>
      <c r="L29" s="397">
        <v>62.292355625148154</v>
      </c>
      <c r="M29" s="397">
        <v>823.904</v>
      </c>
      <c r="N29" s="397"/>
      <c r="O29" s="397">
        <v>66.055963000114474</v>
      </c>
      <c r="P29" s="397">
        <v>873.68299999999999</v>
      </c>
      <c r="Q29" s="397"/>
      <c r="R29" s="397">
        <v>31.608359292378193</v>
      </c>
      <c r="S29" s="397">
        <v>418.065</v>
      </c>
      <c r="T29" s="42"/>
      <c r="U29" s="42"/>
    </row>
    <row r="30" spans="1:21" ht="22" customHeight="1">
      <c r="A30" s="349"/>
      <c r="B30" s="355" t="s">
        <v>214</v>
      </c>
      <c r="C30" s="397">
        <v>110.22489770383174</v>
      </c>
      <c r="D30" s="397">
        <v>1486.095</v>
      </c>
      <c r="E30" s="397"/>
      <c r="F30" s="397">
        <v>93.140389016903512</v>
      </c>
      <c r="G30" s="397">
        <v>1255.7550000000001</v>
      </c>
      <c r="H30" s="397"/>
      <c r="I30" s="397">
        <v>84.025461704906917</v>
      </c>
      <c r="J30" s="397">
        <v>1132.864</v>
      </c>
      <c r="K30" s="397"/>
      <c r="L30" s="397">
        <v>68.004117676823995</v>
      </c>
      <c r="M30" s="397">
        <v>916.85799999999995</v>
      </c>
      <c r="N30" s="397"/>
      <c r="O30" s="397">
        <v>42.491281039342667</v>
      </c>
      <c r="P30" s="397">
        <v>572.88400000000001</v>
      </c>
      <c r="Q30" s="397"/>
      <c r="R30" s="397">
        <v>32.022142736610917</v>
      </c>
      <c r="S30" s="397">
        <v>431.73500000000001</v>
      </c>
      <c r="T30" s="42"/>
      <c r="U30" s="42"/>
    </row>
    <row r="31" spans="1:21" ht="22" customHeight="1">
      <c r="A31" s="349"/>
      <c r="B31" s="355" t="s">
        <v>208</v>
      </c>
      <c r="C31" s="397">
        <v>133.49560684187989</v>
      </c>
      <c r="D31" s="397">
        <v>1822.9570000000001</v>
      </c>
      <c r="E31" s="397"/>
      <c r="F31" s="397">
        <v>98.138062278489556</v>
      </c>
      <c r="G31" s="397">
        <v>1340.13</v>
      </c>
      <c r="H31" s="397"/>
      <c r="I31" s="397">
        <v>86.988902341934534</v>
      </c>
      <c r="J31" s="397">
        <v>1187.8820000000001</v>
      </c>
      <c r="K31" s="397"/>
      <c r="L31" s="397">
        <v>57.109200579330583</v>
      </c>
      <c r="M31" s="397">
        <v>779.85799999999995</v>
      </c>
      <c r="N31" s="397"/>
      <c r="O31" s="397">
        <v>45.811017072870619</v>
      </c>
      <c r="P31" s="397">
        <v>625.57500000000005</v>
      </c>
      <c r="Q31" s="397"/>
      <c r="R31" s="397">
        <v>32.899863959174027</v>
      </c>
      <c r="S31" s="397">
        <v>449.26600000000002</v>
      </c>
      <c r="T31" s="42"/>
      <c r="U31" s="42"/>
    </row>
    <row r="32" spans="1:21" ht="22" customHeight="1">
      <c r="A32" s="349"/>
      <c r="B32" s="355" t="s">
        <v>215</v>
      </c>
      <c r="C32" s="397">
        <v>130.8617240247973</v>
      </c>
      <c r="D32" s="397">
        <v>1798.797</v>
      </c>
      <c r="E32" s="397"/>
      <c r="F32" s="397">
        <v>107.30424642904094</v>
      </c>
      <c r="G32" s="397">
        <v>1474.981</v>
      </c>
      <c r="H32" s="397"/>
      <c r="I32" s="397">
        <v>81.319115390062535</v>
      </c>
      <c r="J32" s="397">
        <v>1117.7950000000001</v>
      </c>
      <c r="K32" s="397"/>
      <c r="L32" s="397">
        <v>62.520405989735707</v>
      </c>
      <c r="M32" s="397">
        <v>859.39200000000005</v>
      </c>
      <c r="N32" s="397"/>
      <c r="O32" s="397">
        <v>40.864529633187637</v>
      </c>
      <c r="P32" s="397">
        <v>561.71500000000003</v>
      </c>
      <c r="Q32" s="397"/>
      <c r="R32" s="397">
        <v>29.81825451718974</v>
      </c>
      <c r="S32" s="397">
        <v>409.87528760200001</v>
      </c>
      <c r="T32" s="42"/>
      <c r="U32" s="42"/>
    </row>
    <row r="33" spans="1:21" ht="22" customHeight="1">
      <c r="A33" s="349"/>
      <c r="B33" s="355" t="s">
        <v>216</v>
      </c>
      <c r="C33" s="397">
        <v>137.22029642046803</v>
      </c>
      <c r="D33" s="397">
        <v>1854.886</v>
      </c>
      <c r="E33" s="397"/>
      <c r="F33" s="397">
        <v>106.27333139890793</v>
      </c>
      <c r="G33" s="397">
        <v>1436.558</v>
      </c>
      <c r="H33" s="397"/>
      <c r="I33" s="397">
        <v>83.686518148497456</v>
      </c>
      <c r="J33" s="397">
        <v>1131.239</v>
      </c>
      <c r="K33" s="397"/>
      <c r="L33" s="397">
        <v>85.208610395056624</v>
      </c>
      <c r="M33" s="397">
        <v>1151.8140000000001</v>
      </c>
      <c r="N33" s="397"/>
      <c r="O33" s="397">
        <v>42.778152914632265</v>
      </c>
      <c r="P33" s="397">
        <v>578.25699999999995</v>
      </c>
      <c r="Q33" s="397"/>
      <c r="R33" s="397">
        <v>31.020124120180743</v>
      </c>
      <c r="S33" s="397">
        <v>419.31693379000001</v>
      </c>
      <c r="T33" s="42"/>
      <c r="U33" s="42"/>
    </row>
    <row r="34" spans="1:21" ht="22" customHeight="1">
      <c r="A34" s="349"/>
      <c r="B34" s="355" t="s">
        <v>200</v>
      </c>
      <c r="C34" s="397">
        <v>103.9005841860765</v>
      </c>
      <c r="D34" s="397">
        <v>1403.9770000000001</v>
      </c>
      <c r="E34" s="397"/>
      <c r="F34" s="397">
        <v>77.356732231751224</v>
      </c>
      <c r="G34" s="397">
        <v>1045.298</v>
      </c>
      <c r="H34" s="397"/>
      <c r="I34" s="397">
        <v>63.626311514771025</v>
      </c>
      <c r="J34" s="397">
        <v>859.76300000000003</v>
      </c>
      <c r="K34" s="397"/>
      <c r="L34" s="397">
        <v>56.271968562814031</v>
      </c>
      <c r="M34" s="397">
        <v>760.38599999999997</v>
      </c>
      <c r="N34" s="397"/>
      <c r="O34" s="397">
        <v>34.727045053317475</v>
      </c>
      <c r="P34" s="397">
        <v>469.25599999999997</v>
      </c>
      <c r="Q34" s="397"/>
      <c r="R34" s="397">
        <v>27.181446148637843</v>
      </c>
      <c r="S34" s="397">
        <v>367.29461646800002</v>
      </c>
      <c r="T34" s="42"/>
      <c r="U34" s="42"/>
    </row>
    <row r="35" spans="1:21" ht="14.5" customHeight="1">
      <c r="A35" s="349"/>
      <c r="B35" s="355"/>
      <c r="C35" s="397"/>
      <c r="D35" s="397"/>
      <c r="E35" s="397"/>
      <c r="F35" s="397"/>
      <c r="G35" s="397"/>
      <c r="H35" s="397"/>
      <c r="I35" s="397"/>
      <c r="J35" s="397"/>
      <c r="K35" s="397"/>
      <c r="L35" s="397"/>
      <c r="M35" s="397"/>
      <c r="N35" s="397"/>
      <c r="O35" s="397"/>
      <c r="P35" s="397"/>
      <c r="Q35" s="397"/>
      <c r="R35" s="397"/>
      <c r="S35" s="397"/>
      <c r="T35" s="42"/>
      <c r="U35" s="42"/>
    </row>
    <row r="36" spans="1:21" ht="22" customHeight="1">
      <c r="A36" s="349">
        <v>2024</v>
      </c>
      <c r="B36" s="355" t="s">
        <v>209</v>
      </c>
      <c r="C36" s="397">
        <v>99.6980642174358</v>
      </c>
      <c r="D36" s="397">
        <v>1355.33</v>
      </c>
      <c r="E36" s="397"/>
      <c r="F36" s="397">
        <v>81.459203332842733</v>
      </c>
      <c r="G36" s="397">
        <v>1107.3846109220001</v>
      </c>
      <c r="H36" s="397"/>
      <c r="I36" s="397">
        <v>61.428110479643493</v>
      </c>
      <c r="J36" s="397">
        <v>835.07500000000005</v>
      </c>
      <c r="K36" s="397"/>
      <c r="L36" s="397">
        <v>67.289517777477755</v>
      </c>
      <c r="M36" s="397">
        <v>914.75699999999995</v>
      </c>
      <c r="N36" s="397"/>
      <c r="O36" s="397">
        <v>56.318192062041582</v>
      </c>
      <c r="P36" s="397">
        <v>765.60900000000004</v>
      </c>
      <c r="Q36" s="397"/>
      <c r="R36" s="397">
        <v>23.876811916175296</v>
      </c>
      <c r="S36" s="397">
        <v>324.58964723499997</v>
      </c>
      <c r="T36" s="42"/>
      <c r="U36" s="42"/>
    </row>
    <row r="37" spans="1:21" ht="22" customHeight="1">
      <c r="A37" s="349"/>
      <c r="B37" s="355" t="s">
        <v>210</v>
      </c>
      <c r="C37" s="397">
        <v>118.37209339113075</v>
      </c>
      <c r="D37" s="397">
        <v>1622.8030000000001</v>
      </c>
      <c r="E37" s="397"/>
      <c r="F37" s="397">
        <v>81.385626072048069</v>
      </c>
      <c r="G37" s="397">
        <v>1115.743029991</v>
      </c>
      <c r="H37" s="397"/>
      <c r="I37" s="397">
        <v>92.148871786048858</v>
      </c>
      <c r="J37" s="397">
        <v>1263.3</v>
      </c>
      <c r="K37" s="397"/>
      <c r="L37" s="397">
        <v>64.129356255056095</v>
      </c>
      <c r="M37" s="397">
        <v>879.17100000000005</v>
      </c>
      <c r="N37" s="397"/>
      <c r="O37" s="397">
        <v>43.228054768323098</v>
      </c>
      <c r="P37" s="397">
        <v>592.62800000000004</v>
      </c>
      <c r="Q37" s="397"/>
      <c r="R37" s="397">
        <v>31.353419530232586</v>
      </c>
      <c r="S37" s="397">
        <v>429.83461571300001</v>
      </c>
      <c r="T37" s="42"/>
      <c r="U37" s="42"/>
    </row>
    <row r="38" spans="1:21" ht="22" customHeight="1">
      <c r="A38" s="349"/>
      <c r="B38" s="355" t="s">
        <v>206</v>
      </c>
      <c r="C38" s="397">
        <v>98.221869471920471</v>
      </c>
      <c r="D38" s="397">
        <v>1342.4159999999999</v>
      </c>
      <c r="E38" s="397"/>
      <c r="F38" s="397">
        <v>85.628441324068319</v>
      </c>
      <c r="G38" s="397">
        <v>1170.299346841</v>
      </c>
      <c r="H38" s="397"/>
      <c r="I38" s="397">
        <v>76.327814274364158</v>
      </c>
      <c r="J38" s="397">
        <v>1043.1859999999999</v>
      </c>
      <c r="K38" s="397"/>
      <c r="L38" s="397">
        <v>54.601313755156944</v>
      </c>
      <c r="M38" s="397">
        <v>746.24599999999998</v>
      </c>
      <c r="N38" s="397"/>
      <c r="O38" s="397">
        <v>37.319255955146218</v>
      </c>
      <c r="P38" s="397">
        <v>510.04899999999998</v>
      </c>
      <c r="Q38" s="397"/>
      <c r="R38" s="397">
        <v>27.117828657040235</v>
      </c>
      <c r="S38" s="397">
        <v>370.62425374499998</v>
      </c>
      <c r="T38" s="42"/>
      <c r="U38" s="42"/>
    </row>
    <row r="39" spans="1:21" ht="22" customHeight="1">
      <c r="A39" s="349"/>
      <c r="B39" s="355" t="s">
        <v>211</v>
      </c>
      <c r="C39" s="397">
        <v>99.005476897205213</v>
      </c>
      <c r="D39" s="397">
        <v>1360.991</v>
      </c>
      <c r="E39" s="397"/>
      <c r="F39" s="397">
        <v>85.521272350919617</v>
      </c>
      <c r="G39" s="397">
        <v>1175.6287189950001</v>
      </c>
      <c r="H39" s="397"/>
      <c r="I39" s="397">
        <v>109.98533691167742</v>
      </c>
      <c r="J39" s="397">
        <v>1511.9269999999999</v>
      </c>
      <c r="K39" s="397"/>
      <c r="L39" s="397">
        <v>57.35808570659789</v>
      </c>
      <c r="M39" s="397">
        <v>788.48</v>
      </c>
      <c r="N39" s="397"/>
      <c r="O39" s="397">
        <v>50.591478543123451</v>
      </c>
      <c r="P39" s="397">
        <v>695.46199999999999</v>
      </c>
      <c r="Q39" s="397"/>
      <c r="R39" s="397">
        <v>31.422682073519681</v>
      </c>
      <c r="S39" s="397">
        <v>431.95577495499998</v>
      </c>
      <c r="T39" s="42"/>
      <c r="U39" s="42"/>
    </row>
    <row r="40" spans="1:21" ht="22" customHeight="1">
      <c r="A40" s="349"/>
      <c r="B40" s="355" t="s">
        <v>212</v>
      </c>
      <c r="C40" s="397">
        <v>102.62639366490406</v>
      </c>
      <c r="D40" s="397">
        <v>1394.3009999999999</v>
      </c>
      <c r="E40" s="397"/>
      <c r="F40" s="397">
        <v>94.609452272986545</v>
      </c>
      <c r="G40" s="397">
        <v>1285.381364412</v>
      </c>
      <c r="H40" s="397"/>
      <c r="I40" s="397">
        <v>89.837003470950194</v>
      </c>
      <c r="J40" s="397">
        <v>1220.5419999999999</v>
      </c>
      <c r="K40" s="397"/>
      <c r="L40" s="397">
        <v>55.086993984422897</v>
      </c>
      <c r="M40" s="397">
        <v>748.42200000000003</v>
      </c>
      <c r="N40" s="397"/>
      <c r="O40" s="397">
        <v>44.049604289934862</v>
      </c>
      <c r="P40" s="397">
        <v>598.46600000000001</v>
      </c>
      <c r="Q40" s="397"/>
      <c r="R40" s="397">
        <v>32.661100154685734</v>
      </c>
      <c r="S40" s="397">
        <v>443.73969483399998</v>
      </c>
      <c r="T40" s="42"/>
      <c r="U40" s="42"/>
    </row>
    <row r="41" spans="1:21" ht="22" customHeight="1">
      <c r="A41" s="349"/>
      <c r="B41" s="355" t="s">
        <v>207</v>
      </c>
      <c r="C41" s="397">
        <v>94.761782398167114</v>
      </c>
      <c r="D41" s="397">
        <v>1291.6659999999999</v>
      </c>
      <c r="E41" s="397"/>
      <c r="F41" s="397">
        <v>84.178480831057897</v>
      </c>
      <c r="G41" s="397">
        <v>1147.4085741050001</v>
      </c>
      <c r="H41" s="397"/>
      <c r="I41" s="397">
        <v>87.712235788873471</v>
      </c>
      <c r="J41" s="397">
        <v>1195.576</v>
      </c>
      <c r="K41" s="397"/>
      <c r="L41" s="397">
        <v>63.211741600649049</v>
      </c>
      <c r="M41" s="397">
        <v>861.61800000000005</v>
      </c>
      <c r="N41" s="397"/>
      <c r="O41" s="397">
        <v>50.154417159790668</v>
      </c>
      <c r="P41" s="397">
        <v>683.63800000000003</v>
      </c>
      <c r="Q41" s="397"/>
      <c r="R41" s="397">
        <v>29.952214647355795</v>
      </c>
      <c r="S41" s="397">
        <v>408.26856888499998</v>
      </c>
      <c r="T41" s="42"/>
      <c r="U41" s="42"/>
    </row>
    <row r="42" spans="1:21" ht="22" customHeight="1">
      <c r="A42" s="349"/>
      <c r="B42" s="355" t="s">
        <v>213</v>
      </c>
      <c r="C42" s="397">
        <v>108.64620074593893</v>
      </c>
      <c r="D42" s="397">
        <v>1474.73</v>
      </c>
      <c r="E42" s="397"/>
      <c r="F42" s="397">
        <v>91.650022850386549</v>
      </c>
      <c r="G42" s="397">
        <v>1244.029126377</v>
      </c>
      <c r="H42" s="397"/>
      <c r="I42" s="397">
        <v>86.96551039657318</v>
      </c>
      <c r="J42" s="397">
        <v>1180.443</v>
      </c>
      <c r="K42" s="397"/>
      <c r="L42" s="397">
        <v>62.437842104379904</v>
      </c>
      <c r="M42" s="397">
        <v>847.51199999999994</v>
      </c>
      <c r="N42" s="397"/>
      <c r="O42" s="397">
        <v>47.689017028241238</v>
      </c>
      <c r="P42" s="397">
        <v>647.31600000000003</v>
      </c>
      <c r="Q42" s="397"/>
      <c r="R42" s="397">
        <v>29.843037372606389</v>
      </c>
      <c r="S42" s="397">
        <v>405.08017954000002</v>
      </c>
      <c r="T42" s="42"/>
      <c r="U42" s="42"/>
    </row>
    <row r="43" spans="1:21" ht="22" customHeight="1">
      <c r="A43" s="349"/>
      <c r="B43" s="355" t="s">
        <v>214</v>
      </c>
      <c r="C43" s="397">
        <v>119.42651444049332</v>
      </c>
      <c r="D43" s="397">
        <v>1603.2070000000001</v>
      </c>
      <c r="E43" s="397"/>
      <c r="F43" s="397">
        <v>99.263290216017509</v>
      </c>
      <c r="G43" s="397">
        <v>1332.53157779</v>
      </c>
      <c r="H43" s="397"/>
      <c r="I43" s="397">
        <v>89.266758196890976</v>
      </c>
      <c r="J43" s="397">
        <v>1198.336</v>
      </c>
      <c r="K43" s="397"/>
      <c r="L43" s="397">
        <v>66.196579426647119</v>
      </c>
      <c r="M43" s="397">
        <v>888.63699999999994</v>
      </c>
      <c r="N43" s="397"/>
      <c r="O43" s="397">
        <v>56.71036243693549</v>
      </c>
      <c r="P43" s="397">
        <v>761.29200000000003</v>
      </c>
      <c r="Q43" s="397"/>
      <c r="R43" s="397">
        <v>37.395696461757169</v>
      </c>
      <c r="S43" s="397">
        <v>502.007804701</v>
      </c>
      <c r="T43" s="42"/>
      <c r="U43" s="42"/>
    </row>
    <row r="44" spans="1:21" ht="22" customHeight="1">
      <c r="A44" s="349"/>
      <c r="B44" s="355" t="s">
        <v>208</v>
      </c>
      <c r="C44" s="397">
        <v>104.28385441184776</v>
      </c>
      <c r="D44" s="397">
        <v>1382.194</v>
      </c>
      <c r="E44" s="397"/>
      <c r="F44" s="397">
        <v>92.530156778452522</v>
      </c>
      <c r="G44" s="397">
        <v>1226.4087114880001</v>
      </c>
      <c r="H44" s="397"/>
      <c r="I44" s="397">
        <v>84.126471946463781</v>
      </c>
      <c r="J44" s="397">
        <v>1115.0250000000001</v>
      </c>
      <c r="K44" s="397"/>
      <c r="L44" s="397">
        <v>67.044654156693028</v>
      </c>
      <c r="M44" s="397">
        <v>888.62</v>
      </c>
      <c r="N44" s="397"/>
      <c r="O44" s="397">
        <v>49.151392492763208</v>
      </c>
      <c r="P44" s="397">
        <v>651.46</v>
      </c>
      <c r="Q44" s="397"/>
      <c r="R44" s="397">
        <v>29.84603505281704</v>
      </c>
      <c r="S44" s="397">
        <v>395.583868725</v>
      </c>
      <c r="T44" s="42"/>
      <c r="U44" s="42"/>
    </row>
    <row r="45" spans="1:21" ht="22" customHeight="1">
      <c r="A45" s="349"/>
      <c r="B45" s="355" t="s">
        <v>215</v>
      </c>
      <c r="C45" s="397">
        <v>93.208072474118865</v>
      </c>
      <c r="D45" s="397">
        <v>1241.2750000000001</v>
      </c>
      <c r="E45" s="397"/>
      <c r="F45" s="397">
        <v>99.438256516641559</v>
      </c>
      <c r="G45" s="397">
        <v>1324.2439048609999</v>
      </c>
      <c r="H45" s="397"/>
      <c r="I45" s="397">
        <v>103.69672612716506</v>
      </c>
      <c r="J45" s="397">
        <v>1380.9549999999999</v>
      </c>
      <c r="K45" s="397"/>
      <c r="L45" s="397">
        <v>64.875191304640197</v>
      </c>
      <c r="M45" s="397">
        <v>863.95899999999995</v>
      </c>
      <c r="N45" s="397"/>
      <c r="O45" s="397">
        <v>53.348935874834311</v>
      </c>
      <c r="P45" s="397">
        <v>710.46100000000001</v>
      </c>
      <c r="Q45" s="397"/>
      <c r="R45" s="397">
        <v>38.727758112588859</v>
      </c>
      <c r="S45" s="397">
        <v>515.747152314</v>
      </c>
      <c r="T45" s="42"/>
      <c r="U45" s="42"/>
    </row>
    <row r="46" spans="1:21" ht="22" customHeight="1">
      <c r="A46" s="349"/>
      <c r="B46" s="355" t="s">
        <v>216</v>
      </c>
      <c r="C46" s="397">
        <v>110.84668198175247</v>
      </c>
      <c r="D46" s="397">
        <v>1503.886</v>
      </c>
      <c r="E46" s="397"/>
      <c r="F46" s="397">
        <v>109.07696808522316</v>
      </c>
      <c r="G46" s="397">
        <v>1479.875827522</v>
      </c>
      <c r="H46" s="397"/>
      <c r="I46" s="397">
        <v>107.54542640833752</v>
      </c>
      <c r="J46" s="397">
        <v>1459.097</v>
      </c>
      <c r="K46" s="397"/>
      <c r="L46" s="397">
        <v>66.652135540348809</v>
      </c>
      <c r="M46" s="397">
        <v>904.28700000000003</v>
      </c>
      <c r="N46" s="397"/>
      <c r="O46" s="397">
        <v>50.013111657785437</v>
      </c>
      <c r="P46" s="397">
        <v>678.54100000000005</v>
      </c>
      <c r="Q46" s="397"/>
      <c r="R46" s="397">
        <v>34.811135764525268</v>
      </c>
      <c r="S46" s="397">
        <v>472.29180688500003</v>
      </c>
      <c r="T46" s="42"/>
      <c r="U46" s="42"/>
    </row>
    <row r="47" spans="1:21" ht="22" customHeight="1">
      <c r="A47" s="349"/>
      <c r="B47" s="355" t="s">
        <v>200</v>
      </c>
      <c r="C47" s="397">
        <v>90.226366326458688</v>
      </c>
      <c r="D47" s="397">
        <v>1234.2370000000001</v>
      </c>
      <c r="E47" s="397"/>
      <c r="F47" s="397">
        <v>98.649783629539513</v>
      </c>
      <c r="G47" s="397">
        <v>1349.4637759990001</v>
      </c>
      <c r="H47" s="397"/>
      <c r="I47" s="397">
        <v>74.468513623750482</v>
      </c>
      <c r="J47" s="397">
        <v>1018.68</v>
      </c>
      <c r="K47" s="397"/>
      <c r="L47" s="397">
        <v>53.997055775220431</v>
      </c>
      <c r="M47" s="397">
        <v>738.64400000000001</v>
      </c>
      <c r="N47" s="397"/>
      <c r="O47" s="397">
        <v>45.403511531172882</v>
      </c>
      <c r="P47" s="397">
        <v>621.09</v>
      </c>
      <c r="Q47" s="397"/>
      <c r="R47" s="397">
        <v>29.190501238547757</v>
      </c>
      <c r="S47" s="397">
        <v>399.30674528999998</v>
      </c>
      <c r="T47" s="42"/>
      <c r="U47" s="42"/>
    </row>
    <row r="48" spans="1:21" ht="12" customHeight="1">
      <c r="A48" s="349"/>
      <c r="B48" s="355"/>
      <c r="C48" s="397"/>
      <c r="D48" s="397"/>
      <c r="E48" s="397"/>
      <c r="F48" s="397"/>
      <c r="G48" s="397"/>
      <c r="H48" s="397"/>
      <c r="I48" s="397"/>
      <c r="J48" s="397"/>
      <c r="K48" s="397"/>
      <c r="L48" s="397"/>
      <c r="M48" s="397"/>
      <c r="N48" s="397"/>
      <c r="O48" s="397"/>
      <c r="P48" s="397"/>
      <c r="Q48" s="397"/>
      <c r="R48" s="397"/>
      <c r="S48" s="397"/>
      <c r="T48" s="42"/>
      <c r="U48" s="42"/>
    </row>
    <row r="49" spans="1:21" ht="22" customHeight="1">
      <c r="A49" s="349">
        <v>2025</v>
      </c>
      <c r="B49" s="355" t="s">
        <v>209</v>
      </c>
      <c r="C49" s="397">
        <v>92.672284598955372</v>
      </c>
      <c r="D49" s="397">
        <v>1292.749</v>
      </c>
      <c r="E49" s="397"/>
      <c r="F49" s="397">
        <v>79.827835084546606</v>
      </c>
      <c r="G49" s="397">
        <v>1113.5730000000001</v>
      </c>
      <c r="H49" s="397"/>
      <c r="I49" s="397">
        <v>90.428792769676122</v>
      </c>
      <c r="J49" s="397">
        <v>1261.453</v>
      </c>
      <c r="K49" s="397"/>
      <c r="L49" s="397">
        <v>46.371806192149791</v>
      </c>
      <c r="M49" s="397">
        <v>646.87199999999996</v>
      </c>
      <c r="N49" s="397"/>
      <c r="O49" s="397">
        <v>48.694287624065069</v>
      </c>
      <c r="P49" s="397">
        <v>679.26987992299996</v>
      </c>
      <c r="Q49" s="397"/>
      <c r="R49" s="397">
        <v>23.443758416560502</v>
      </c>
      <c r="S49" s="397">
        <v>327.03300000000002</v>
      </c>
      <c r="T49" s="7"/>
      <c r="U49" s="42"/>
    </row>
    <row r="50" spans="1:21" ht="22" customHeight="1">
      <c r="A50" s="349"/>
      <c r="B50" s="355" t="s">
        <v>210</v>
      </c>
      <c r="C50" s="397">
        <v>83.999906952779995</v>
      </c>
      <c r="D50" s="397">
        <v>1163.2329999999999</v>
      </c>
      <c r="E50" s="397"/>
      <c r="F50" s="397">
        <v>91.469779605048643</v>
      </c>
      <c r="G50" s="397">
        <v>1266.6759999999999</v>
      </c>
      <c r="H50" s="397"/>
      <c r="I50" s="397">
        <v>84.257127706116435</v>
      </c>
      <c r="J50" s="397">
        <v>1166.7950000000001</v>
      </c>
      <c r="K50" s="397"/>
      <c r="L50" s="397">
        <v>58.372863205714381</v>
      </c>
      <c r="M50" s="397">
        <v>808.34900000000005</v>
      </c>
      <c r="N50" s="397"/>
      <c r="O50" s="397">
        <v>52.554084972863933</v>
      </c>
      <c r="P50" s="397">
        <v>727.77040050300002</v>
      </c>
      <c r="Q50" s="397"/>
      <c r="R50" s="397">
        <v>29.921229406219041</v>
      </c>
      <c r="S50" s="397">
        <v>414.35</v>
      </c>
      <c r="T50" s="7"/>
      <c r="U50" s="42"/>
    </row>
    <row r="51" spans="1:21" ht="22" customHeight="1">
      <c r="A51" s="349"/>
      <c r="B51" s="355" t="s">
        <v>206</v>
      </c>
      <c r="C51" s="397">
        <v>99.095805224250256</v>
      </c>
      <c r="D51" s="397">
        <v>1355.9349999999999</v>
      </c>
      <c r="E51" s="397"/>
      <c r="F51" s="397">
        <v>90.107545612163491</v>
      </c>
      <c r="G51" s="397">
        <v>1232.9480000000001</v>
      </c>
      <c r="H51" s="397"/>
      <c r="I51" s="397">
        <v>86.991578584583891</v>
      </c>
      <c r="J51" s="397">
        <v>1190.3119999999999</v>
      </c>
      <c r="K51" s="397"/>
      <c r="L51" s="397">
        <v>59.807404565454817</v>
      </c>
      <c r="M51" s="397">
        <v>818.34900000000005</v>
      </c>
      <c r="N51" s="397"/>
      <c r="O51" s="397">
        <v>53.154172854431181</v>
      </c>
      <c r="P51" s="397">
        <v>727.31235400200001</v>
      </c>
      <c r="Q51" s="397"/>
      <c r="R51" s="397">
        <v>32.498112440705683</v>
      </c>
      <c r="S51" s="397">
        <v>444.67399999999998</v>
      </c>
      <c r="T51" s="7"/>
      <c r="U51" s="42"/>
    </row>
    <row r="52" spans="1:21" ht="22" customHeight="1">
      <c r="A52" s="349"/>
      <c r="B52" s="355" t="s">
        <v>211</v>
      </c>
      <c r="C52" s="397">
        <v>130.85822820000001</v>
      </c>
      <c r="D52" s="397">
        <v>1809.934</v>
      </c>
      <c r="E52" s="397"/>
      <c r="F52" s="397">
        <v>77.827551900000003</v>
      </c>
      <c r="G52" s="397">
        <v>1076.453</v>
      </c>
      <c r="H52" s="397"/>
      <c r="I52" s="397">
        <v>71.348965800000002</v>
      </c>
      <c r="J52" s="397">
        <v>986.846</v>
      </c>
      <c r="K52" s="397"/>
      <c r="L52" s="397">
        <v>48.381280199999999</v>
      </c>
      <c r="M52" s="397">
        <v>669.17399999999998</v>
      </c>
      <c r="N52" s="397"/>
      <c r="O52" s="397">
        <v>52.608830963653503</v>
      </c>
      <c r="P52" s="397">
        <v>727.64634804499997</v>
      </c>
      <c r="Q52" s="397"/>
      <c r="R52" s="397">
        <v>28.604916599999999</v>
      </c>
      <c r="S52" s="397">
        <v>395.642</v>
      </c>
      <c r="T52" s="7"/>
      <c r="U52" s="42"/>
    </row>
    <row r="53" spans="1:21" ht="22" customHeight="1">
      <c r="A53" s="349"/>
      <c r="B53" s="355" t="s">
        <v>212</v>
      </c>
      <c r="C53" s="397">
        <v>113.47274672954887</v>
      </c>
      <c r="D53" s="397">
        <v>1534.202</v>
      </c>
      <c r="E53" s="397"/>
      <c r="F53" s="397">
        <v>94.76293317407162</v>
      </c>
      <c r="G53" s="397">
        <v>1281.2370000000001</v>
      </c>
      <c r="H53" s="397"/>
      <c r="I53" s="397">
        <v>91.896977150664469</v>
      </c>
      <c r="J53" s="397">
        <v>1242.4880000000001</v>
      </c>
      <c r="K53" s="397"/>
      <c r="L53" s="397">
        <v>57.99572543090656</v>
      </c>
      <c r="M53" s="397">
        <v>784.12800000000004</v>
      </c>
      <c r="N53" s="397"/>
      <c r="O53" s="397">
        <v>43.352305581812089</v>
      </c>
      <c r="P53" s="397">
        <v>586.14245133899999</v>
      </c>
      <c r="Q53" s="397"/>
      <c r="R53" s="397">
        <v>33.628109816884475</v>
      </c>
      <c r="S53" s="397">
        <v>454.66699999999997</v>
      </c>
      <c r="T53" s="7"/>
      <c r="U53" s="42"/>
    </row>
    <row r="54" spans="1:21" ht="22" customHeight="1">
      <c r="A54" s="349"/>
      <c r="B54" s="355" t="s">
        <v>207</v>
      </c>
      <c r="C54" s="397">
        <v>107.50703439200824</v>
      </c>
      <c r="D54" s="397">
        <v>1438.9179999999999</v>
      </c>
      <c r="E54" s="397"/>
      <c r="F54" s="397">
        <v>83.067103799641359</v>
      </c>
      <c r="G54" s="397">
        <v>1111.8040000000001</v>
      </c>
      <c r="H54" s="397"/>
      <c r="I54" s="397">
        <v>83.746551114054625</v>
      </c>
      <c r="J54" s="397">
        <v>1120.8979999999999</v>
      </c>
      <c r="K54" s="397"/>
      <c r="L54" s="397">
        <v>54.130224185147704</v>
      </c>
      <c r="M54" s="397">
        <v>724.50099999999998</v>
      </c>
      <c r="N54" s="397"/>
      <c r="O54" s="397">
        <v>48.131722518328047</v>
      </c>
      <c r="P54" s="397">
        <v>644.21460692599999</v>
      </c>
      <c r="Q54" s="397"/>
      <c r="R54" s="397">
        <v>28.482096702372072</v>
      </c>
      <c r="S54" s="397">
        <v>381.21600000000001</v>
      </c>
      <c r="T54" s="7"/>
      <c r="U54" s="42"/>
    </row>
    <row r="55" spans="1:21" ht="22" customHeight="1">
      <c r="A55" s="349"/>
      <c r="B55" s="355" t="s">
        <v>213</v>
      </c>
      <c r="C55" s="397">
        <v>112.86962004509121</v>
      </c>
      <c r="D55" s="397">
        <v>1506.854</v>
      </c>
      <c r="E55" s="397"/>
      <c r="F55" s="397">
        <v>76.719827956115338</v>
      </c>
      <c r="G55" s="397">
        <v>1024.24</v>
      </c>
      <c r="H55" s="397"/>
      <c r="I55" s="397">
        <v>79.571578805472143</v>
      </c>
      <c r="J55" s="397">
        <v>1062.3119999999999</v>
      </c>
      <c r="K55" s="397"/>
      <c r="L55" s="397">
        <v>49.81676726943212</v>
      </c>
      <c r="M55" s="397">
        <v>665.07351576999997</v>
      </c>
      <c r="N55" s="397"/>
      <c r="O55" s="397">
        <v>43.000268417415185</v>
      </c>
      <c r="P55" s="397">
        <v>574.07056424899997</v>
      </c>
      <c r="Q55" s="397"/>
      <c r="R55" s="397">
        <v>28.661249559966429</v>
      </c>
      <c r="S55" s="397">
        <v>382.63900000000001</v>
      </c>
      <c r="T55" s="7"/>
      <c r="U55" s="42"/>
    </row>
    <row r="56" spans="1:21" ht="22" customHeight="1">
      <c r="A56" s="349"/>
      <c r="B56" s="355" t="s">
        <v>214</v>
      </c>
      <c r="C56" s="397">
        <v>115.45097679295141</v>
      </c>
      <c r="D56" s="397">
        <v>1544.81</v>
      </c>
      <c r="E56" s="397"/>
      <c r="F56" s="397">
        <v>92.735949839213902</v>
      </c>
      <c r="G56" s="398">
        <v>1240.8679999999999</v>
      </c>
      <c r="H56" s="397"/>
      <c r="I56" s="397">
        <v>84.444802826709562</v>
      </c>
      <c r="J56" s="397">
        <v>1129.9269999999999</v>
      </c>
      <c r="K56" s="397"/>
      <c r="L56" s="397">
        <v>54.597671990390559</v>
      </c>
      <c r="M56" s="397">
        <v>730.55275936500004</v>
      </c>
      <c r="N56" s="397"/>
      <c r="O56" s="397">
        <v>44.684622170564793</v>
      </c>
      <c r="P56" s="397">
        <v>597.90963310000006</v>
      </c>
      <c r="Q56" s="397"/>
      <c r="R56" s="397">
        <v>30.448353851934847</v>
      </c>
      <c r="S56" s="397">
        <v>407.41899999999998</v>
      </c>
      <c r="T56" s="7"/>
      <c r="U56" s="42"/>
    </row>
    <row r="57" spans="1:21" ht="22" customHeight="1">
      <c r="A57" s="349"/>
      <c r="B57" s="355" t="s">
        <v>208</v>
      </c>
      <c r="C57" s="397">
        <v>98.025440086621643</v>
      </c>
      <c r="D57" s="397">
        <v>1302.75</v>
      </c>
      <c r="E57" s="397"/>
      <c r="F57" s="397">
        <v>89.978437465532679</v>
      </c>
      <c r="G57" s="397">
        <v>1195.806</v>
      </c>
      <c r="H57" s="397"/>
      <c r="I57" s="397">
        <v>109.06237852600424</v>
      </c>
      <c r="J57" s="397">
        <v>1449.43</v>
      </c>
      <c r="K57" s="397"/>
      <c r="L57" s="397">
        <v>59.936734997997341</v>
      </c>
      <c r="M57" s="397">
        <v>796.55425621800009</v>
      </c>
      <c r="N57" s="397"/>
      <c r="O57" s="397">
        <v>34.661774368748652</v>
      </c>
      <c r="P57" s="397">
        <v>460.65211764399999</v>
      </c>
      <c r="Q57" s="397"/>
      <c r="R57" s="397">
        <v>30.857829152671936</v>
      </c>
      <c r="S57" s="397">
        <v>410.09800000000001</v>
      </c>
      <c r="T57" s="7"/>
      <c r="U57" s="42"/>
    </row>
    <row r="58" spans="1:21" ht="22" customHeight="1">
      <c r="A58" s="349"/>
      <c r="B58" s="355" t="s">
        <v>215</v>
      </c>
      <c r="C58" s="397">
        <v>102.26231434514243</v>
      </c>
      <c r="D58" s="397">
        <v>1358.3150000000001</v>
      </c>
      <c r="E58" s="397"/>
      <c r="F58" s="397">
        <v>92.50776632022307</v>
      </c>
      <c r="G58" s="397">
        <v>1228.74870781</v>
      </c>
      <c r="H58" s="397"/>
      <c r="I58" s="397">
        <v>121.24055308214975</v>
      </c>
      <c r="J58" s="397">
        <v>1610.396390052</v>
      </c>
      <c r="K58" s="397"/>
      <c r="L58" s="397">
        <v>69.714863568643722</v>
      </c>
      <c r="M58" s="397">
        <v>925.99845323900001</v>
      </c>
      <c r="N58" s="397"/>
      <c r="O58" s="397">
        <v>49.295343561203602</v>
      </c>
      <c r="P58" s="397">
        <v>654.77302189099998</v>
      </c>
      <c r="Q58" s="397"/>
      <c r="R58" s="397">
        <v>32.365141830433295</v>
      </c>
      <c r="S58" s="397">
        <v>429.89499999999998</v>
      </c>
      <c r="T58" s="7"/>
      <c r="U58" s="42"/>
    </row>
    <row r="59" spans="1:21" ht="22" customHeight="1">
      <c r="A59" s="349"/>
      <c r="B59" s="355" t="s">
        <v>216</v>
      </c>
      <c r="C59" s="397">
        <v>109.88110478235639</v>
      </c>
      <c r="D59" s="397">
        <v>1464.4280000000001</v>
      </c>
      <c r="E59" s="397"/>
      <c r="F59" s="397">
        <v>100.75531241552487</v>
      </c>
      <c r="G59" s="397">
        <v>1342.805034062</v>
      </c>
      <c r="H59" s="397"/>
      <c r="I59" s="397">
        <v>100.70492365196577</v>
      </c>
      <c r="J59" s="398">
        <v>1342.1334835130001</v>
      </c>
      <c r="K59" s="397"/>
      <c r="L59" s="397">
        <v>66.6140828960325</v>
      </c>
      <c r="M59" s="397">
        <v>887.79165790600007</v>
      </c>
      <c r="N59" s="397"/>
      <c r="O59" s="397">
        <v>34.242055010476484</v>
      </c>
      <c r="P59" s="397">
        <v>456.35711648699998</v>
      </c>
      <c r="Q59" s="397"/>
      <c r="R59" s="397">
        <v>30.675105485567165</v>
      </c>
      <c r="S59" s="397">
        <v>408.81900000000002</v>
      </c>
      <c r="T59" s="7"/>
      <c r="U59" s="42"/>
    </row>
    <row r="60" spans="1:21" ht="22" customHeight="1">
      <c r="A60" s="349"/>
      <c r="B60" s="355" t="s">
        <v>200</v>
      </c>
      <c r="C60" s="397">
        <v>88.753640139444286</v>
      </c>
      <c r="D60" s="398">
        <v>1169.2829999999999</v>
      </c>
      <c r="E60" s="397"/>
      <c r="F60" s="398">
        <v>85.490633848073116</v>
      </c>
      <c r="G60" s="398">
        <v>1126.294590968</v>
      </c>
      <c r="H60" s="397"/>
      <c r="I60" s="398">
        <v>99.152426372514412</v>
      </c>
      <c r="J60" s="398">
        <v>1306.2815945799998</v>
      </c>
      <c r="K60" s="397"/>
      <c r="L60" s="398">
        <v>51.392696728868025</v>
      </c>
      <c r="M60" s="398">
        <v>677.07202222700005</v>
      </c>
      <c r="N60" s="397"/>
      <c r="O60" s="398">
        <v>43.589007709199365</v>
      </c>
      <c r="P60" s="398">
        <v>574.26248231799991</v>
      </c>
      <c r="Q60" s="397"/>
      <c r="R60" s="398">
        <v>25.417171403171036</v>
      </c>
      <c r="S60" s="398">
        <v>334.858</v>
      </c>
      <c r="T60" s="7"/>
      <c r="U60" s="42"/>
    </row>
    <row r="61" spans="1:21" ht="13.75" customHeight="1">
      <c r="A61" s="349"/>
      <c r="B61" s="355"/>
      <c r="C61" s="397"/>
      <c r="D61" s="397"/>
      <c r="E61" s="397"/>
      <c r="F61" s="397"/>
      <c r="G61" s="397"/>
      <c r="H61" s="397"/>
      <c r="I61" s="397"/>
      <c r="J61" s="397"/>
      <c r="K61" s="397"/>
      <c r="L61" s="397"/>
      <c r="M61" s="397"/>
      <c r="N61" s="397"/>
      <c r="O61" s="397"/>
      <c r="P61" s="397"/>
      <c r="Q61" s="397"/>
      <c r="R61" s="397"/>
      <c r="S61" s="397"/>
      <c r="T61" s="7"/>
      <c r="U61" s="42"/>
    </row>
    <row r="62" spans="1:21" ht="22" customHeight="1">
      <c r="A62" s="349">
        <v>2026</v>
      </c>
      <c r="B62" s="355" t="s">
        <v>209</v>
      </c>
      <c r="C62" s="397">
        <v>122.40431466732463</v>
      </c>
      <c r="D62" s="397">
        <v>1593.0736163020001</v>
      </c>
      <c r="E62" s="397"/>
      <c r="F62" s="397">
        <v>98.230235985667633</v>
      </c>
      <c r="G62" s="397">
        <v>1278.451643614</v>
      </c>
      <c r="H62" s="397"/>
      <c r="I62" s="397">
        <v>90.455365974294139</v>
      </c>
      <c r="J62" s="397">
        <v>1177.2628879809999</v>
      </c>
      <c r="K62" s="397"/>
      <c r="L62" s="397">
        <v>60.431454665974087</v>
      </c>
      <c r="M62" s="397">
        <v>786.50622965999992</v>
      </c>
      <c r="N62" s="397"/>
      <c r="O62" s="397">
        <v>39.257456901242094</v>
      </c>
      <c r="P62" s="397">
        <v>510.92985572000003</v>
      </c>
      <c r="Q62" s="397"/>
      <c r="R62" s="397">
        <v>20.464205024380409</v>
      </c>
      <c r="S62" s="397">
        <v>266.33852892800002</v>
      </c>
      <c r="T62" s="7"/>
      <c r="U62" s="42"/>
    </row>
    <row r="63" spans="1:21" ht="22" customHeight="1">
      <c r="A63" s="349"/>
      <c r="B63" s="355" t="s">
        <v>210</v>
      </c>
      <c r="C63" s="397">
        <v>81.347728362452031</v>
      </c>
      <c r="D63" s="397">
        <v>1045.0453828239999</v>
      </c>
      <c r="E63" s="397"/>
      <c r="F63" s="397">
        <v>82.547875735780877</v>
      </c>
      <c r="G63" s="397">
        <v>1060.463250003</v>
      </c>
      <c r="H63" s="397"/>
      <c r="I63" s="397">
        <v>77.295916647464622</v>
      </c>
      <c r="J63" s="397">
        <v>992.99319636399991</v>
      </c>
      <c r="K63" s="397"/>
      <c r="L63" s="397">
        <v>61.300095040568053</v>
      </c>
      <c r="M63" s="397">
        <v>787.50055568100004</v>
      </c>
      <c r="N63" s="397"/>
      <c r="O63" s="397">
        <v>32.827476923950478</v>
      </c>
      <c r="P63" s="397">
        <v>421.722940268</v>
      </c>
      <c r="Q63" s="397"/>
      <c r="R63" s="397">
        <v>24.015679915849244</v>
      </c>
      <c r="S63" s="397">
        <v>308.52091283499999</v>
      </c>
      <c r="T63" s="7"/>
      <c r="U63" s="42"/>
    </row>
    <row r="64" spans="1:21" ht="22" customHeight="1">
      <c r="A64" s="579" t="s">
        <v>224</v>
      </c>
      <c r="B64" s="438" t="s">
        <v>1782</v>
      </c>
      <c r="C64" s="580"/>
      <c r="D64" s="580"/>
      <c r="E64" s="580"/>
      <c r="F64" s="580"/>
      <c r="G64" s="580"/>
      <c r="H64" s="580"/>
      <c r="I64" s="580"/>
      <c r="J64" s="580"/>
      <c r="K64" s="580"/>
      <c r="L64" s="580"/>
      <c r="M64" s="581"/>
      <c r="N64" s="581"/>
      <c r="O64" s="581"/>
      <c r="P64" s="581"/>
      <c r="Q64" s="581"/>
      <c r="R64" s="581"/>
      <c r="S64" s="581"/>
      <c r="T64" s="42"/>
      <c r="U64" s="42"/>
    </row>
    <row r="65" spans="1:21" ht="22" customHeight="1">
      <c r="A65" s="17" t="s">
        <v>1424</v>
      </c>
      <c r="B65" s="107"/>
      <c r="C65" s="115"/>
      <c r="D65" s="205"/>
      <c r="E65" s="205"/>
      <c r="F65" s="205"/>
      <c r="G65" s="205"/>
      <c r="H65" s="205"/>
      <c r="I65" s="205"/>
      <c r="J65" s="205"/>
      <c r="K65" s="205"/>
      <c r="L65" s="205"/>
      <c r="M65" s="115"/>
      <c r="N65" s="115"/>
      <c r="O65" s="115"/>
      <c r="P65" s="115"/>
      <c r="Q65" s="115"/>
      <c r="R65" s="115"/>
      <c r="S65" s="115"/>
      <c r="T65" s="171"/>
      <c r="U65" s="399"/>
    </row>
    <row r="66" spans="1:21" ht="22" customHeight="1">
      <c r="A66" s="349"/>
      <c r="B66" s="355"/>
      <c r="C66" s="397"/>
      <c r="D66" s="397"/>
      <c r="E66" s="397"/>
      <c r="F66" s="397"/>
      <c r="G66" s="397"/>
      <c r="H66" s="397"/>
      <c r="I66" s="397"/>
      <c r="J66" s="397"/>
      <c r="K66" s="397"/>
      <c r="L66" s="397"/>
      <c r="M66" s="397"/>
      <c r="N66" s="397"/>
      <c r="O66" s="397"/>
      <c r="P66" s="397"/>
      <c r="Q66" s="397"/>
      <c r="R66" s="397"/>
      <c r="S66" s="397"/>
      <c r="T66" s="7"/>
    </row>
    <row r="67" spans="1:21" ht="22" customHeight="1">
      <c r="A67" s="349"/>
      <c r="B67" s="355"/>
      <c r="C67" s="397"/>
      <c r="D67" s="397"/>
      <c r="E67" s="397"/>
      <c r="F67" s="397"/>
      <c r="G67" s="397"/>
      <c r="H67" s="397"/>
      <c r="I67" s="397"/>
      <c r="J67" s="397"/>
      <c r="K67" s="397"/>
      <c r="L67" s="397"/>
      <c r="M67" s="397"/>
      <c r="N67" s="397"/>
      <c r="O67" s="397"/>
      <c r="P67" s="397"/>
      <c r="Q67" s="397"/>
      <c r="R67" s="397"/>
      <c r="S67" s="397"/>
      <c r="T67" s="7"/>
    </row>
    <row r="68" spans="1:21" ht="22" customHeight="1">
      <c r="A68" s="349"/>
      <c r="B68" s="355"/>
      <c r="C68" s="397"/>
      <c r="D68" s="397"/>
      <c r="E68" s="397"/>
      <c r="F68" s="397"/>
      <c r="G68" s="397"/>
      <c r="H68" s="397"/>
      <c r="I68" s="398"/>
      <c r="J68" s="398"/>
      <c r="K68" s="397"/>
      <c r="L68" s="397"/>
      <c r="M68" s="397"/>
      <c r="N68" s="397"/>
      <c r="O68" s="397"/>
      <c r="P68" s="397"/>
      <c r="Q68" s="397"/>
      <c r="R68" s="397"/>
      <c r="S68" s="397"/>
      <c r="T68" s="7"/>
    </row>
    <row r="69" spans="1:21" ht="22" customHeight="1">
      <c r="A69" s="349"/>
      <c r="B69" s="355"/>
      <c r="C69" s="397"/>
      <c r="D69" s="397"/>
      <c r="E69" s="397"/>
      <c r="F69" s="397"/>
      <c r="G69" s="397"/>
      <c r="H69" s="397"/>
      <c r="I69" s="397"/>
      <c r="J69" s="397"/>
      <c r="K69" s="397"/>
      <c r="L69" s="397"/>
      <c r="M69" s="397"/>
      <c r="N69" s="397"/>
      <c r="O69" s="397"/>
      <c r="P69" s="397"/>
      <c r="Q69" s="397"/>
      <c r="R69" s="397"/>
      <c r="S69" s="397"/>
      <c r="T69" s="7"/>
    </row>
    <row r="70" spans="1:21" ht="18">
      <c r="A70" s="349"/>
      <c r="B70" s="355"/>
      <c r="C70" s="397"/>
      <c r="D70" s="397"/>
      <c r="E70" s="397"/>
      <c r="F70" s="397"/>
      <c r="G70" s="397"/>
      <c r="H70" s="397"/>
      <c r="I70" s="397"/>
      <c r="J70" s="397"/>
      <c r="K70" s="397"/>
      <c r="L70" s="397"/>
      <c r="M70" s="397"/>
      <c r="N70" s="397"/>
      <c r="O70" s="397"/>
      <c r="P70" s="397"/>
      <c r="Q70" s="397"/>
      <c r="R70" s="397"/>
      <c r="S70" s="397"/>
      <c r="T70" s="7"/>
    </row>
    <row r="71" spans="1:21" ht="18">
      <c r="A71" s="349"/>
      <c r="B71" s="355"/>
      <c r="C71" s="397"/>
      <c r="D71" s="397"/>
      <c r="E71" s="397"/>
      <c r="F71" s="397"/>
      <c r="G71" s="397"/>
      <c r="H71" s="397"/>
      <c r="I71" s="398"/>
      <c r="J71" s="398"/>
      <c r="K71" s="397"/>
      <c r="L71" s="397"/>
      <c r="M71" s="397"/>
      <c r="N71" s="397"/>
      <c r="O71" s="398"/>
      <c r="P71" s="398"/>
      <c r="Q71" s="397"/>
      <c r="R71" s="398"/>
      <c r="S71" s="398"/>
      <c r="T71" s="7"/>
    </row>
    <row r="72" spans="1:21" ht="18">
      <c r="A72" s="349"/>
      <c r="B72" s="355"/>
      <c r="C72" s="398"/>
      <c r="D72" s="398"/>
      <c r="E72" s="397"/>
      <c r="F72" s="398"/>
      <c r="G72" s="398"/>
      <c r="H72" s="397"/>
      <c r="I72" s="398"/>
      <c r="J72" s="398"/>
      <c r="K72" s="397"/>
      <c r="L72" s="398"/>
      <c r="M72" s="398"/>
      <c r="N72" s="397"/>
      <c r="O72" s="398"/>
      <c r="P72" s="398"/>
      <c r="Q72" s="397"/>
      <c r="R72" s="398"/>
      <c r="S72" s="398"/>
      <c r="T72" s="7"/>
    </row>
    <row r="73" spans="1:21" ht="18">
      <c r="A73" s="349"/>
      <c r="B73" s="355"/>
      <c r="C73" s="397"/>
      <c r="D73" s="397"/>
      <c r="E73" s="397"/>
      <c r="F73" s="397"/>
      <c r="G73" s="397"/>
      <c r="H73" s="397"/>
      <c r="I73" s="397"/>
      <c r="J73" s="397"/>
      <c r="K73" s="397"/>
      <c r="L73" s="397"/>
      <c r="M73" s="397"/>
      <c r="N73" s="397"/>
      <c r="O73" s="397"/>
      <c r="P73" s="397"/>
      <c r="Q73" s="397"/>
      <c r="R73" s="397"/>
      <c r="S73" s="397"/>
      <c r="T73" s="7"/>
    </row>
    <row r="74" spans="1:21" ht="18">
      <c r="A74" s="349"/>
      <c r="B74" s="355"/>
      <c r="C74" s="397"/>
      <c r="D74" s="397"/>
      <c r="E74" s="397"/>
      <c r="F74" s="397"/>
      <c r="G74" s="397"/>
      <c r="H74" s="397"/>
      <c r="I74" s="397"/>
      <c r="J74" s="397"/>
      <c r="K74" s="397"/>
      <c r="L74" s="397"/>
      <c r="M74" s="397"/>
      <c r="N74" s="397"/>
      <c r="O74" s="397"/>
      <c r="P74" s="397"/>
      <c r="Q74" s="397"/>
      <c r="R74" s="397"/>
      <c r="S74" s="397"/>
      <c r="T74" s="7"/>
    </row>
    <row r="75" spans="1:21" ht="18">
      <c r="A75" s="349"/>
      <c r="B75" s="355"/>
      <c r="C75" s="397"/>
      <c r="D75" s="397"/>
      <c r="E75" s="397"/>
      <c r="F75" s="397"/>
      <c r="G75" s="397"/>
      <c r="H75" s="397"/>
      <c r="I75" s="397"/>
      <c r="J75" s="397"/>
      <c r="K75" s="397"/>
      <c r="L75" s="397"/>
      <c r="M75" s="397"/>
      <c r="N75" s="397"/>
      <c r="O75" s="397"/>
      <c r="P75" s="397"/>
      <c r="Q75" s="397"/>
      <c r="R75" s="397"/>
      <c r="S75" s="397"/>
      <c r="T75" s="7"/>
    </row>
    <row r="76" spans="1:21" ht="18">
      <c r="A76" s="58"/>
      <c r="B76" s="17"/>
      <c r="C76" s="331"/>
      <c r="D76" s="331"/>
      <c r="E76" s="331"/>
      <c r="F76" s="331"/>
      <c r="G76" s="331"/>
      <c r="H76" s="331"/>
      <c r="I76" s="331"/>
      <c r="J76" s="331"/>
      <c r="K76" s="331"/>
      <c r="L76" s="331"/>
      <c r="M76" s="115"/>
      <c r="N76" s="115"/>
      <c r="O76" s="115"/>
      <c r="P76" s="115"/>
      <c r="Q76" s="115"/>
      <c r="R76" s="115"/>
      <c r="S76" s="115"/>
      <c r="T76" s="42"/>
    </row>
    <row r="77" spans="1:21" ht="18">
      <c r="A77" s="17"/>
      <c r="B77" s="107"/>
      <c r="C77" s="115"/>
      <c r="D77" s="205"/>
      <c r="E77" s="205"/>
      <c r="F77" s="205"/>
      <c r="G77" s="205"/>
      <c r="H77" s="205"/>
      <c r="I77" s="205"/>
      <c r="J77" s="205"/>
      <c r="K77" s="205"/>
      <c r="L77" s="205"/>
      <c r="M77" s="115"/>
      <c r="N77" s="115"/>
      <c r="O77" s="115"/>
      <c r="P77" s="115"/>
      <c r="Q77" s="115"/>
      <c r="R77" s="115"/>
      <c r="S77" s="115"/>
      <c r="T77" s="171"/>
    </row>
  </sheetData>
  <mergeCells count="6">
    <mergeCell ref="R5:S5"/>
    <mergeCell ref="C5:D5"/>
    <mergeCell ref="F5:G5"/>
    <mergeCell ref="I5:J5"/>
    <mergeCell ref="L5:M5"/>
    <mergeCell ref="O5:P5"/>
  </mergeCells>
  <hyperlinks>
    <hyperlink ref="O1" location="'Contents Page'!A1" display="BACK TO CONTENTS" xr:uid="{BF6C4610-31DF-4607-A781-11C6BBDE6270}"/>
  </hyperlinks>
  <pageMargins left="0.7" right="0.7" top="0.75" bottom="0.75" header="0.3" footer="0.3"/>
  <pageSetup paperSize="9" scale="32"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topLeftCell="A61" zoomScaleNormal="100" workbookViewId="0"/>
  </sheetViews>
  <sheetFormatPr baseColWidth="10" defaultColWidth="8.83203125" defaultRowHeight="15"/>
  <cols>
    <col min="1" max="1" width="18.6640625" customWidth="1"/>
    <col min="2" max="2" width="10.5" customWidth="1"/>
    <col min="3" max="6" width="18.6640625" customWidth="1"/>
    <col min="7" max="7" width="3.1640625" customWidth="1"/>
    <col min="8" max="8" width="18.6640625" customWidth="1"/>
    <col min="9" max="9" width="22.5" customWidth="1"/>
    <col min="10" max="11" width="18.6640625" customWidth="1"/>
    <col min="12" max="12" width="1.83203125" customWidth="1"/>
    <col min="13" max="13" width="18.6640625" customWidth="1"/>
    <col min="14" max="14" width="2.1640625" customWidth="1"/>
    <col min="15" max="17" width="18.6640625" customWidth="1"/>
  </cols>
  <sheetData>
    <row r="1" spans="1:17" ht="22" customHeight="1">
      <c r="A1" s="443" t="s">
        <v>1425</v>
      </c>
      <c r="B1" s="573"/>
      <c r="C1" s="445"/>
      <c r="D1" s="445"/>
      <c r="E1" s="445"/>
      <c r="F1" s="446"/>
      <c r="G1" s="446"/>
      <c r="H1" s="445"/>
      <c r="I1" s="445"/>
      <c r="J1" s="445"/>
      <c r="K1" s="446"/>
      <c r="L1" s="445"/>
      <c r="M1" s="6" t="s">
        <v>85</v>
      </c>
      <c r="N1" s="446"/>
      <c r="O1" s="446"/>
      <c r="P1" s="445"/>
      <c r="Q1" s="445"/>
    </row>
    <row r="2" spans="1:17" ht="22" customHeight="1">
      <c r="A2" s="443" t="s">
        <v>1426</v>
      </c>
      <c r="B2" s="444"/>
      <c r="C2" s="445"/>
      <c r="D2" s="445"/>
      <c r="E2" s="445"/>
      <c r="F2" s="446"/>
      <c r="G2" s="446"/>
      <c r="H2" s="445"/>
      <c r="I2" s="445"/>
      <c r="J2" s="445"/>
      <c r="K2" s="446"/>
      <c r="L2" s="446"/>
      <c r="M2" s="446"/>
      <c r="N2" s="446"/>
      <c r="O2" s="446"/>
      <c r="P2" s="445"/>
      <c r="Q2" s="445"/>
    </row>
    <row r="3" spans="1:17" ht="22" customHeight="1">
      <c r="A3" s="448" t="s">
        <v>1184</v>
      </c>
      <c r="B3" s="449"/>
      <c r="C3" s="450"/>
      <c r="D3" s="450"/>
      <c r="E3" s="450"/>
      <c r="F3" s="451"/>
      <c r="G3" s="451"/>
      <c r="H3" s="450"/>
      <c r="I3" s="450"/>
      <c r="J3" s="450"/>
      <c r="K3" s="451"/>
      <c r="L3" s="451"/>
      <c r="M3" s="451"/>
      <c r="N3" s="451"/>
      <c r="O3" s="451"/>
      <c r="P3" s="450"/>
      <c r="Q3" s="450"/>
    </row>
    <row r="4" spans="1:17" ht="22" customHeight="1">
      <c r="A4" s="452"/>
      <c r="B4" s="453"/>
      <c r="C4" s="893" t="s">
        <v>1427</v>
      </c>
      <c r="D4" s="893"/>
      <c r="E4" s="893"/>
      <c r="F4" s="893"/>
      <c r="G4" s="454"/>
      <c r="H4" s="893" t="s">
        <v>1428</v>
      </c>
      <c r="I4" s="893"/>
      <c r="J4" s="893"/>
      <c r="K4" s="893"/>
      <c r="L4" s="454"/>
      <c r="M4" s="454" t="s">
        <v>1429</v>
      </c>
      <c r="N4" s="454"/>
      <c r="O4" s="893" t="s">
        <v>1430</v>
      </c>
      <c r="P4" s="893"/>
      <c r="Q4" s="893"/>
    </row>
    <row r="5" spans="1:17" ht="22" customHeight="1">
      <c r="A5" s="455" t="s">
        <v>1431</v>
      </c>
      <c r="B5" s="456"/>
      <c r="C5" s="457" t="s">
        <v>1432</v>
      </c>
      <c r="D5" s="457" t="s">
        <v>1433</v>
      </c>
      <c r="E5" s="457" t="s">
        <v>1434</v>
      </c>
      <c r="F5" s="457" t="s">
        <v>408</v>
      </c>
      <c r="G5" s="457"/>
      <c r="H5" s="457" t="s">
        <v>1435</v>
      </c>
      <c r="I5" s="457" t="s">
        <v>1436</v>
      </c>
      <c r="J5" s="457" t="s">
        <v>1437</v>
      </c>
      <c r="K5" s="457" t="s">
        <v>408</v>
      </c>
      <c r="L5" s="457"/>
      <c r="M5" s="458" t="s">
        <v>1438</v>
      </c>
      <c r="N5" s="457"/>
      <c r="O5" s="457" t="s">
        <v>408</v>
      </c>
      <c r="P5" s="457" t="s">
        <v>1439</v>
      </c>
      <c r="Q5" s="457" t="s">
        <v>1052</v>
      </c>
    </row>
    <row r="6" spans="1:17" ht="22" customHeight="1">
      <c r="A6" s="443" t="s">
        <v>1440</v>
      </c>
      <c r="B6" s="573"/>
      <c r="C6" s="541">
        <v>51655.113473519996</v>
      </c>
      <c r="D6" s="541">
        <v>3869.4799999999996</v>
      </c>
      <c r="E6" s="541">
        <v>379.65</v>
      </c>
      <c r="F6" s="459">
        <v>55904.24347352</v>
      </c>
      <c r="G6" s="459"/>
      <c r="H6" s="541">
        <v>37582.89</v>
      </c>
      <c r="I6" s="541">
        <v>13072.02</v>
      </c>
      <c r="J6" s="541">
        <v>-90.990000000000009</v>
      </c>
      <c r="K6" s="459">
        <v>50563.920000000006</v>
      </c>
      <c r="L6" s="459"/>
      <c r="M6" s="459">
        <v>5340.3234735199967</v>
      </c>
      <c r="N6" s="459"/>
      <c r="O6" s="459">
        <v>-5340.3234735199967</v>
      </c>
      <c r="P6" s="541">
        <v>-508.96000000000004</v>
      </c>
      <c r="Q6" s="541">
        <v>-4831.3634735199967</v>
      </c>
    </row>
    <row r="7" spans="1:17" ht="22" customHeight="1">
      <c r="A7" s="443" t="s">
        <v>1441</v>
      </c>
      <c r="B7" s="573"/>
      <c r="C7" s="541">
        <v>44858.630000000005</v>
      </c>
      <c r="D7" s="541">
        <v>2416.0400000000009</v>
      </c>
      <c r="E7" s="541">
        <v>145.64999999999998</v>
      </c>
      <c r="F7" s="459">
        <v>47420.320000000007</v>
      </c>
      <c r="G7" s="459"/>
      <c r="H7" s="541">
        <v>40413.360000000001</v>
      </c>
      <c r="I7" s="541">
        <v>12772.93</v>
      </c>
      <c r="J7" s="541">
        <v>1224.8699999999999</v>
      </c>
      <c r="K7" s="459">
        <v>54411.16</v>
      </c>
      <c r="L7" s="459"/>
      <c r="M7" s="459">
        <v>-6990.8399999999983</v>
      </c>
      <c r="N7" s="459"/>
      <c r="O7" s="459">
        <v>6990.8399999999992</v>
      </c>
      <c r="P7" s="541">
        <v>-1333.1100000000001</v>
      </c>
      <c r="Q7" s="541">
        <v>8323.9499999999989</v>
      </c>
    </row>
    <row r="8" spans="1:17" ht="22" customHeight="1">
      <c r="A8" s="443" t="s">
        <v>1442</v>
      </c>
      <c r="B8" s="573"/>
      <c r="C8" s="541">
        <v>50847.23</v>
      </c>
      <c r="D8" s="541">
        <v>6395.03</v>
      </c>
      <c r="E8" s="541">
        <v>156.16999999999999</v>
      </c>
      <c r="F8" s="459">
        <v>57398.429999999993</v>
      </c>
      <c r="G8" s="459"/>
      <c r="H8" s="541">
        <v>41166.160000000003</v>
      </c>
      <c r="I8" s="541">
        <v>15160.79</v>
      </c>
      <c r="J8" s="541">
        <v>-52.090000000000146</v>
      </c>
      <c r="K8" s="459">
        <v>56274.86</v>
      </c>
      <c r="L8" s="459"/>
      <c r="M8" s="459">
        <v>1123.5699999999933</v>
      </c>
      <c r="N8" s="459"/>
      <c r="O8" s="459">
        <v>-1123.5699999999947</v>
      </c>
      <c r="P8" s="541">
        <v>-1150.8016</v>
      </c>
      <c r="Q8" s="541">
        <v>27.231600000005983</v>
      </c>
    </row>
    <row r="9" spans="1:17" ht="22" customHeight="1">
      <c r="A9" s="443" t="s">
        <v>1443</v>
      </c>
      <c r="B9" s="573"/>
      <c r="C9" s="541">
        <v>52992.247000000003</v>
      </c>
      <c r="D9" s="541">
        <v>3047.309999999999</v>
      </c>
      <c r="E9" s="541">
        <v>371.49</v>
      </c>
      <c r="F9" s="459">
        <v>56411.046999999999</v>
      </c>
      <c r="G9" s="459"/>
      <c r="H9" s="541">
        <v>43562.14</v>
      </c>
      <c r="I9" s="541">
        <v>14745.840000000002</v>
      </c>
      <c r="J9" s="541">
        <v>84.960000000000008</v>
      </c>
      <c r="K9" s="459">
        <v>58392.94</v>
      </c>
      <c r="L9" s="459"/>
      <c r="M9" s="459">
        <v>-1981.893</v>
      </c>
      <c r="N9" s="459"/>
      <c r="O9" s="459">
        <v>1981.8929999999987</v>
      </c>
      <c r="P9" s="541">
        <v>-675.31318299999987</v>
      </c>
      <c r="Q9" s="541">
        <v>2657.2061829999984</v>
      </c>
    </row>
    <row r="10" spans="1:17" ht="22" customHeight="1">
      <c r="A10" s="443" t="s">
        <v>1444</v>
      </c>
      <c r="B10" s="573"/>
      <c r="C10" s="541">
        <v>51057.159999999996</v>
      </c>
      <c r="D10" s="541">
        <v>2335.0000000000018</v>
      </c>
      <c r="E10" s="541">
        <v>77.929999999999993</v>
      </c>
      <c r="F10" s="459">
        <v>53470.09</v>
      </c>
      <c r="G10" s="459"/>
      <c r="H10" s="541">
        <v>47278.460000000006</v>
      </c>
      <c r="I10" s="541">
        <v>15454.3</v>
      </c>
      <c r="J10" s="541">
        <v>-382.15</v>
      </c>
      <c r="K10" s="459">
        <v>62350.610000000008</v>
      </c>
      <c r="L10" s="459"/>
      <c r="M10" s="459">
        <v>-8880.52</v>
      </c>
      <c r="N10" s="459"/>
      <c r="O10" s="459">
        <v>8880.5200000000023</v>
      </c>
      <c r="P10" s="541">
        <v>-1070.21</v>
      </c>
      <c r="Q10" s="541">
        <v>9950.7300000000032</v>
      </c>
    </row>
    <row r="11" spans="1:17" ht="22" customHeight="1">
      <c r="A11" s="443" t="s">
        <v>1445</v>
      </c>
      <c r="B11" s="444"/>
      <c r="C11" s="541">
        <v>47967.210000000006</v>
      </c>
      <c r="D11" s="541">
        <v>6285.41</v>
      </c>
      <c r="E11" s="541">
        <v>47.330000000000005</v>
      </c>
      <c r="F11" s="459">
        <v>54299.9</v>
      </c>
      <c r="G11" s="459"/>
      <c r="H11" s="541">
        <v>51812.61</v>
      </c>
      <c r="I11" s="541">
        <v>13644.309999999998</v>
      </c>
      <c r="J11" s="541">
        <v>-12.76</v>
      </c>
      <c r="K11" s="459">
        <v>65444.160000000003</v>
      </c>
      <c r="L11" s="459"/>
      <c r="M11" s="459">
        <v>-11144.209999999995</v>
      </c>
      <c r="N11" s="459"/>
      <c r="O11" s="459">
        <v>11144.209999999995</v>
      </c>
      <c r="P11" s="541">
        <v>-1605.1999999999998</v>
      </c>
      <c r="Q11" s="541">
        <v>12749.409999999996</v>
      </c>
    </row>
    <row r="12" spans="1:17" ht="22" customHeight="1">
      <c r="A12" s="461" t="s">
        <v>1446</v>
      </c>
      <c r="B12" s="573"/>
      <c r="C12" s="541">
        <v>44434.3</v>
      </c>
      <c r="D12" s="541">
        <v>4902.2599999999984</v>
      </c>
      <c r="E12" s="541">
        <v>38.18</v>
      </c>
      <c r="F12" s="459">
        <v>49374.74</v>
      </c>
      <c r="G12" s="459"/>
      <c r="H12" s="541">
        <v>55626.84</v>
      </c>
      <c r="I12" s="541">
        <v>10216.209999999999</v>
      </c>
      <c r="J12" s="541">
        <v>-2.65</v>
      </c>
      <c r="K12" s="459">
        <v>65840.399999999994</v>
      </c>
      <c r="L12" s="459" t="s">
        <v>99</v>
      </c>
      <c r="M12" s="459">
        <v>-16465.659999999996</v>
      </c>
      <c r="N12" s="459" t="s">
        <v>99</v>
      </c>
      <c r="O12" s="459">
        <v>16465.659999999996</v>
      </c>
      <c r="P12" s="541">
        <v>-1610.5900000000001</v>
      </c>
      <c r="Q12" s="541">
        <v>18076.249999999996</v>
      </c>
    </row>
    <row r="13" spans="1:17" ht="21.75" customHeight="1">
      <c r="A13" s="443" t="s">
        <v>1447</v>
      </c>
      <c r="B13" s="573"/>
      <c r="C13" s="541">
        <v>61590.689999999995</v>
      </c>
      <c r="D13" s="541">
        <v>6939.89</v>
      </c>
      <c r="E13" s="541">
        <v>39.849999999999994</v>
      </c>
      <c r="F13" s="459">
        <v>68570.430000000008</v>
      </c>
      <c r="G13" s="459"/>
      <c r="H13" s="541">
        <v>56920.46</v>
      </c>
      <c r="I13" s="541">
        <v>11839.510000000002</v>
      </c>
      <c r="J13" s="541">
        <v>-85.390000000000015</v>
      </c>
      <c r="K13" s="459">
        <v>68674.58</v>
      </c>
      <c r="L13" s="459" t="s">
        <v>99</v>
      </c>
      <c r="M13" s="459">
        <v>-104.14999999999554</v>
      </c>
      <c r="N13" s="459" t="s">
        <v>99</v>
      </c>
      <c r="O13" s="459">
        <v>104.14999999999782</v>
      </c>
      <c r="P13" s="541">
        <v>3656.4099999999994</v>
      </c>
      <c r="Q13" s="541">
        <v>-3552.260000000002</v>
      </c>
    </row>
    <row r="14" spans="1:17" ht="21.5" customHeight="1">
      <c r="A14" s="573"/>
      <c r="B14" s="573"/>
      <c r="C14" s="544"/>
      <c r="D14" s="544"/>
      <c r="E14" s="544"/>
      <c r="F14" s="544"/>
      <c r="G14" s="544"/>
      <c r="H14" s="544"/>
      <c r="I14" s="544"/>
      <c r="J14" s="544"/>
      <c r="K14" s="460"/>
      <c r="L14" s="460"/>
      <c r="M14" s="459"/>
      <c r="N14" s="460"/>
      <c r="O14" s="459"/>
      <c r="P14" s="544"/>
      <c r="Q14" s="544"/>
    </row>
    <row r="15" spans="1:17" ht="22" customHeight="1">
      <c r="A15" s="443" t="s">
        <v>1448</v>
      </c>
      <c r="B15" s="443" t="s">
        <v>91</v>
      </c>
      <c r="C15" s="541">
        <v>20104.539999999997</v>
      </c>
      <c r="D15" s="541">
        <v>331.62</v>
      </c>
      <c r="E15" s="541">
        <v>1.63</v>
      </c>
      <c r="F15" s="459">
        <v>20437.79</v>
      </c>
      <c r="G15" s="459"/>
      <c r="H15" s="541">
        <v>16351.279999999999</v>
      </c>
      <c r="I15" s="541">
        <v>3442.5400000000004</v>
      </c>
      <c r="J15" s="541">
        <v>-1.29</v>
      </c>
      <c r="K15" s="459">
        <v>19792.53</v>
      </c>
      <c r="L15" s="459"/>
      <c r="M15" s="459">
        <v>645.26000000000204</v>
      </c>
      <c r="N15" s="459"/>
      <c r="O15" s="459">
        <v>-645.26000000000295</v>
      </c>
      <c r="P15" s="541">
        <v>-270.60000000000002</v>
      </c>
      <c r="Q15" s="541">
        <v>-374.66000000000304</v>
      </c>
    </row>
    <row r="16" spans="1:17" ht="22" customHeight="1">
      <c r="A16" s="573"/>
      <c r="B16" s="443" t="s">
        <v>92</v>
      </c>
      <c r="C16" s="541">
        <v>16832.260000000002</v>
      </c>
      <c r="D16" s="541">
        <v>415.93999999999994</v>
      </c>
      <c r="E16" s="541">
        <v>15.57</v>
      </c>
      <c r="F16" s="459">
        <v>17263.770000000004</v>
      </c>
      <c r="G16" s="459"/>
      <c r="H16" s="541">
        <v>14831.669999999998</v>
      </c>
      <c r="I16" s="541">
        <v>3341.6200000000008</v>
      </c>
      <c r="J16" s="541">
        <v>113.8</v>
      </c>
      <c r="K16" s="459">
        <v>18287.089999999997</v>
      </c>
      <c r="L16" s="459"/>
      <c r="M16" s="459">
        <v>-1023.3199999999983</v>
      </c>
      <c r="N16" s="459"/>
      <c r="O16" s="459">
        <v>1023.3199999999983</v>
      </c>
      <c r="P16" s="541">
        <v>-674.56000000000017</v>
      </c>
      <c r="Q16" s="541">
        <v>1697.8799999999985</v>
      </c>
    </row>
    <row r="17" spans="1:17" ht="22" customHeight="1">
      <c r="A17" s="573"/>
      <c r="B17" s="443" t="s">
        <v>93</v>
      </c>
      <c r="C17" s="541">
        <v>17354.759999999998</v>
      </c>
      <c r="D17" s="541">
        <v>307.69000000000005</v>
      </c>
      <c r="E17" s="541">
        <v>7.09</v>
      </c>
      <c r="F17" s="459">
        <v>17669.54</v>
      </c>
      <c r="G17" s="459"/>
      <c r="H17" s="541">
        <v>13324.61</v>
      </c>
      <c r="I17" s="541">
        <v>3061.5499999999993</v>
      </c>
      <c r="J17" s="459" t="s">
        <v>117</v>
      </c>
      <c r="K17" s="459">
        <v>16386.16</v>
      </c>
      <c r="L17" s="459"/>
      <c r="M17" s="459">
        <v>1283.3799999999992</v>
      </c>
      <c r="N17" s="459"/>
      <c r="O17" s="459">
        <v>-1283.3799999999992</v>
      </c>
      <c r="P17" s="541">
        <v>-170.44999999999987</v>
      </c>
      <c r="Q17" s="541">
        <v>-1112.9299999999992</v>
      </c>
    </row>
    <row r="18" spans="1:17" ht="22" customHeight="1">
      <c r="A18" s="573"/>
      <c r="B18" s="443" t="s">
        <v>94</v>
      </c>
      <c r="C18" s="541">
        <v>18011.93</v>
      </c>
      <c r="D18" s="541">
        <v>708.5200000000001</v>
      </c>
      <c r="E18" s="541">
        <v>6.6499999999999986</v>
      </c>
      <c r="F18" s="459">
        <v>18727.100000000002</v>
      </c>
      <c r="G18" s="459"/>
      <c r="H18" s="541">
        <v>15206.920000000002</v>
      </c>
      <c r="I18" s="541">
        <v>4423.9600000000009</v>
      </c>
      <c r="J18" s="541">
        <v>-8.220000000000006</v>
      </c>
      <c r="K18" s="459">
        <v>19622.660000000003</v>
      </c>
      <c r="L18" s="459"/>
      <c r="M18" s="459">
        <v>-895.56000000000267</v>
      </c>
      <c r="N18" s="459"/>
      <c r="O18" s="459">
        <v>895.56000000000313</v>
      </c>
      <c r="P18" s="541">
        <v>-704.10000000000014</v>
      </c>
      <c r="Q18" s="541">
        <v>1599.6600000000026</v>
      </c>
    </row>
    <row r="19" spans="1:17" ht="21.5" customHeight="1">
      <c r="A19" s="573"/>
      <c r="B19" s="443"/>
      <c r="C19" s="466" t="s">
        <v>99</v>
      </c>
      <c r="D19" s="467"/>
      <c r="E19" s="466" t="s">
        <v>99</v>
      </c>
      <c r="F19" s="466"/>
      <c r="G19" s="466"/>
      <c r="H19" s="460"/>
      <c r="I19" s="460"/>
      <c r="J19" s="460"/>
      <c r="K19" s="460"/>
      <c r="L19" s="460"/>
      <c r="M19" s="460"/>
      <c r="N19" s="460"/>
      <c r="O19" s="460"/>
      <c r="P19" s="460" t="s">
        <v>99</v>
      </c>
      <c r="Q19" s="460" t="s">
        <v>99</v>
      </c>
    </row>
    <row r="20" spans="1:17" ht="22" customHeight="1">
      <c r="A20" s="573"/>
      <c r="B20" s="573"/>
      <c r="C20" s="466"/>
      <c r="D20" s="466"/>
      <c r="E20" s="466"/>
      <c r="F20" s="466" t="s">
        <v>99</v>
      </c>
      <c r="G20" s="466"/>
      <c r="H20" s="544"/>
      <c r="I20" s="544"/>
      <c r="J20" s="544"/>
      <c r="K20" s="460"/>
      <c r="L20" s="460"/>
      <c r="M20" s="459"/>
      <c r="N20" s="460"/>
      <c r="O20" s="459"/>
      <c r="P20" s="544"/>
      <c r="Q20" s="544"/>
    </row>
    <row r="21" spans="1:17" ht="22" customHeight="1">
      <c r="A21" s="443" t="s">
        <v>1449</v>
      </c>
      <c r="B21" s="444" t="s">
        <v>211</v>
      </c>
      <c r="C21" s="466">
        <v>11601.6</v>
      </c>
      <c r="D21" s="466">
        <v>248.1</v>
      </c>
      <c r="E21" s="467" t="s">
        <v>117</v>
      </c>
      <c r="F21" s="466">
        <v>11849.7</v>
      </c>
      <c r="G21" s="466"/>
      <c r="H21" s="544">
        <v>4735.2700000000004</v>
      </c>
      <c r="I21" s="544">
        <v>1055.21</v>
      </c>
      <c r="J21" s="460" t="s">
        <v>117</v>
      </c>
      <c r="K21" s="544">
        <v>5790.4800000000005</v>
      </c>
      <c r="L21" s="460"/>
      <c r="M21" s="459">
        <v>6059.22</v>
      </c>
      <c r="N21" s="460"/>
      <c r="O21" s="459">
        <v>-6059.2199999999993</v>
      </c>
      <c r="P21" s="544">
        <v>-38.71</v>
      </c>
      <c r="Q21" s="544">
        <v>-6020.51</v>
      </c>
    </row>
    <row r="22" spans="1:17" ht="22" customHeight="1">
      <c r="A22" s="573"/>
      <c r="B22" s="444" t="s">
        <v>212</v>
      </c>
      <c r="C22" s="466">
        <v>5620.8600000000006</v>
      </c>
      <c r="D22" s="466">
        <v>132.61000000000001</v>
      </c>
      <c r="E22" s="460" t="s">
        <v>117</v>
      </c>
      <c r="F22" s="466">
        <v>5753.4699999999993</v>
      </c>
      <c r="G22" s="466"/>
      <c r="H22" s="544">
        <v>4902.0800000000008</v>
      </c>
      <c r="I22" s="544">
        <v>1234.81</v>
      </c>
      <c r="J22" s="460" t="s">
        <v>117</v>
      </c>
      <c r="K22" s="544">
        <v>6136.8900000000012</v>
      </c>
      <c r="L22" s="460"/>
      <c r="M22" s="459">
        <v>-383.42000000000189</v>
      </c>
      <c r="N22" s="460"/>
      <c r="O22" s="459">
        <v>383.42000000000189</v>
      </c>
      <c r="P22" s="544">
        <v>-316.53999999999996</v>
      </c>
      <c r="Q22" s="544">
        <v>699.96000000000186</v>
      </c>
    </row>
    <row r="23" spans="1:17" ht="22" customHeight="1">
      <c r="A23" s="573"/>
      <c r="B23" s="444" t="s">
        <v>207</v>
      </c>
      <c r="C23" s="466">
        <v>6339.1775413599999</v>
      </c>
      <c r="D23" s="466">
        <v>77.78</v>
      </c>
      <c r="E23" s="466">
        <v>25.95</v>
      </c>
      <c r="F23" s="466">
        <v>6442.9075413599994</v>
      </c>
      <c r="G23" s="466"/>
      <c r="H23" s="544">
        <v>5717.44</v>
      </c>
      <c r="I23" s="544">
        <v>1578.4099999999999</v>
      </c>
      <c r="J23" s="544">
        <v>-8.6300000000000008</v>
      </c>
      <c r="K23" s="544">
        <v>7287.2199999999993</v>
      </c>
      <c r="L23" s="460"/>
      <c r="M23" s="459">
        <v>-844.31245863999993</v>
      </c>
      <c r="N23" s="459"/>
      <c r="O23" s="459">
        <v>844.31245863999993</v>
      </c>
      <c r="P23" s="544">
        <v>-24.790000000000028</v>
      </c>
      <c r="Q23" s="544">
        <v>869.1024586399999</v>
      </c>
    </row>
    <row r="24" spans="1:17" ht="21.5" customHeight="1">
      <c r="A24" s="573"/>
      <c r="B24" s="443" t="s">
        <v>91</v>
      </c>
      <c r="C24" s="467">
        <v>23561.63754136</v>
      </c>
      <c r="D24" s="467">
        <v>458.49</v>
      </c>
      <c r="E24" s="467">
        <v>25.95</v>
      </c>
      <c r="F24" s="467">
        <v>24046.077541359999</v>
      </c>
      <c r="G24" s="467"/>
      <c r="H24" s="460">
        <v>15354.79</v>
      </c>
      <c r="I24" s="460">
        <v>3868.43</v>
      </c>
      <c r="J24" s="460">
        <v>-8.6300000000000008</v>
      </c>
      <c r="K24" s="460">
        <v>19214.590000000004</v>
      </c>
      <c r="L24" s="460"/>
      <c r="M24" s="459">
        <v>4831.4875413599948</v>
      </c>
      <c r="N24" s="459"/>
      <c r="O24" s="459">
        <v>-4831.4875413599975</v>
      </c>
      <c r="P24" s="460">
        <v>-380.04</v>
      </c>
      <c r="Q24" s="460">
        <v>-4451.4475413599976</v>
      </c>
    </row>
    <row r="25" spans="1:17" ht="22" customHeight="1">
      <c r="A25" s="573"/>
      <c r="B25" s="443"/>
      <c r="C25" s="467" t="s">
        <v>99</v>
      </c>
      <c r="D25" s="467"/>
      <c r="E25" s="467"/>
      <c r="F25" s="467"/>
      <c r="G25" s="467"/>
      <c r="H25" s="460"/>
      <c r="I25" s="460"/>
      <c r="J25" s="460"/>
      <c r="K25" s="460"/>
      <c r="L25" s="460"/>
      <c r="M25" s="459"/>
      <c r="N25" s="460"/>
      <c r="O25" s="459"/>
      <c r="P25" s="460"/>
      <c r="Q25" s="460"/>
    </row>
    <row r="26" spans="1:17" ht="22" customHeight="1">
      <c r="A26" s="573"/>
      <c r="B26" s="444" t="s">
        <v>213</v>
      </c>
      <c r="C26" s="466">
        <v>10265.17</v>
      </c>
      <c r="D26" s="466">
        <v>301.78999999999996</v>
      </c>
      <c r="E26" s="460" t="s">
        <v>117</v>
      </c>
      <c r="F26" s="544">
        <v>10566.962510999998</v>
      </c>
      <c r="G26" s="544"/>
      <c r="H26" s="544">
        <v>5938.6000000000013</v>
      </c>
      <c r="I26" s="544">
        <v>1494.7000000000003</v>
      </c>
      <c r="J26" s="460" t="s">
        <v>117</v>
      </c>
      <c r="K26" s="544">
        <v>7433.3000000000011</v>
      </c>
      <c r="L26" s="460"/>
      <c r="M26" s="459">
        <v>3133.6625109999968</v>
      </c>
      <c r="N26" s="460"/>
      <c r="O26" s="459">
        <v>-3133.6625109999964</v>
      </c>
      <c r="P26" s="544">
        <v>-638.21</v>
      </c>
      <c r="Q26" s="544">
        <v>-2495.4525109999963</v>
      </c>
    </row>
    <row r="27" spans="1:17" ht="22" customHeight="1">
      <c r="A27" s="573"/>
      <c r="B27" s="444" t="s">
        <v>214</v>
      </c>
      <c r="C27" s="466">
        <v>3408.1757699699997</v>
      </c>
      <c r="D27" s="466">
        <v>74.290000000000006</v>
      </c>
      <c r="E27" s="466">
        <v>1.8000000000000007</v>
      </c>
      <c r="F27" s="466">
        <v>3484.2657699700003</v>
      </c>
      <c r="G27" s="466"/>
      <c r="H27" s="544">
        <v>4866.4500000000007</v>
      </c>
      <c r="I27" s="544">
        <v>3465.3900000000003</v>
      </c>
      <c r="J27" s="460" t="s">
        <v>117</v>
      </c>
      <c r="K27" s="544">
        <v>8331.84</v>
      </c>
      <c r="L27" s="460"/>
      <c r="M27" s="459">
        <v>-4847.5742300299999</v>
      </c>
      <c r="N27" s="460"/>
      <c r="O27" s="459">
        <v>4847.5742300299999</v>
      </c>
      <c r="P27" s="544">
        <v>-87.35</v>
      </c>
      <c r="Q27" s="544">
        <v>4934.9242300299993</v>
      </c>
    </row>
    <row r="28" spans="1:17" ht="22" customHeight="1">
      <c r="A28" s="573"/>
      <c r="B28" s="444" t="s">
        <v>222</v>
      </c>
      <c r="C28" s="466">
        <v>3370.2183230600012</v>
      </c>
      <c r="D28" s="466">
        <v>98.330000000000041</v>
      </c>
      <c r="E28" s="460" t="s">
        <v>117</v>
      </c>
      <c r="F28" s="466">
        <v>3468.5483230600016</v>
      </c>
      <c r="G28" s="466"/>
      <c r="H28" s="544">
        <v>5055.76</v>
      </c>
      <c r="I28" s="544">
        <v>1288.7199999999993</v>
      </c>
      <c r="J28" s="460" t="s">
        <v>117</v>
      </c>
      <c r="K28" s="544">
        <v>6344.48</v>
      </c>
      <c r="L28" s="460"/>
      <c r="M28" s="459">
        <v>-2875.9316769399979</v>
      </c>
      <c r="N28" s="460"/>
      <c r="O28" s="459">
        <v>2875.9316769399979</v>
      </c>
      <c r="P28" s="544">
        <v>-6.9799999999998761</v>
      </c>
      <c r="Q28" s="544">
        <v>2882.911676939998</v>
      </c>
    </row>
    <row r="29" spans="1:17" ht="21.5" customHeight="1">
      <c r="A29" s="573"/>
      <c r="B29" s="443" t="s">
        <v>92</v>
      </c>
      <c r="C29" s="467">
        <v>17043.56409303</v>
      </c>
      <c r="D29" s="467">
        <v>474.41</v>
      </c>
      <c r="E29" s="467">
        <v>1.8000000000000007</v>
      </c>
      <c r="F29" s="467">
        <v>17519.776604030001</v>
      </c>
      <c r="G29" s="467"/>
      <c r="H29" s="460">
        <v>15860.810000000003</v>
      </c>
      <c r="I29" s="460">
        <v>6248.8099999999995</v>
      </c>
      <c r="J29" s="460" t="s">
        <v>117</v>
      </c>
      <c r="K29" s="460">
        <v>22109.620000000003</v>
      </c>
      <c r="L29" s="460"/>
      <c r="M29" s="459">
        <v>-4589.8433959700014</v>
      </c>
      <c r="N29" s="460"/>
      <c r="O29" s="459">
        <v>4589.8433959700014</v>
      </c>
      <c r="P29" s="460">
        <v>-732.54</v>
      </c>
      <c r="Q29" s="460">
        <v>5322.3833959700014</v>
      </c>
    </row>
    <row r="30" spans="1:17" ht="22" customHeight="1">
      <c r="A30" s="573"/>
      <c r="B30" s="573"/>
      <c r="C30" s="466"/>
      <c r="D30" s="466"/>
      <c r="E30" s="466"/>
      <c r="F30" s="466"/>
      <c r="G30" s="466"/>
      <c r="H30" s="544"/>
      <c r="I30" s="544"/>
      <c r="J30" s="544"/>
      <c r="K30" s="460"/>
      <c r="L30" s="460"/>
      <c r="M30" s="459"/>
      <c r="N30" s="460"/>
      <c r="O30" s="459"/>
      <c r="P30" s="544"/>
      <c r="Q30" s="544"/>
    </row>
    <row r="31" spans="1:17" ht="22" customHeight="1">
      <c r="A31" s="573"/>
      <c r="B31" s="444" t="s">
        <v>215</v>
      </c>
      <c r="C31" s="466">
        <v>9559.8505116499982</v>
      </c>
      <c r="D31" s="466">
        <v>334.39</v>
      </c>
      <c r="E31" s="460" t="s">
        <v>117</v>
      </c>
      <c r="F31" s="466">
        <v>9894.2405116499976</v>
      </c>
      <c r="G31" s="466"/>
      <c r="H31" s="544">
        <v>5622.3600000000006</v>
      </c>
      <c r="I31" s="544">
        <v>1030.5700000000013</v>
      </c>
      <c r="J31" s="544">
        <v>100</v>
      </c>
      <c r="K31" s="544">
        <v>6752.9300000000021</v>
      </c>
      <c r="L31" s="460"/>
      <c r="M31" s="459">
        <v>3141.3105116499955</v>
      </c>
      <c r="N31" s="460"/>
      <c r="O31" s="459">
        <v>-3141.3105116499955</v>
      </c>
      <c r="P31" s="544">
        <v>-41.260000000000076</v>
      </c>
      <c r="Q31" s="544">
        <v>-3100.0505116499958</v>
      </c>
    </row>
    <row r="32" spans="1:17" ht="22" customHeight="1">
      <c r="A32" s="573"/>
      <c r="B32" s="444" t="s">
        <v>216</v>
      </c>
      <c r="C32" s="466">
        <v>2363.3532649400004</v>
      </c>
      <c r="D32" s="466">
        <v>109.51000000000012</v>
      </c>
      <c r="E32" s="460" t="s">
        <v>117</v>
      </c>
      <c r="F32" s="466">
        <v>2472.863264940001</v>
      </c>
      <c r="G32" s="466"/>
      <c r="H32" s="544">
        <v>4939.0899999999974</v>
      </c>
      <c r="I32" s="544">
        <v>2105.4399999999987</v>
      </c>
      <c r="J32" s="544" t="s">
        <v>117</v>
      </c>
      <c r="K32" s="544">
        <v>7044.5299999999961</v>
      </c>
      <c r="L32" s="460"/>
      <c r="M32" s="459">
        <v>-4571.6667350599946</v>
      </c>
      <c r="N32" s="460"/>
      <c r="O32" s="459">
        <v>4571.6667350599946</v>
      </c>
      <c r="P32" s="544">
        <v>-107.39999999999995</v>
      </c>
      <c r="Q32" s="544">
        <v>4679.0667350599942</v>
      </c>
    </row>
    <row r="33" spans="1:17" ht="22" customHeight="1">
      <c r="A33" s="573"/>
      <c r="B33" s="444" t="s">
        <v>200</v>
      </c>
      <c r="C33" s="466">
        <v>3763.2107718699995</v>
      </c>
      <c r="D33" s="466">
        <v>44.089999999999989</v>
      </c>
      <c r="E33" s="460" t="s">
        <v>117</v>
      </c>
      <c r="F33" s="466">
        <v>3807.3007718700001</v>
      </c>
      <c r="G33" s="466"/>
      <c r="H33" s="544">
        <v>4825.0000000000018</v>
      </c>
      <c r="I33" s="544">
        <v>2455.6999999999989</v>
      </c>
      <c r="J33" s="544" t="s">
        <v>117</v>
      </c>
      <c r="K33" s="544">
        <v>7280.7000000000007</v>
      </c>
      <c r="L33" s="460"/>
      <c r="M33" s="459">
        <v>-3473.3992281300007</v>
      </c>
      <c r="N33" s="460"/>
      <c r="O33" s="459">
        <v>3473.3992281300007</v>
      </c>
      <c r="P33" s="544">
        <v>-8.6299999999998533</v>
      </c>
      <c r="Q33" s="544">
        <v>3482.0292281300003</v>
      </c>
    </row>
    <row r="34" spans="1:17" ht="21.5" customHeight="1">
      <c r="A34" s="573"/>
      <c r="B34" s="443" t="s">
        <v>93</v>
      </c>
      <c r="C34" s="467">
        <v>15686.414548459999</v>
      </c>
      <c r="D34" s="467">
        <v>487.99000000000007</v>
      </c>
      <c r="E34" s="460" t="s">
        <v>117</v>
      </c>
      <c r="F34" s="467">
        <v>16174.404548459999</v>
      </c>
      <c r="G34" s="467"/>
      <c r="H34" s="460">
        <v>15386.449999999999</v>
      </c>
      <c r="I34" s="460">
        <v>5591.7099999999991</v>
      </c>
      <c r="J34" s="460">
        <v>100</v>
      </c>
      <c r="K34" s="460">
        <v>21078.16</v>
      </c>
      <c r="L34" s="460"/>
      <c r="M34" s="459">
        <v>-4903.7554515399997</v>
      </c>
      <c r="N34" s="460"/>
      <c r="O34" s="459">
        <v>4903.7554515399997</v>
      </c>
      <c r="P34" s="460">
        <v>-157.28999999999988</v>
      </c>
      <c r="Q34" s="460">
        <v>5061.0454515399988</v>
      </c>
    </row>
    <row r="35" spans="1:17" ht="22" customHeight="1">
      <c r="A35" s="573"/>
      <c r="B35" s="573"/>
      <c r="C35" s="466"/>
      <c r="D35" s="466"/>
      <c r="E35" s="466"/>
      <c r="F35" s="466"/>
      <c r="G35" s="466"/>
      <c r="H35" s="544"/>
      <c r="I35" s="544"/>
      <c r="J35" s="544"/>
      <c r="K35" s="460"/>
      <c r="L35" s="460"/>
      <c r="M35" s="459"/>
      <c r="N35" s="460"/>
      <c r="O35" s="459"/>
      <c r="P35" s="544"/>
      <c r="Q35" s="544"/>
    </row>
    <row r="36" spans="1:17" ht="22" customHeight="1">
      <c r="A36" s="573"/>
      <c r="B36" s="444" t="s">
        <v>209</v>
      </c>
      <c r="C36" s="466">
        <v>8316.4641839899996</v>
      </c>
      <c r="D36" s="466">
        <v>246.77999999999986</v>
      </c>
      <c r="E36" s="460" t="s">
        <v>117</v>
      </c>
      <c r="F36" s="466">
        <v>8563.2441839900002</v>
      </c>
      <c r="G36" s="466"/>
      <c r="H36" s="544">
        <v>5817.8899999999985</v>
      </c>
      <c r="I36" s="544">
        <v>1049.6500000000017</v>
      </c>
      <c r="J36" s="544">
        <v>-1.4899999999999984</v>
      </c>
      <c r="K36" s="544">
        <v>6866.05</v>
      </c>
      <c r="L36" s="460"/>
      <c r="M36" s="459">
        <v>1697.1941839900001</v>
      </c>
      <c r="N36" s="460"/>
      <c r="O36" s="459">
        <v>-1697.1941839900001</v>
      </c>
      <c r="P36" s="544">
        <v>-25.990000000000094</v>
      </c>
      <c r="Q36" s="544">
        <v>-1671.2041839899998</v>
      </c>
    </row>
    <row r="37" spans="1:17" ht="22" customHeight="1">
      <c r="A37" s="573"/>
      <c r="B37" s="444" t="s">
        <v>210</v>
      </c>
      <c r="C37" s="466">
        <v>2429.39007674</v>
      </c>
      <c r="D37" s="466">
        <v>59.160000000000075</v>
      </c>
      <c r="E37" s="460" t="s">
        <v>117</v>
      </c>
      <c r="F37" s="466">
        <v>2488.5500767399999</v>
      </c>
      <c r="G37" s="466"/>
      <c r="H37" s="544">
        <v>5139.54</v>
      </c>
      <c r="I37" s="544">
        <v>872.11999999999921</v>
      </c>
      <c r="J37" s="544">
        <v>-133.88</v>
      </c>
      <c r="K37" s="544">
        <v>5877.7799999999988</v>
      </c>
      <c r="L37" s="460"/>
      <c r="M37" s="459">
        <v>-3389.2299232599989</v>
      </c>
      <c r="N37" s="460"/>
      <c r="O37" s="459">
        <v>3389.229923259998</v>
      </c>
      <c r="P37" s="544">
        <v>-808.45</v>
      </c>
      <c r="Q37" s="544">
        <v>4197.6799232599988</v>
      </c>
    </row>
    <row r="38" spans="1:17" ht="22" customHeight="1">
      <c r="A38" s="573"/>
      <c r="B38" s="444" t="s">
        <v>206</v>
      </c>
      <c r="C38" s="466">
        <v>5044.1940480599997</v>
      </c>
      <c r="D38" s="466">
        <v>343.31000000000017</v>
      </c>
      <c r="E38" s="466">
        <v>79.900000000000006</v>
      </c>
      <c r="F38" s="466">
        <v>5467.4040480599997</v>
      </c>
      <c r="G38" s="466"/>
      <c r="H38" s="544">
        <v>7336.22</v>
      </c>
      <c r="I38" s="544">
        <v>2884.4799999999987</v>
      </c>
      <c r="J38" s="544" t="s">
        <v>117</v>
      </c>
      <c r="K38" s="544">
        <v>10220.699999999999</v>
      </c>
      <c r="L38" s="460"/>
      <c r="M38" s="459">
        <v>-4753.2959519399992</v>
      </c>
      <c r="N38" s="460"/>
      <c r="O38" s="459">
        <v>4753.2959519399992</v>
      </c>
      <c r="P38" s="544">
        <v>7586.34</v>
      </c>
      <c r="Q38" s="544">
        <v>-2833.0440480600009</v>
      </c>
    </row>
    <row r="39" spans="1:17" ht="21.5" customHeight="1">
      <c r="A39" s="573"/>
      <c r="B39" s="443" t="s">
        <v>94</v>
      </c>
      <c r="C39" s="467">
        <v>15790.048308789999</v>
      </c>
      <c r="D39" s="467">
        <v>649.25000000000023</v>
      </c>
      <c r="E39" s="467">
        <v>79.900000000000006</v>
      </c>
      <c r="F39" s="467">
        <v>16519.198308790001</v>
      </c>
      <c r="G39" s="467"/>
      <c r="H39" s="460">
        <v>18293.649999999998</v>
      </c>
      <c r="I39" s="460">
        <v>4806.25</v>
      </c>
      <c r="J39" s="460">
        <v>-135.37</v>
      </c>
      <c r="K39" s="460">
        <v>22964.53</v>
      </c>
      <c r="L39" s="460"/>
      <c r="M39" s="459">
        <v>-6445.3316912099981</v>
      </c>
      <c r="N39" s="460"/>
      <c r="O39" s="459">
        <v>6445.3316912099972</v>
      </c>
      <c r="P39" s="460">
        <v>6751.9000000000005</v>
      </c>
      <c r="Q39" s="460">
        <v>-306.56830879000336</v>
      </c>
    </row>
    <row r="40" spans="1:17" ht="22" customHeight="1">
      <c r="A40" s="573"/>
      <c r="B40" s="443"/>
      <c r="C40" s="467"/>
      <c r="D40" s="467"/>
      <c r="E40" s="467"/>
      <c r="F40" s="467"/>
      <c r="G40" s="467"/>
      <c r="H40" s="460"/>
      <c r="I40" s="460"/>
      <c r="J40" s="460"/>
      <c r="K40" s="460"/>
      <c r="L40" s="460"/>
      <c r="M40" s="459"/>
      <c r="N40" s="460"/>
      <c r="O40" s="459"/>
      <c r="P40" s="460"/>
      <c r="Q40" s="460"/>
    </row>
    <row r="41" spans="1:17" ht="21" customHeight="1">
      <c r="A41" s="443" t="s">
        <v>1450</v>
      </c>
      <c r="B41" s="444" t="s">
        <v>211</v>
      </c>
      <c r="C41" s="468">
        <v>9249.4942406099999</v>
      </c>
      <c r="D41" s="468">
        <v>253.65</v>
      </c>
      <c r="E41" s="470" t="s">
        <v>117</v>
      </c>
      <c r="F41" s="468">
        <v>9503.1442406099995</v>
      </c>
      <c r="G41" s="468"/>
      <c r="H41" s="544">
        <v>5780.8288271499996</v>
      </c>
      <c r="I41" s="544">
        <v>2584.3697499999998</v>
      </c>
      <c r="J41" s="470" t="s">
        <v>117</v>
      </c>
      <c r="K41" s="544">
        <v>8365.1985771500003</v>
      </c>
      <c r="L41" s="460"/>
      <c r="M41" s="460">
        <v>1137.9456634599992</v>
      </c>
      <c r="N41" s="460"/>
      <c r="O41" s="460">
        <v>-1137.9456634599997</v>
      </c>
      <c r="P41" s="544">
        <v>-41.23</v>
      </c>
      <c r="Q41" s="544">
        <v>-1096.7156634599996</v>
      </c>
    </row>
    <row r="42" spans="1:17" ht="22" customHeight="1">
      <c r="A42" s="573"/>
      <c r="B42" s="444" t="s">
        <v>212</v>
      </c>
      <c r="C42" s="468">
        <v>3355.0200000000004</v>
      </c>
      <c r="D42" s="468">
        <v>60.58</v>
      </c>
      <c r="E42" s="470" t="s">
        <v>117</v>
      </c>
      <c r="F42" s="468">
        <v>3415.6</v>
      </c>
      <c r="G42" s="468"/>
      <c r="H42" s="544">
        <v>4974.0630623899997</v>
      </c>
      <c r="I42" s="544">
        <v>1929.6913789999996</v>
      </c>
      <c r="J42" s="470" t="s">
        <v>117</v>
      </c>
      <c r="K42" s="544">
        <v>6903.7544413899996</v>
      </c>
      <c r="L42" s="460"/>
      <c r="M42" s="460">
        <v>-3488.1544413899996</v>
      </c>
      <c r="N42" s="460"/>
      <c r="O42" s="460">
        <v>3488.1544413899996</v>
      </c>
      <c r="P42" s="544">
        <v>-319.57939233000002</v>
      </c>
      <c r="Q42" s="544">
        <v>3807.7338337199994</v>
      </c>
    </row>
    <row r="43" spans="1:17" ht="21.5" customHeight="1">
      <c r="A43" s="573"/>
      <c r="B43" s="444" t="s">
        <v>207</v>
      </c>
      <c r="C43" s="468">
        <v>4223.1500000000005</v>
      </c>
      <c r="D43" s="468">
        <v>46.369999999999983</v>
      </c>
      <c r="E43" s="470" t="s">
        <v>117</v>
      </c>
      <c r="F43" s="468">
        <v>4269.5199999999995</v>
      </c>
      <c r="G43" s="468"/>
      <c r="H43" s="544">
        <v>4775.8696868799998</v>
      </c>
      <c r="I43" s="544">
        <v>842.17698700000074</v>
      </c>
      <c r="J43" s="544">
        <v>-1.5</v>
      </c>
      <c r="K43" s="544">
        <v>5616.5466738800005</v>
      </c>
      <c r="L43" s="460"/>
      <c r="M43" s="460">
        <v>-1347.026673880001</v>
      </c>
      <c r="N43" s="460"/>
      <c r="O43" s="460">
        <v>1347.0266738800008</v>
      </c>
      <c r="P43" s="544">
        <v>-28.05</v>
      </c>
      <c r="Q43" s="544">
        <v>1375.076673880001</v>
      </c>
    </row>
    <row r="44" spans="1:17" ht="21.5" customHeight="1">
      <c r="A44" s="573"/>
      <c r="B44" s="443" t="s">
        <v>91</v>
      </c>
      <c r="C44" s="469">
        <v>16827.66424061</v>
      </c>
      <c r="D44" s="469">
        <v>360.59999999999997</v>
      </c>
      <c r="E44" s="470" t="s">
        <v>117</v>
      </c>
      <c r="F44" s="469">
        <v>17188.264240609999</v>
      </c>
      <c r="G44" s="469"/>
      <c r="H44" s="460">
        <v>15530.761576419998</v>
      </c>
      <c r="I44" s="460">
        <v>5356.2381160000004</v>
      </c>
      <c r="J44" s="460">
        <v>-1.5</v>
      </c>
      <c r="K44" s="460">
        <v>20885.499692420002</v>
      </c>
      <c r="L44" s="460"/>
      <c r="M44" s="460">
        <v>-3697.2354518100037</v>
      </c>
      <c r="N44" s="460"/>
      <c r="O44" s="460">
        <v>3697.235451810001</v>
      </c>
      <c r="P44" s="460">
        <v>-388.85939232999999</v>
      </c>
      <c r="Q44" s="460">
        <v>4086.0948441400005</v>
      </c>
    </row>
    <row r="45" spans="1:17" ht="22" customHeight="1">
      <c r="A45" s="573"/>
      <c r="B45" s="443"/>
      <c r="C45" s="468" t="s">
        <v>99</v>
      </c>
      <c r="D45" s="469" t="s">
        <v>99</v>
      </c>
      <c r="E45" s="470" t="s">
        <v>99</v>
      </c>
      <c r="F45" s="469"/>
      <c r="G45" s="469"/>
      <c r="H45" s="544"/>
      <c r="I45" s="544"/>
      <c r="J45" s="460"/>
      <c r="K45" s="544"/>
      <c r="L45" s="460"/>
      <c r="M45" s="460"/>
      <c r="N45" s="460"/>
      <c r="O45" s="460"/>
      <c r="P45" s="544"/>
      <c r="Q45" s="544"/>
    </row>
    <row r="46" spans="1:17" ht="22" customHeight="1">
      <c r="A46" s="573"/>
      <c r="B46" s="444" t="s">
        <v>213</v>
      </c>
      <c r="C46" s="468">
        <v>9069.01</v>
      </c>
      <c r="D46" s="468">
        <v>238.92000000000002</v>
      </c>
      <c r="E46" s="470" t="s">
        <v>117</v>
      </c>
      <c r="F46" s="468">
        <v>9307.9499999999989</v>
      </c>
      <c r="G46" s="468"/>
      <c r="H46" s="544">
        <v>6605.2570564499993</v>
      </c>
      <c r="I46" s="544">
        <v>1287.4926109999997</v>
      </c>
      <c r="J46" s="470" t="s">
        <v>117</v>
      </c>
      <c r="K46" s="544">
        <v>7892.7496674499989</v>
      </c>
      <c r="L46" s="460"/>
      <c r="M46" s="460">
        <v>1415.20033255</v>
      </c>
      <c r="N46" s="460"/>
      <c r="O46" s="460">
        <v>-1415.20033255</v>
      </c>
      <c r="P46" s="544">
        <v>-16.829999999999998</v>
      </c>
      <c r="Q46" s="544">
        <v>-1398.3703325500001</v>
      </c>
    </row>
    <row r="47" spans="1:17" ht="22" customHeight="1">
      <c r="A47" s="573"/>
      <c r="B47" s="444" t="s">
        <v>214</v>
      </c>
      <c r="C47" s="468">
        <v>2174.8719999999998</v>
      </c>
      <c r="D47" s="468">
        <v>132.39999999999998</v>
      </c>
      <c r="E47" s="470" t="s">
        <v>117</v>
      </c>
      <c r="F47" s="468">
        <v>2307.3120000000004</v>
      </c>
      <c r="G47" s="468"/>
      <c r="H47" s="544">
        <v>5113.6623910600001</v>
      </c>
      <c r="I47" s="544">
        <v>1644.9383450000005</v>
      </c>
      <c r="J47" s="544">
        <v>-4.82</v>
      </c>
      <c r="K47" s="544">
        <v>6753.7807360600009</v>
      </c>
      <c r="L47" s="460"/>
      <c r="M47" s="460">
        <v>-4446.4687360600001</v>
      </c>
      <c r="N47" s="460"/>
      <c r="O47" s="460">
        <v>4446.4687360600001</v>
      </c>
      <c r="P47" s="544">
        <v>-759.64</v>
      </c>
      <c r="Q47" s="544">
        <v>5206.1087360599995</v>
      </c>
    </row>
    <row r="48" spans="1:17" ht="22" customHeight="1">
      <c r="A48" s="573"/>
      <c r="B48" s="444" t="s">
        <v>222</v>
      </c>
      <c r="C48" s="468">
        <v>1921.5000000000002</v>
      </c>
      <c r="D48" s="468">
        <v>42.73</v>
      </c>
      <c r="E48" s="470" t="s">
        <v>117</v>
      </c>
      <c r="F48" s="468">
        <v>1964.23</v>
      </c>
      <c r="G48" s="468"/>
      <c r="H48" s="544">
        <v>4860.5566436500003</v>
      </c>
      <c r="I48" s="544">
        <v>253.37927299999865</v>
      </c>
      <c r="J48" s="470" t="s">
        <v>117</v>
      </c>
      <c r="K48" s="544">
        <v>5113.9359166499989</v>
      </c>
      <c r="L48" s="460"/>
      <c r="M48" s="460">
        <v>-3149.7059166499989</v>
      </c>
      <c r="N48" s="460"/>
      <c r="O48" s="460">
        <v>3149.7059166499989</v>
      </c>
      <c r="P48" s="544">
        <v>-6.3</v>
      </c>
      <c r="Q48" s="544">
        <v>3156.0059166499987</v>
      </c>
    </row>
    <row r="49" spans="1:17" ht="21.5" customHeight="1">
      <c r="A49" s="573"/>
      <c r="B49" s="443" t="s">
        <v>92</v>
      </c>
      <c r="C49" s="469">
        <v>13165.441999999999</v>
      </c>
      <c r="D49" s="469">
        <v>414.05</v>
      </c>
      <c r="E49" s="470" t="s">
        <v>117</v>
      </c>
      <c r="F49" s="469">
        <v>13579.492</v>
      </c>
      <c r="G49" s="469"/>
      <c r="H49" s="460">
        <v>16579.476091159999</v>
      </c>
      <c r="I49" s="460">
        <v>3185.8102289999988</v>
      </c>
      <c r="J49" s="460">
        <v>-4.82</v>
      </c>
      <c r="K49" s="460">
        <v>19760.466320159998</v>
      </c>
      <c r="L49" s="460"/>
      <c r="M49" s="460">
        <v>-6180.9743201599995</v>
      </c>
      <c r="N49" s="460"/>
      <c r="O49" s="460">
        <v>6180.9743201599995</v>
      </c>
      <c r="P49" s="460">
        <v>-782.77</v>
      </c>
      <c r="Q49" s="460">
        <v>6963.7443201599981</v>
      </c>
    </row>
    <row r="50" spans="1:17" ht="22" customHeight="1">
      <c r="A50" s="573"/>
      <c r="B50" s="573"/>
      <c r="C50" s="468" t="s">
        <v>99</v>
      </c>
      <c r="D50" s="469" t="s">
        <v>99</v>
      </c>
      <c r="E50" s="470" t="s">
        <v>99</v>
      </c>
      <c r="F50" s="469"/>
      <c r="G50" s="469"/>
      <c r="H50" s="544"/>
      <c r="I50" s="544"/>
      <c r="J50" s="460"/>
      <c r="K50" s="544"/>
      <c r="L50" s="460"/>
      <c r="M50" s="460"/>
      <c r="N50" s="460"/>
      <c r="O50" s="460"/>
      <c r="P50" s="544"/>
      <c r="Q50" s="544"/>
    </row>
    <row r="51" spans="1:17" ht="22" customHeight="1">
      <c r="A51" s="573"/>
      <c r="B51" s="444" t="s">
        <v>215</v>
      </c>
      <c r="C51" s="468">
        <v>9934.49</v>
      </c>
      <c r="D51" s="468">
        <v>951.63000000000022</v>
      </c>
      <c r="E51" s="470" t="s">
        <v>117</v>
      </c>
      <c r="F51" s="468">
        <v>10886.119999999999</v>
      </c>
      <c r="G51" s="468"/>
      <c r="H51" s="544">
        <v>6761.3718420200003</v>
      </c>
      <c r="I51" s="544">
        <v>1749.6528407514829</v>
      </c>
      <c r="J51" s="470" t="s">
        <v>117</v>
      </c>
      <c r="K51" s="544">
        <v>8511.0246827714836</v>
      </c>
      <c r="L51" s="460"/>
      <c r="M51" s="460">
        <v>2375.0953172285153</v>
      </c>
      <c r="N51" s="460"/>
      <c r="O51" s="460">
        <v>-2375.0953172285153</v>
      </c>
      <c r="P51" s="544">
        <v>-39.42</v>
      </c>
      <c r="Q51" s="544">
        <v>-2335.6753172285153</v>
      </c>
    </row>
    <row r="52" spans="1:17" ht="21.5" customHeight="1">
      <c r="A52" s="573"/>
      <c r="B52" s="444" t="s">
        <v>216</v>
      </c>
      <c r="C52" s="468">
        <v>2619.2800000000007</v>
      </c>
      <c r="D52" s="468">
        <v>483.55</v>
      </c>
      <c r="E52" s="470" t="s">
        <v>117</v>
      </c>
      <c r="F52" s="468">
        <v>3102.83</v>
      </c>
      <c r="G52" s="468"/>
      <c r="H52" s="544">
        <v>4914.4489560400007</v>
      </c>
      <c r="I52" s="544">
        <v>496.79719499999919</v>
      </c>
      <c r="J52" s="470" t="s">
        <v>117</v>
      </c>
      <c r="K52" s="544">
        <v>5411.2461510399999</v>
      </c>
      <c r="L52" s="460"/>
      <c r="M52" s="460">
        <v>-2308.4161510399999</v>
      </c>
      <c r="N52" s="460"/>
      <c r="O52" s="460">
        <v>2308.4161510399999</v>
      </c>
      <c r="P52" s="544">
        <v>-109.62</v>
      </c>
      <c r="Q52" s="544">
        <v>2418.0361510399998</v>
      </c>
    </row>
    <row r="53" spans="1:17" ht="21.5" customHeight="1">
      <c r="A53" s="573"/>
      <c r="B53" s="444" t="s">
        <v>200</v>
      </c>
      <c r="C53" s="468">
        <v>1998.5200000000002</v>
      </c>
      <c r="D53" s="468">
        <v>66.19</v>
      </c>
      <c r="E53" s="470" t="s">
        <v>117</v>
      </c>
      <c r="F53" s="468">
        <v>2064.73</v>
      </c>
      <c r="G53" s="468"/>
      <c r="H53" s="544">
        <v>4425.6338203000005</v>
      </c>
      <c r="I53" s="544">
        <v>1456.2367150000014</v>
      </c>
      <c r="J53" s="470" t="s">
        <v>117</v>
      </c>
      <c r="K53" s="544">
        <v>5881.8705353000023</v>
      </c>
      <c r="L53" s="460"/>
      <c r="M53" s="460">
        <v>-3817.1405353000023</v>
      </c>
      <c r="N53" s="460"/>
      <c r="O53" s="460">
        <v>3817.1405353000023</v>
      </c>
      <c r="P53" s="544">
        <v>-28.7</v>
      </c>
      <c r="Q53" s="544">
        <v>3845.8405353000026</v>
      </c>
    </row>
    <row r="54" spans="1:17" ht="21.5" customHeight="1">
      <c r="A54" s="573"/>
      <c r="B54" s="443" t="s">
        <v>93</v>
      </c>
      <c r="C54" s="469">
        <v>14552.310000000001</v>
      </c>
      <c r="D54" s="469">
        <v>1501.3700000000003</v>
      </c>
      <c r="E54" s="470" t="s">
        <v>117</v>
      </c>
      <c r="F54" s="469">
        <v>16053.679999999998</v>
      </c>
      <c r="G54" s="469"/>
      <c r="H54" s="460">
        <v>16101.454618360003</v>
      </c>
      <c r="I54" s="460">
        <v>3702.6867507514835</v>
      </c>
      <c r="J54" s="470" t="s">
        <v>117</v>
      </c>
      <c r="K54" s="460">
        <v>19804.141369111487</v>
      </c>
      <c r="L54" s="460"/>
      <c r="M54" s="460">
        <v>-3750.4613691114869</v>
      </c>
      <c r="N54" s="460"/>
      <c r="O54" s="460">
        <v>3750.4613691114869</v>
      </c>
      <c r="P54" s="460">
        <v>-177.74</v>
      </c>
      <c r="Q54" s="460">
        <v>3928.2013691114871</v>
      </c>
    </row>
    <row r="55" spans="1:17" ht="21.5" customHeight="1">
      <c r="A55" s="573"/>
      <c r="B55" s="573"/>
      <c r="C55" s="469" t="s">
        <v>99</v>
      </c>
      <c r="D55" s="469" t="s">
        <v>99</v>
      </c>
      <c r="E55" s="470" t="s">
        <v>99</v>
      </c>
      <c r="F55" s="469"/>
      <c r="G55" s="469"/>
      <c r="H55" s="544"/>
      <c r="I55" s="544"/>
      <c r="J55" s="460"/>
      <c r="K55" s="544"/>
      <c r="L55" s="460"/>
      <c r="M55" s="460"/>
      <c r="N55" s="460"/>
      <c r="O55" s="460"/>
      <c r="P55" s="544"/>
      <c r="Q55" s="544"/>
    </row>
    <row r="56" spans="1:17" ht="21.5" customHeight="1">
      <c r="A56" s="573"/>
      <c r="B56" s="444" t="s">
        <v>209</v>
      </c>
      <c r="C56" s="468">
        <v>9461.6391173100001</v>
      </c>
      <c r="D56" s="468">
        <v>329.79025175999971</v>
      </c>
      <c r="E56" s="470" t="s">
        <v>117</v>
      </c>
      <c r="F56" s="468">
        <v>9791.4293690699997</v>
      </c>
      <c r="G56" s="468"/>
      <c r="H56" s="544">
        <v>5396.8375858000009</v>
      </c>
      <c r="I56" s="544">
        <v>2547.09</v>
      </c>
      <c r="J56" s="544">
        <v>-1.46</v>
      </c>
      <c r="K56" s="544">
        <v>7942.467585800001</v>
      </c>
      <c r="L56" s="460"/>
      <c r="M56" s="460">
        <v>1848.9617832699987</v>
      </c>
      <c r="N56" s="460"/>
      <c r="O56" s="460">
        <v>-1848.9617832699987</v>
      </c>
      <c r="P56" s="544">
        <v>-17.059999999999999</v>
      </c>
      <c r="Q56" s="544">
        <v>-1831.9017832699983</v>
      </c>
    </row>
    <row r="57" spans="1:17" ht="21.5" customHeight="1">
      <c r="A57" s="573"/>
      <c r="B57" s="444" t="s">
        <v>210</v>
      </c>
      <c r="C57" s="468">
        <v>2321.4855349599998</v>
      </c>
      <c r="D57" s="468">
        <v>103.78974824000016</v>
      </c>
      <c r="E57" s="470" t="s">
        <v>117</v>
      </c>
      <c r="F57" s="468">
        <v>2425.2752832000001</v>
      </c>
      <c r="G57" s="468"/>
      <c r="H57" s="544">
        <v>4861.686827569999</v>
      </c>
      <c r="I57" s="544">
        <v>515.59</v>
      </c>
      <c r="J57" s="470" t="s">
        <v>117</v>
      </c>
      <c r="K57" s="544">
        <v>5377.2768275699991</v>
      </c>
      <c r="L57" s="460"/>
      <c r="M57" s="460">
        <v>-2952.0015443699986</v>
      </c>
      <c r="N57" s="460"/>
      <c r="O57" s="460">
        <v>2952.0015443699986</v>
      </c>
      <c r="P57" s="544">
        <v>-793.83</v>
      </c>
      <c r="Q57" s="544">
        <v>3745.8315443699985</v>
      </c>
    </row>
    <row r="58" spans="1:17" ht="22" customHeight="1">
      <c r="A58" s="573"/>
      <c r="B58" s="444" t="s">
        <v>206</v>
      </c>
      <c r="C58" s="468">
        <v>7435.00458101</v>
      </c>
      <c r="D58" s="468">
        <v>3415.7999999999997</v>
      </c>
      <c r="E58" s="470" t="s">
        <v>117</v>
      </c>
      <c r="F58" s="468">
        <v>10850.804581009999</v>
      </c>
      <c r="G58" s="468"/>
      <c r="H58" s="544">
        <v>6162.547150190001</v>
      </c>
      <c r="I58" s="544">
        <v>1719.6549872485155</v>
      </c>
      <c r="J58" s="470" t="s">
        <v>117</v>
      </c>
      <c r="K58" s="544">
        <v>7882.2021374385167</v>
      </c>
      <c r="L58" s="460"/>
      <c r="M58" s="460">
        <v>2968.6024435714826</v>
      </c>
      <c r="N58" s="460"/>
      <c r="O58" s="460">
        <v>-2968.6024435714826</v>
      </c>
      <c r="P58" s="544">
        <v>-6.4060098600000002</v>
      </c>
      <c r="Q58" s="544">
        <v>-2962.1964337114828</v>
      </c>
    </row>
    <row r="59" spans="1:17" ht="21.5" customHeight="1">
      <c r="A59" s="573"/>
      <c r="B59" s="443" t="s">
        <v>94</v>
      </c>
      <c r="C59" s="469">
        <v>19218.12923328</v>
      </c>
      <c r="D59" s="469">
        <v>3849.3799999999992</v>
      </c>
      <c r="E59" s="470" t="s">
        <v>117</v>
      </c>
      <c r="F59" s="469">
        <v>23067.509233279998</v>
      </c>
      <c r="G59" s="469"/>
      <c r="H59" s="460">
        <v>16421.071563559999</v>
      </c>
      <c r="I59" s="460">
        <v>4782.334987248516</v>
      </c>
      <c r="J59" s="460">
        <v>-1.46</v>
      </c>
      <c r="K59" s="460">
        <v>21201.94655080852</v>
      </c>
      <c r="L59" s="460"/>
      <c r="M59" s="460">
        <v>1865.5626824714827</v>
      </c>
      <c r="N59" s="460"/>
      <c r="O59" s="460">
        <v>-1865.5626824714827</v>
      </c>
      <c r="P59" s="460">
        <v>-817.29600986000003</v>
      </c>
      <c r="Q59" s="460">
        <v>-1048.2666726114826</v>
      </c>
    </row>
    <row r="60" spans="1:17" ht="21.5" customHeight="1">
      <c r="A60" s="573"/>
      <c r="B60" s="573"/>
      <c r="C60" s="469"/>
      <c r="D60" s="468"/>
      <c r="E60" s="469"/>
      <c r="F60" s="459"/>
      <c r="G60" s="459"/>
      <c r="H60" s="544"/>
      <c r="I60" s="468"/>
      <c r="J60" s="544"/>
      <c r="K60" s="460"/>
      <c r="L60" s="460"/>
      <c r="M60" s="459"/>
      <c r="N60" s="459"/>
      <c r="O60" s="459"/>
      <c r="P60" s="544"/>
      <c r="Q60" s="544"/>
    </row>
    <row r="61" spans="1:17" ht="21.5" customHeight="1">
      <c r="A61" s="443" t="s">
        <v>1451</v>
      </c>
      <c r="B61" s="444" t="s">
        <v>211</v>
      </c>
      <c r="C61" s="468">
        <v>8790.4212180000013</v>
      </c>
      <c r="D61" s="468">
        <v>29.200000000000003</v>
      </c>
      <c r="E61" s="460" t="s">
        <v>117</v>
      </c>
      <c r="F61" s="459">
        <v>8819.621218000002</v>
      </c>
      <c r="G61" s="544"/>
      <c r="H61" s="544">
        <v>5308.2912252299993</v>
      </c>
      <c r="I61" s="544">
        <v>1470.4</v>
      </c>
      <c r="J61" s="460" t="s">
        <v>117</v>
      </c>
      <c r="K61" s="544">
        <v>6778.691225229999</v>
      </c>
      <c r="L61" s="544"/>
      <c r="M61" s="460">
        <v>2040.9299927700013</v>
      </c>
      <c r="N61" s="544"/>
      <c r="O61" s="460">
        <v>-2040.9299927700017</v>
      </c>
      <c r="P61" s="544">
        <v>-40.305633710000002</v>
      </c>
      <c r="Q61" s="544">
        <v>-2000.6243590600016</v>
      </c>
    </row>
    <row r="62" spans="1:17" ht="22.25" customHeight="1">
      <c r="A62" s="573"/>
      <c r="B62" s="444" t="s">
        <v>212</v>
      </c>
      <c r="C62" s="468">
        <v>3444.3774321800006</v>
      </c>
      <c r="D62" s="468">
        <v>49.69</v>
      </c>
      <c r="E62" s="460" t="s">
        <v>117</v>
      </c>
      <c r="F62" s="459">
        <v>3494.0674321800007</v>
      </c>
      <c r="G62" s="544"/>
      <c r="H62" s="544">
        <v>4797.7535836200004</v>
      </c>
      <c r="I62" s="544">
        <v>370.2399999999999</v>
      </c>
      <c r="J62" s="544">
        <v>-4.83</v>
      </c>
      <c r="K62" s="544">
        <v>5163.1635836200003</v>
      </c>
      <c r="L62" s="544"/>
      <c r="M62" s="460">
        <v>-1669.0961514400005</v>
      </c>
      <c r="N62" s="544"/>
      <c r="O62" s="460">
        <v>1669.096151440001</v>
      </c>
      <c r="P62" s="544">
        <v>-183.99512587999999</v>
      </c>
      <c r="Q62" s="544">
        <v>1853.0912773200007</v>
      </c>
    </row>
    <row r="63" spans="1:17" ht="21.5" customHeight="1">
      <c r="A63" s="573"/>
      <c r="B63" s="444" t="s">
        <v>1452</v>
      </c>
      <c r="C63" s="475">
        <v>3504.4162289999995</v>
      </c>
      <c r="D63" s="468">
        <v>49.060000000000009</v>
      </c>
      <c r="E63" s="468">
        <v>458.46</v>
      </c>
      <c r="F63" s="475">
        <v>4011.9362289999995</v>
      </c>
      <c r="G63" s="544"/>
      <c r="H63" s="544">
        <v>5983.0066922700007</v>
      </c>
      <c r="I63" s="544">
        <v>871.53215699999998</v>
      </c>
      <c r="J63" s="544">
        <v>-1.5300000000000002</v>
      </c>
      <c r="K63" s="544">
        <v>6853.0088492700006</v>
      </c>
      <c r="L63" s="544"/>
      <c r="M63" s="476">
        <v>-2841.0726202700007</v>
      </c>
      <c r="N63" s="544"/>
      <c r="O63" s="475">
        <v>2841.0726202700007</v>
      </c>
      <c r="P63" s="544">
        <v>-28.06262181</v>
      </c>
      <c r="Q63" s="475">
        <v>2869.1352420800008</v>
      </c>
    </row>
    <row r="64" spans="1:17" ht="21.5" customHeight="1">
      <c r="A64" s="443"/>
      <c r="B64" s="443" t="s">
        <v>91</v>
      </c>
      <c r="C64" s="475">
        <v>15739.214879180001</v>
      </c>
      <c r="D64" s="469">
        <v>127.95</v>
      </c>
      <c r="E64" s="469">
        <v>458.46</v>
      </c>
      <c r="F64" s="475">
        <v>16325.624879180001</v>
      </c>
      <c r="G64" s="460"/>
      <c r="H64" s="460">
        <v>16089.05150112</v>
      </c>
      <c r="I64" s="460">
        <v>2712.172157</v>
      </c>
      <c r="J64" s="460">
        <v>-6.36</v>
      </c>
      <c r="K64" s="460">
        <v>18794.863658120001</v>
      </c>
      <c r="L64" s="460"/>
      <c r="M64" s="476">
        <v>-2469.2387789400018</v>
      </c>
      <c r="N64" s="460"/>
      <c r="O64" s="475">
        <v>2469.23877894</v>
      </c>
      <c r="P64" s="460">
        <v>-252.36338139999998</v>
      </c>
      <c r="Q64" s="475">
        <v>2721.60216034</v>
      </c>
    </row>
    <row r="65" spans="1:17" ht="22" customHeight="1">
      <c r="A65" s="573"/>
      <c r="B65" s="443"/>
      <c r="C65" s="468" t="s">
        <v>99</v>
      </c>
      <c r="D65" s="468" t="s">
        <v>99</v>
      </c>
      <c r="E65" s="468"/>
      <c r="F65" s="468" t="s">
        <v>99</v>
      </c>
      <c r="G65" s="544"/>
      <c r="H65" s="544"/>
      <c r="I65" s="544"/>
      <c r="J65" s="544"/>
      <c r="K65" s="544" t="s">
        <v>99</v>
      </c>
      <c r="L65" s="544"/>
      <c r="M65" s="544"/>
      <c r="N65" s="544"/>
      <c r="O65" s="544"/>
      <c r="P65" s="544" t="s">
        <v>99</v>
      </c>
      <c r="Q65" s="544" t="s">
        <v>99</v>
      </c>
    </row>
    <row r="66" spans="1:17" ht="22" customHeight="1">
      <c r="A66" s="573"/>
      <c r="B66" s="444" t="s">
        <v>213</v>
      </c>
      <c r="C66" s="468">
        <v>10080.237567979999</v>
      </c>
      <c r="D66" s="468">
        <v>90.64</v>
      </c>
      <c r="E66" s="460" t="s">
        <v>117</v>
      </c>
      <c r="F66" s="459">
        <v>10170.877567979998</v>
      </c>
      <c r="G66" s="541"/>
      <c r="H66" s="541">
        <v>6567.3821085099989</v>
      </c>
      <c r="I66" s="544">
        <v>1793.3478430000002</v>
      </c>
      <c r="J66" s="460" t="s">
        <v>117</v>
      </c>
      <c r="K66" s="544">
        <v>8360.7299515099985</v>
      </c>
      <c r="L66" s="541"/>
      <c r="M66" s="460">
        <v>1810.1476164699998</v>
      </c>
      <c r="N66" s="541"/>
      <c r="O66" s="460">
        <v>-1810.1476164700002</v>
      </c>
      <c r="P66" s="544">
        <v>-17.065396539999998</v>
      </c>
      <c r="Q66" s="544">
        <v>-1793.0822199300001</v>
      </c>
    </row>
    <row r="67" spans="1:17" ht="21.5" customHeight="1">
      <c r="A67" s="573"/>
      <c r="B67" s="444" t="s">
        <v>214</v>
      </c>
      <c r="C67" s="475">
        <v>2677.6753445100003</v>
      </c>
      <c r="D67" s="468">
        <v>70.22999999999999</v>
      </c>
      <c r="E67" s="460" t="s">
        <v>117</v>
      </c>
      <c r="F67" s="475">
        <v>2747.9053445100003</v>
      </c>
      <c r="G67" s="544"/>
      <c r="H67" s="541">
        <v>4930.129122880001</v>
      </c>
      <c r="I67" s="544">
        <v>1212.7080779999997</v>
      </c>
      <c r="J67" s="460" t="s">
        <v>117</v>
      </c>
      <c r="K67" s="544">
        <v>6142.8372008800006</v>
      </c>
      <c r="L67" s="544"/>
      <c r="M67" s="476">
        <v>-3394.9318563700008</v>
      </c>
      <c r="N67" s="544"/>
      <c r="O67" s="476">
        <v>3394.9318563700012</v>
      </c>
      <c r="P67" s="544">
        <v>3287.2602634999998</v>
      </c>
      <c r="Q67" s="476">
        <v>107.67159287000095</v>
      </c>
    </row>
    <row r="68" spans="1:17" ht="21.5" customHeight="1">
      <c r="A68" s="573"/>
      <c r="B68" s="444" t="s">
        <v>222</v>
      </c>
      <c r="C68" s="475">
        <v>4601.5504230000006</v>
      </c>
      <c r="D68" s="468">
        <v>63.259999999999984</v>
      </c>
      <c r="E68" s="460" t="s">
        <v>117</v>
      </c>
      <c r="F68" s="475">
        <v>4664.8104230000008</v>
      </c>
      <c r="G68" s="544"/>
      <c r="H68" s="475">
        <v>5414.96</v>
      </c>
      <c r="I68" s="544">
        <v>1254.911922</v>
      </c>
      <c r="J68" s="460" t="s">
        <v>117</v>
      </c>
      <c r="K68" s="475">
        <v>6669.8719220000003</v>
      </c>
      <c r="L68" s="544"/>
      <c r="M68" s="476">
        <v>-2005.0614990000004</v>
      </c>
      <c r="N68" s="544"/>
      <c r="O68" s="476">
        <v>2005.0614990000001</v>
      </c>
      <c r="P68" s="544">
        <v>2656.70347713</v>
      </c>
      <c r="Q68" s="476">
        <v>-651.64197812999987</v>
      </c>
    </row>
    <row r="69" spans="1:17" ht="21.5" customHeight="1">
      <c r="A69" s="573"/>
      <c r="B69" s="443" t="s">
        <v>92</v>
      </c>
      <c r="C69" s="475">
        <v>17359.46333549</v>
      </c>
      <c r="D69" s="469">
        <v>224.12999999999997</v>
      </c>
      <c r="E69" s="460" t="s">
        <v>117</v>
      </c>
      <c r="F69" s="475">
        <v>17583.593335490001</v>
      </c>
      <c r="G69" s="460"/>
      <c r="H69" s="475">
        <v>16912.471231389998</v>
      </c>
      <c r="I69" s="460">
        <v>4260.9678430000004</v>
      </c>
      <c r="J69" s="460" t="s">
        <v>117</v>
      </c>
      <c r="K69" s="475">
        <v>21173.43907439</v>
      </c>
      <c r="L69" s="460"/>
      <c r="M69" s="476">
        <v>-3589.8457389000014</v>
      </c>
      <c r="N69" s="460"/>
      <c r="O69" s="476">
        <v>3589.8457389000014</v>
      </c>
      <c r="P69" s="460">
        <v>5926.8983440900001</v>
      </c>
      <c r="Q69" s="476">
        <v>-2337.0526051899988</v>
      </c>
    </row>
    <row r="70" spans="1:17" ht="21.5" customHeight="1">
      <c r="A70" s="573"/>
      <c r="B70" s="443"/>
      <c r="C70" s="468" t="s">
        <v>99</v>
      </c>
      <c r="D70" s="468" t="s">
        <v>99</v>
      </c>
      <c r="E70" s="468"/>
      <c r="F70" s="468" t="s">
        <v>99</v>
      </c>
      <c r="G70" s="544"/>
      <c r="H70" s="544"/>
      <c r="I70" s="544"/>
      <c r="J70" s="544"/>
      <c r="K70" s="544" t="s">
        <v>99</v>
      </c>
      <c r="L70" s="544"/>
      <c r="M70" s="544"/>
      <c r="N70" s="544"/>
      <c r="O70" s="544"/>
      <c r="P70" s="544" t="s">
        <v>99</v>
      </c>
      <c r="Q70" s="544" t="s">
        <v>99</v>
      </c>
    </row>
    <row r="71" spans="1:17" ht="21.5" customHeight="1">
      <c r="A71" s="573"/>
      <c r="B71" s="444" t="s">
        <v>215</v>
      </c>
      <c r="C71" s="468">
        <v>10454.801236989999</v>
      </c>
      <c r="D71" s="468">
        <v>97.490000000000038</v>
      </c>
      <c r="E71" s="460" t="s">
        <v>117</v>
      </c>
      <c r="F71" s="459">
        <v>10552.291236989999</v>
      </c>
      <c r="G71" s="541"/>
      <c r="H71" s="475">
        <v>6555.9167494900003</v>
      </c>
      <c r="I71" s="544">
        <v>1332.1600000000008</v>
      </c>
      <c r="J71" s="460" t="s">
        <v>117</v>
      </c>
      <c r="K71" s="475">
        <v>7888.076749490001</v>
      </c>
      <c r="L71" s="541"/>
      <c r="M71" s="476">
        <v>2664.2144874999994</v>
      </c>
      <c r="N71" s="476"/>
      <c r="O71" s="476">
        <v>-2664.2144874999994</v>
      </c>
      <c r="P71" s="544">
        <v>-276.15031868</v>
      </c>
      <c r="Q71" s="476">
        <v>-2388.0641688199994</v>
      </c>
    </row>
    <row r="72" spans="1:17" ht="21.5" customHeight="1">
      <c r="A72" s="573"/>
      <c r="B72" s="444" t="s">
        <v>216</v>
      </c>
      <c r="C72" s="475">
        <v>2208.4711139999999</v>
      </c>
      <c r="D72" s="468">
        <v>186.8000000000001</v>
      </c>
      <c r="E72" s="460" t="s">
        <v>117</v>
      </c>
      <c r="F72" s="475">
        <v>2395.2711140000001</v>
      </c>
      <c r="G72" s="544"/>
      <c r="H72" s="475">
        <v>4819.9839521899976</v>
      </c>
      <c r="I72" s="544">
        <v>1009.3299999999994</v>
      </c>
      <c r="J72" s="460" t="s">
        <v>117</v>
      </c>
      <c r="K72" s="475">
        <v>5829.3139521899966</v>
      </c>
      <c r="L72" s="544"/>
      <c r="M72" s="476">
        <v>-3434.0428381899965</v>
      </c>
      <c r="N72" s="476"/>
      <c r="O72" s="476">
        <v>3434.0428381899965</v>
      </c>
      <c r="P72" s="544">
        <v>-83.405188339999995</v>
      </c>
      <c r="Q72" s="476">
        <v>3517.4480265299962</v>
      </c>
    </row>
    <row r="73" spans="1:17" ht="21.5" customHeight="1">
      <c r="A73" s="573"/>
      <c r="B73" s="444" t="s">
        <v>200</v>
      </c>
      <c r="C73" s="475">
        <v>3014.53720191</v>
      </c>
      <c r="D73" s="468">
        <v>102.44999999999993</v>
      </c>
      <c r="E73" s="460" t="s">
        <v>117</v>
      </c>
      <c r="F73" s="475">
        <v>3116.9872019099998</v>
      </c>
      <c r="G73" s="544"/>
      <c r="H73" s="475">
        <v>5180.9002176400045</v>
      </c>
      <c r="I73" s="544">
        <v>1435.0900000000001</v>
      </c>
      <c r="J73" s="460" t="s">
        <v>117</v>
      </c>
      <c r="K73" s="475">
        <v>6615.9902176400046</v>
      </c>
      <c r="L73" s="544"/>
      <c r="M73" s="476">
        <v>-3499.0030157300043</v>
      </c>
      <c r="N73" s="476"/>
      <c r="O73" s="476">
        <v>3499.0030157300048</v>
      </c>
      <c r="P73" s="544">
        <v>-27.990250450000001</v>
      </c>
      <c r="Q73" s="476">
        <v>3526.9932661800049</v>
      </c>
    </row>
    <row r="74" spans="1:17" ht="21.5" customHeight="1">
      <c r="A74" s="573"/>
      <c r="B74" s="443" t="s">
        <v>93</v>
      </c>
      <c r="C74" s="475">
        <v>15677.809552899998</v>
      </c>
      <c r="D74" s="469">
        <v>386.74000000000007</v>
      </c>
      <c r="E74" s="460" t="s">
        <v>117</v>
      </c>
      <c r="F74" s="475">
        <v>16064.549552899998</v>
      </c>
      <c r="G74" s="460"/>
      <c r="H74" s="475">
        <v>16556.800919320005</v>
      </c>
      <c r="I74" s="460">
        <v>3776.5800000000004</v>
      </c>
      <c r="J74" s="460" t="s">
        <v>117</v>
      </c>
      <c r="K74" s="475">
        <v>20333.380919320007</v>
      </c>
      <c r="L74" s="460"/>
      <c r="M74" s="476">
        <v>-4268.8313664200014</v>
      </c>
      <c r="N74" s="476"/>
      <c r="O74" s="476">
        <v>4268.8313664200014</v>
      </c>
      <c r="P74" s="460">
        <v>-387.54575747000001</v>
      </c>
      <c r="Q74" s="476">
        <v>4656.3771238900017</v>
      </c>
    </row>
    <row r="75" spans="1:17" ht="21.5" customHeight="1">
      <c r="A75" s="573"/>
      <c r="B75" s="443"/>
      <c r="C75" s="468" t="s">
        <v>99</v>
      </c>
      <c r="D75" s="468" t="s">
        <v>99</v>
      </c>
      <c r="E75" s="460"/>
      <c r="F75" s="459"/>
      <c r="G75" s="460"/>
      <c r="H75" s="459"/>
      <c r="I75" s="460"/>
      <c r="J75" s="460"/>
      <c r="K75" s="460" t="s">
        <v>99</v>
      </c>
      <c r="L75" s="460"/>
      <c r="M75" s="460"/>
      <c r="N75" s="460"/>
      <c r="O75" s="460"/>
      <c r="P75" s="460" t="s">
        <v>99</v>
      </c>
      <c r="Q75" s="460" t="s">
        <v>99</v>
      </c>
    </row>
    <row r="76" spans="1:17" ht="21.5" customHeight="1">
      <c r="A76" s="573"/>
      <c r="B76" s="444" t="s">
        <v>209</v>
      </c>
      <c r="C76" s="475">
        <v>8955.8819299700008</v>
      </c>
      <c r="D76" s="468">
        <v>90.869999999999933</v>
      </c>
      <c r="E76" s="460" t="s">
        <v>117</v>
      </c>
      <c r="F76" s="475">
        <v>9046.7519299700016</v>
      </c>
      <c r="G76" s="544"/>
      <c r="H76" s="475">
        <v>5462.0961159099961</v>
      </c>
      <c r="I76" s="544">
        <v>1395.3000000000004</v>
      </c>
      <c r="J76" s="544">
        <v>-1.5499999999999998</v>
      </c>
      <c r="K76" s="475">
        <v>6855.8461159099961</v>
      </c>
      <c r="L76" s="544"/>
      <c r="M76" s="476">
        <v>2190.9058140600027</v>
      </c>
      <c r="N76" s="476"/>
      <c r="O76" s="476">
        <v>-2190.9058140600036</v>
      </c>
      <c r="P76" s="476">
        <v>-16.88966374</v>
      </c>
      <c r="Q76" s="476">
        <v>-2174.0161503200034</v>
      </c>
    </row>
    <row r="77" spans="1:17" ht="21" customHeight="1">
      <c r="A77" s="449"/>
      <c r="B77" s="449" t="s">
        <v>210</v>
      </c>
      <c r="C77" s="477">
        <v>4025.9827073800006</v>
      </c>
      <c r="D77" s="477">
        <v>185.84000000000009</v>
      </c>
      <c r="E77" s="478" t="s">
        <v>117</v>
      </c>
      <c r="F77" s="474">
        <v>4211.8227073800008</v>
      </c>
      <c r="G77" s="473"/>
      <c r="H77" s="474">
        <v>5681.2387893399973</v>
      </c>
      <c r="I77" s="473">
        <v>1630.5999999999995</v>
      </c>
      <c r="J77" s="478" t="s">
        <v>117</v>
      </c>
      <c r="K77" s="473">
        <v>7311.8387893399968</v>
      </c>
      <c r="L77" s="473"/>
      <c r="M77" s="478">
        <v>-3100.016081959996</v>
      </c>
      <c r="N77" s="478"/>
      <c r="O77" s="478">
        <v>3100.016081959996</v>
      </c>
      <c r="P77" s="473">
        <v>-744.39995299999998</v>
      </c>
      <c r="Q77" s="478">
        <v>3844.4160349599961</v>
      </c>
    </row>
    <row r="78" spans="1:17" ht="18">
      <c r="A78" s="462">
        <v>1</v>
      </c>
      <c r="B78" s="463" t="s">
        <v>1453</v>
      </c>
      <c r="C78" s="468"/>
      <c r="D78" s="469"/>
      <c r="E78" s="460"/>
      <c r="F78" s="459"/>
      <c r="G78" s="459"/>
      <c r="H78" s="541"/>
      <c r="I78" s="541"/>
      <c r="J78" s="459"/>
      <c r="K78" s="459"/>
      <c r="L78" s="459"/>
      <c r="M78" s="459" t="s">
        <v>99</v>
      </c>
      <c r="N78" s="459"/>
      <c r="O78" s="459"/>
      <c r="P78" s="541"/>
      <c r="Q78" s="447"/>
    </row>
    <row r="79" spans="1:17" ht="18">
      <c r="A79" s="462">
        <v>2</v>
      </c>
      <c r="B79" s="463" t="s">
        <v>1454</v>
      </c>
      <c r="C79" s="472"/>
      <c r="D79" s="472"/>
      <c r="E79" s="472"/>
      <c r="F79" s="472"/>
      <c r="G79" s="472"/>
      <c r="H79" s="472"/>
      <c r="I79" s="472"/>
      <c r="J79" s="472"/>
      <c r="K79" s="472"/>
      <c r="L79" s="472"/>
      <c r="M79" s="471"/>
      <c r="N79" s="471"/>
      <c r="O79" s="471"/>
      <c r="P79" s="472"/>
      <c r="Q79" s="472"/>
    </row>
    <row r="80" spans="1:17" ht="18">
      <c r="A80" s="462"/>
      <c r="B80" s="463" t="s">
        <v>1455</v>
      </c>
      <c r="C80" s="541"/>
      <c r="D80" s="541"/>
      <c r="E80" s="459"/>
      <c r="F80" s="459"/>
      <c r="G80" s="459"/>
      <c r="H80" s="541"/>
      <c r="I80" s="541"/>
      <c r="J80" s="459"/>
      <c r="K80" s="459"/>
      <c r="L80" s="459"/>
      <c r="M80" s="459"/>
      <c r="N80" s="459"/>
      <c r="O80" s="459"/>
      <c r="P80" s="541"/>
      <c r="Q80" s="447"/>
    </row>
    <row r="81" spans="1:17" ht="18">
      <c r="A81" s="462">
        <v>3</v>
      </c>
      <c r="B81" s="463" t="s">
        <v>1456</v>
      </c>
      <c r="C81" s="573"/>
      <c r="D81" s="573"/>
      <c r="E81" s="573"/>
      <c r="F81" s="573"/>
      <c r="G81" s="573"/>
      <c r="H81" s="573"/>
      <c r="I81" s="573"/>
      <c r="J81" s="573"/>
      <c r="K81" s="573"/>
      <c r="L81" s="573"/>
      <c r="M81" s="573"/>
      <c r="N81" s="573"/>
      <c r="O81" s="573"/>
      <c r="P81" s="573"/>
      <c r="Q81" s="447"/>
    </row>
    <row r="82" spans="1:17" ht="18">
      <c r="A82" s="573"/>
      <c r="B82" s="463" t="s">
        <v>1457</v>
      </c>
      <c r="C82" s="541"/>
      <c r="D82" s="541"/>
      <c r="E82" s="459"/>
      <c r="F82" s="459"/>
      <c r="G82" s="459"/>
      <c r="H82" s="541"/>
      <c r="I82" s="541"/>
      <c r="J82" s="459"/>
      <c r="K82" s="459"/>
      <c r="L82" s="459"/>
      <c r="M82" s="459"/>
      <c r="N82" s="459"/>
      <c r="O82" s="459"/>
      <c r="P82" s="541"/>
      <c r="Q82" s="447"/>
    </row>
    <row r="83" spans="1:17" ht="18">
      <c r="A83" s="464" t="s">
        <v>1458</v>
      </c>
      <c r="B83" s="465" t="s">
        <v>1459</v>
      </c>
      <c r="C83" s="573"/>
      <c r="D83" s="573"/>
      <c r="E83" s="573"/>
      <c r="F83" s="573"/>
      <c r="G83" s="573"/>
      <c r="H83" s="573"/>
      <c r="I83" s="573"/>
      <c r="J83" s="573"/>
      <c r="K83" s="573"/>
      <c r="L83" s="573"/>
      <c r="M83" s="573"/>
      <c r="N83" s="573"/>
      <c r="O83" s="573"/>
      <c r="P83" s="573"/>
      <c r="Q83" s="447"/>
    </row>
    <row r="84" spans="1:17" ht="18">
      <c r="A84" s="97"/>
      <c r="B84" s="65"/>
      <c r="C84" s="7"/>
      <c r="D84" s="7"/>
      <c r="E84" s="7"/>
      <c r="F84" s="7"/>
      <c r="G84" s="7"/>
      <c r="H84" s="7"/>
      <c r="I84" s="7"/>
      <c r="J84" s="7"/>
      <c r="K84" s="7"/>
      <c r="L84" s="7"/>
      <c r="M84" s="42"/>
      <c r="N84" s="42"/>
      <c r="O84" s="42"/>
      <c r="P84" s="7"/>
      <c r="Q84" s="17"/>
    </row>
  </sheetData>
  <mergeCells count="3">
    <mergeCell ref="C4:F4"/>
    <mergeCell ref="H4:K4"/>
    <mergeCell ref="O4:Q4"/>
  </mergeCells>
  <hyperlinks>
    <hyperlink ref="M1" location="'Contents Page'!A1" display="BACK TO CONTENTS" xr:uid="{ED96FFC1-2DCB-40A8-8DAC-CD2C5D5216A6}"/>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topLeftCell="J59" zoomScaleNormal="100" workbookViewId="0"/>
  </sheetViews>
  <sheetFormatPr baseColWidth="10" defaultColWidth="8.83203125" defaultRowHeight="15"/>
  <cols>
    <col min="1" max="1" width="18.6640625" customWidth="1"/>
    <col min="2" max="2" width="11.1640625" customWidth="1"/>
    <col min="3" max="3" width="16.33203125" customWidth="1"/>
    <col min="4" max="4" width="14.1640625" customWidth="1"/>
    <col min="5" max="5" width="15.33203125" customWidth="1"/>
    <col min="6" max="6" width="17.33203125" customWidth="1"/>
    <col min="7" max="7" width="18.6640625" customWidth="1"/>
    <col min="8" max="8" width="20" customWidth="1"/>
    <col min="9" max="9" width="19.5" customWidth="1"/>
    <col min="10" max="10" width="19" customWidth="1"/>
    <col min="11" max="11" width="17.5" customWidth="1"/>
    <col min="12" max="12" width="16.83203125" customWidth="1"/>
    <col min="13" max="13" width="16.5" customWidth="1"/>
    <col min="14" max="14" width="1.5" customWidth="1"/>
    <col min="15" max="16" width="18.6640625" customWidth="1"/>
    <col min="17" max="17" width="25.5" customWidth="1"/>
    <col min="18" max="18" width="23.6640625" customWidth="1"/>
    <col min="19" max="19" width="14.1640625" customWidth="1"/>
    <col min="20" max="20" width="1.6640625" customWidth="1"/>
    <col min="21" max="22" width="18.6640625" customWidth="1"/>
    <col min="23" max="23" width="15" customWidth="1"/>
    <col min="24" max="24" width="2.1640625" customWidth="1"/>
    <col min="25" max="25" width="18.6640625" customWidth="1"/>
  </cols>
  <sheetData>
    <row r="1" spans="1:25" ht="22" customHeight="1">
      <c r="A1" s="519" t="s">
        <v>1460</v>
      </c>
      <c r="B1" s="507"/>
      <c r="C1" s="507"/>
      <c r="D1" s="507"/>
      <c r="E1" s="507"/>
      <c r="F1" s="507"/>
      <c r="G1" s="507"/>
      <c r="H1" s="507"/>
      <c r="I1" s="507"/>
      <c r="J1" s="507"/>
      <c r="K1" s="507"/>
      <c r="L1" s="6" t="s">
        <v>85</v>
      </c>
      <c r="M1" s="507"/>
      <c r="N1" s="507"/>
      <c r="O1" s="507"/>
      <c r="P1" s="507"/>
      <c r="Q1" s="507"/>
      <c r="R1" s="507"/>
      <c r="S1" s="507"/>
      <c r="T1" s="507"/>
      <c r="U1" s="507"/>
      <c r="V1" s="507"/>
      <c r="W1" s="507"/>
      <c r="X1" s="507"/>
      <c r="Y1" s="507"/>
    </row>
    <row r="2" spans="1:25" ht="22" customHeight="1">
      <c r="A2" s="519" t="s">
        <v>1461</v>
      </c>
      <c r="B2" s="507"/>
      <c r="C2" s="507"/>
      <c r="D2" s="507"/>
      <c r="E2" s="507"/>
      <c r="F2" s="507"/>
      <c r="G2" s="507"/>
      <c r="H2" s="507"/>
      <c r="I2" s="507"/>
      <c r="J2" s="507"/>
      <c r="K2" s="507"/>
      <c r="L2" s="507"/>
      <c r="M2" s="507"/>
      <c r="N2" s="507"/>
      <c r="O2" s="507"/>
      <c r="P2" s="507"/>
      <c r="Q2" s="507"/>
      <c r="R2" s="507"/>
      <c r="S2" s="507"/>
      <c r="T2" s="507"/>
      <c r="U2" s="507"/>
      <c r="V2" s="507"/>
      <c r="W2" s="507"/>
      <c r="X2" s="507"/>
      <c r="Y2" s="507"/>
    </row>
    <row r="3" spans="1:25" ht="22" customHeight="1">
      <c r="A3" s="519" t="s">
        <v>1184</v>
      </c>
      <c r="B3" s="507"/>
      <c r="C3" s="507"/>
      <c r="D3" s="507"/>
      <c r="E3" s="519"/>
      <c r="F3" s="507"/>
      <c r="G3" s="507"/>
      <c r="H3" s="507"/>
      <c r="I3" s="507"/>
      <c r="J3" s="527"/>
      <c r="K3" s="507"/>
      <c r="L3" s="507"/>
      <c r="M3" s="507"/>
      <c r="N3" s="508"/>
      <c r="O3" s="507"/>
      <c r="P3" s="507"/>
      <c r="Q3" s="507"/>
      <c r="R3" s="519"/>
      <c r="S3" s="507"/>
      <c r="T3" s="481"/>
      <c r="U3" s="507"/>
      <c r="V3" s="507"/>
      <c r="W3" s="507"/>
      <c r="X3" s="481"/>
      <c r="Y3" s="507"/>
    </row>
    <row r="4" spans="1:25" ht="22" customHeight="1">
      <c r="A4" s="482"/>
      <c r="B4" s="482"/>
      <c r="C4" s="894" t="s">
        <v>1462</v>
      </c>
      <c r="D4" s="894"/>
      <c r="E4" s="894"/>
      <c r="F4" s="894"/>
      <c r="G4" s="894"/>
      <c r="H4" s="894"/>
      <c r="I4" s="894"/>
      <c r="J4" s="894"/>
      <c r="K4" s="894"/>
      <c r="L4" s="479"/>
      <c r="M4" s="479"/>
      <c r="N4" s="509"/>
      <c r="O4" s="894" t="s">
        <v>1463</v>
      </c>
      <c r="P4" s="894"/>
      <c r="Q4" s="894"/>
      <c r="R4" s="894"/>
      <c r="S4" s="479"/>
      <c r="T4" s="485"/>
      <c r="U4" s="894" t="s">
        <v>1434</v>
      </c>
      <c r="V4" s="894"/>
      <c r="W4" s="483"/>
      <c r="X4" s="507"/>
      <c r="Y4" s="484"/>
    </row>
    <row r="5" spans="1:25" ht="21.75" customHeight="1">
      <c r="A5" s="486"/>
      <c r="B5" s="486"/>
      <c r="C5" s="486"/>
      <c r="D5" s="486"/>
      <c r="E5" s="486"/>
      <c r="F5" s="487"/>
      <c r="G5" s="895" t="s">
        <v>1464</v>
      </c>
      <c r="H5" s="895"/>
      <c r="I5" s="895"/>
      <c r="J5" s="895"/>
      <c r="K5" s="895"/>
      <c r="L5" s="895"/>
      <c r="M5" s="487"/>
      <c r="N5" s="486"/>
      <c r="O5" s="488"/>
      <c r="P5" s="486"/>
      <c r="Q5" s="486" t="s">
        <v>99</v>
      </c>
      <c r="R5" s="488" t="s">
        <v>99</v>
      </c>
      <c r="S5" s="489"/>
      <c r="T5" s="488"/>
      <c r="U5" s="488"/>
      <c r="V5" s="488"/>
      <c r="W5" s="489"/>
      <c r="X5" s="488"/>
      <c r="Y5" s="488"/>
    </row>
    <row r="6" spans="1:25" ht="75" customHeight="1">
      <c r="A6" s="490"/>
      <c r="B6" s="490"/>
      <c r="C6" s="491" t="s">
        <v>1465</v>
      </c>
      <c r="D6" s="491" t="s">
        <v>1466</v>
      </c>
      <c r="E6" s="491" t="s">
        <v>1467</v>
      </c>
      <c r="F6" s="491" t="s">
        <v>1468</v>
      </c>
      <c r="G6" s="492" t="s">
        <v>1469</v>
      </c>
      <c r="H6" s="492" t="s">
        <v>1470</v>
      </c>
      <c r="I6" s="492" t="s">
        <v>1471</v>
      </c>
      <c r="J6" s="492" t="s">
        <v>1472</v>
      </c>
      <c r="K6" s="492" t="s">
        <v>1473</v>
      </c>
      <c r="L6" s="492" t="s">
        <v>1474</v>
      </c>
      <c r="M6" s="491" t="s">
        <v>408</v>
      </c>
      <c r="N6" s="486"/>
      <c r="O6" s="491" t="s">
        <v>773</v>
      </c>
      <c r="P6" s="490" t="s">
        <v>1475</v>
      </c>
      <c r="Q6" s="490" t="s">
        <v>1476</v>
      </c>
      <c r="R6" s="491" t="s">
        <v>1477</v>
      </c>
      <c r="S6" s="491" t="s">
        <v>408</v>
      </c>
      <c r="T6" s="491"/>
      <c r="U6" s="491" t="s">
        <v>1478</v>
      </c>
      <c r="V6" s="491" t="s">
        <v>1479</v>
      </c>
      <c r="W6" s="491" t="s">
        <v>408</v>
      </c>
      <c r="X6" s="491"/>
      <c r="Y6" s="491" t="s">
        <v>1480</v>
      </c>
    </row>
    <row r="7" spans="1:25" ht="22" customHeight="1">
      <c r="A7" s="493" t="s">
        <v>1440</v>
      </c>
      <c r="B7" s="507"/>
      <c r="C7" s="505">
        <v>15690.95347352</v>
      </c>
      <c r="D7" s="505" t="s">
        <v>165</v>
      </c>
      <c r="E7" s="505">
        <v>21532.170000000002</v>
      </c>
      <c r="F7" s="505">
        <v>8383.7899999999991</v>
      </c>
      <c r="G7" s="505">
        <v>1.54</v>
      </c>
      <c r="H7" s="505">
        <v>53.55</v>
      </c>
      <c r="I7" s="505">
        <v>250.49</v>
      </c>
      <c r="J7" s="505">
        <v>32.76</v>
      </c>
      <c r="K7" s="505">
        <v>5709.8600000000006</v>
      </c>
      <c r="L7" s="505">
        <v>6048.2000000000007</v>
      </c>
      <c r="M7" s="505">
        <v>51655.113473520003</v>
      </c>
      <c r="N7" s="507"/>
      <c r="O7" s="505">
        <v>282.02000000000004</v>
      </c>
      <c r="P7" s="505">
        <v>2496.2400000000002</v>
      </c>
      <c r="Q7" s="505">
        <v>1030.0100000000002</v>
      </c>
      <c r="R7" s="505">
        <v>61.21</v>
      </c>
      <c r="S7" s="505">
        <v>3869.4800000000005</v>
      </c>
      <c r="T7" s="505"/>
      <c r="U7" s="498">
        <v>316.42</v>
      </c>
      <c r="V7" s="505">
        <v>63.230000000000004</v>
      </c>
      <c r="W7" s="505">
        <v>379.65000000000003</v>
      </c>
      <c r="X7" s="505"/>
      <c r="Y7" s="505">
        <v>55904.24347352</v>
      </c>
    </row>
    <row r="8" spans="1:25" ht="22" customHeight="1">
      <c r="A8" s="493" t="s">
        <v>1441</v>
      </c>
      <c r="B8" s="507"/>
      <c r="C8" s="505">
        <v>15817.579999999998</v>
      </c>
      <c r="D8" s="505" t="s">
        <v>165</v>
      </c>
      <c r="E8" s="505">
        <v>14437.64</v>
      </c>
      <c r="F8" s="505">
        <v>8690.630000000001</v>
      </c>
      <c r="G8" s="505">
        <v>1.7399999999999998</v>
      </c>
      <c r="H8" s="505">
        <v>53.1</v>
      </c>
      <c r="I8" s="505">
        <v>281.97000000000003</v>
      </c>
      <c r="J8" s="505">
        <v>28.379999999999995</v>
      </c>
      <c r="K8" s="505">
        <v>5547.59</v>
      </c>
      <c r="L8" s="505">
        <v>5912.7800000000007</v>
      </c>
      <c r="M8" s="505">
        <v>44858.63</v>
      </c>
      <c r="N8" s="507"/>
      <c r="O8" s="505">
        <v>26.650000000000002</v>
      </c>
      <c r="P8" s="505">
        <v>1151.3699999999999</v>
      </c>
      <c r="Q8" s="505">
        <v>1185</v>
      </c>
      <c r="R8" s="505">
        <v>53.02000000000001</v>
      </c>
      <c r="S8" s="505">
        <v>2416.04</v>
      </c>
      <c r="T8" s="505"/>
      <c r="U8" s="498">
        <v>73.78</v>
      </c>
      <c r="V8" s="505">
        <v>71.87</v>
      </c>
      <c r="W8" s="505">
        <v>145.64999999999998</v>
      </c>
      <c r="X8" s="505"/>
      <c r="Y8" s="505">
        <v>47420.32</v>
      </c>
    </row>
    <row r="9" spans="1:25" ht="22" customHeight="1">
      <c r="A9" s="493" t="s">
        <v>1442</v>
      </c>
      <c r="B9" s="507"/>
      <c r="C9" s="505">
        <v>11773.34</v>
      </c>
      <c r="D9" s="505" t="s">
        <v>165</v>
      </c>
      <c r="E9" s="505">
        <v>22495.879999999997</v>
      </c>
      <c r="F9" s="505">
        <v>9572.2199999999993</v>
      </c>
      <c r="G9" s="505">
        <v>3.3200000000000003</v>
      </c>
      <c r="H9" s="505">
        <v>54.52</v>
      </c>
      <c r="I9" s="505">
        <v>297.55000000000007</v>
      </c>
      <c r="J9" s="505">
        <v>7.7</v>
      </c>
      <c r="K9" s="505">
        <v>6642.7000000000007</v>
      </c>
      <c r="L9" s="505">
        <v>7005.7900000000009</v>
      </c>
      <c r="M9" s="505">
        <v>50847.229999999996</v>
      </c>
      <c r="N9" s="507"/>
      <c r="O9" s="505">
        <v>536.75999999999988</v>
      </c>
      <c r="P9" s="505">
        <v>2908.74</v>
      </c>
      <c r="Q9" s="505">
        <v>2879.079999999999</v>
      </c>
      <c r="R9" s="505">
        <v>70.45</v>
      </c>
      <c r="S9" s="505">
        <v>6395.0299999999988</v>
      </c>
      <c r="T9" s="505"/>
      <c r="U9" s="498">
        <v>1.38</v>
      </c>
      <c r="V9" s="505">
        <v>154.79</v>
      </c>
      <c r="W9" s="505">
        <v>156.16999999999999</v>
      </c>
      <c r="X9" s="505"/>
      <c r="Y9" s="505">
        <v>57398.429999999993</v>
      </c>
    </row>
    <row r="10" spans="1:25" ht="22" customHeight="1">
      <c r="A10" s="493" t="s">
        <v>1443</v>
      </c>
      <c r="B10" s="507"/>
      <c r="C10" s="505">
        <v>17864.375</v>
      </c>
      <c r="D10" s="505" t="s">
        <v>165</v>
      </c>
      <c r="E10" s="505">
        <v>18686.340000000004</v>
      </c>
      <c r="F10" s="505">
        <v>8200.26</v>
      </c>
      <c r="G10" s="505">
        <v>2.1800000000000002</v>
      </c>
      <c r="H10" s="505">
        <v>56.759999999999991</v>
      </c>
      <c r="I10" s="505">
        <v>400.35</v>
      </c>
      <c r="J10" s="505">
        <v>5.6199999999999992</v>
      </c>
      <c r="K10" s="505">
        <v>7776.362000000001</v>
      </c>
      <c r="L10" s="505">
        <v>8241.2720000000008</v>
      </c>
      <c r="M10" s="505">
        <v>52992.247000000003</v>
      </c>
      <c r="N10" s="507"/>
      <c r="O10" s="505">
        <v>52.510000000000005</v>
      </c>
      <c r="P10" s="505">
        <v>1680.5100000000002</v>
      </c>
      <c r="Q10" s="505">
        <v>1236.1300000000001</v>
      </c>
      <c r="R10" s="505">
        <v>78.16</v>
      </c>
      <c r="S10" s="505">
        <v>3047.3100000000004</v>
      </c>
      <c r="T10" s="505"/>
      <c r="U10" s="498">
        <v>181.85</v>
      </c>
      <c r="V10" s="505">
        <v>189.64</v>
      </c>
      <c r="W10" s="505">
        <v>371.49</v>
      </c>
      <c r="X10" s="505"/>
      <c r="Y10" s="505">
        <v>56411.046999999999</v>
      </c>
    </row>
    <row r="11" spans="1:25" ht="22" customHeight="1">
      <c r="A11" s="493" t="s">
        <v>1444</v>
      </c>
      <c r="B11" s="507"/>
      <c r="C11" s="505">
        <v>14788.519999999999</v>
      </c>
      <c r="D11" s="505" t="s">
        <v>165</v>
      </c>
      <c r="E11" s="505">
        <v>18467.7</v>
      </c>
      <c r="F11" s="505">
        <v>9900.1</v>
      </c>
      <c r="G11" s="505">
        <v>1.64</v>
      </c>
      <c r="H11" s="505">
        <v>67.81</v>
      </c>
      <c r="I11" s="505">
        <v>452.36</v>
      </c>
      <c r="J11" s="505">
        <v>4.93</v>
      </c>
      <c r="K11" s="505">
        <v>7374.1</v>
      </c>
      <c r="L11" s="505">
        <v>7900.84</v>
      </c>
      <c r="M11" s="505">
        <v>51057.16</v>
      </c>
      <c r="N11" s="507"/>
      <c r="O11" s="505">
        <v>122.62</v>
      </c>
      <c r="P11" s="505">
        <v>856.76</v>
      </c>
      <c r="Q11" s="505">
        <v>1310.7400000000002</v>
      </c>
      <c r="R11" s="505">
        <v>44.88000000000001</v>
      </c>
      <c r="S11" s="505">
        <v>2335</v>
      </c>
      <c r="T11" s="505"/>
      <c r="U11" s="505">
        <v>1.44</v>
      </c>
      <c r="V11" s="505">
        <v>76.489999999999995</v>
      </c>
      <c r="W11" s="505">
        <v>77.929999999999993</v>
      </c>
      <c r="X11" s="505"/>
      <c r="Y11" s="505">
        <v>53470.090000000004</v>
      </c>
    </row>
    <row r="12" spans="1:25" ht="22" customHeight="1">
      <c r="A12" s="493" t="s">
        <v>1445</v>
      </c>
      <c r="B12" s="507"/>
      <c r="C12" s="505">
        <v>13975.720000000001</v>
      </c>
      <c r="D12" s="498" t="s">
        <v>165</v>
      </c>
      <c r="E12" s="505">
        <v>14554.98</v>
      </c>
      <c r="F12" s="505">
        <v>10800.17</v>
      </c>
      <c r="G12" s="505">
        <v>2.58</v>
      </c>
      <c r="H12" s="505">
        <v>68.09</v>
      </c>
      <c r="I12" s="505">
        <v>489.1</v>
      </c>
      <c r="J12" s="505">
        <v>7.2899999999999991</v>
      </c>
      <c r="K12" s="505">
        <v>8069.28</v>
      </c>
      <c r="L12" s="505">
        <v>8636.34</v>
      </c>
      <c r="M12" s="505">
        <v>47967.210000000006</v>
      </c>
      <c r="N12" s="507"/>
      <c r="O12" s="505">
        <v>50.86</v>
      </c>
      <c r="P12" s="505">
        <v>5059.34</v>
      </c>
      <c r="Q12" s="505">
        <v>1125.1099999999997</v>
      </c>
      <c r="R12" s="505">
        <v>50.1</v>
      </c>
      <c r="S12" s="505">
        <v>6285.41</v>
      </c>
      <c r="T12" s="505"/>
      <c r="U12" s="505">
        <v>23.7</v>
      </c>
      <c r="V12" s="505">
        <v>23.63</v>
      </c>
      <c r="W12" s="505">
        <v>47.330000000000005</v>
      </c>
      <c r="X12" s="505"/>
      <c r="Y12" s="505">
        <v>54299.9</v>
      </c>
    </row>
    <row r="13" spans="1:25" ht="22" customHeight="1">
      <c r="A13" s="495" t="s">
        <v>1446</v>
      </c>
      <c r="B13" s="480"/>
      <c r="C13" s="519">
        <v>16458.97</v>
      </c>
      <c r="D13" s="498" t="s">
        <v>165</v>
      </c>
      <c r="E13" s="519">
        <v>9573.15</v>
      </c>
      <c r="F13" s="519">
        <v>10107.939999999999</v>
      </c>
      <c r="G13" s="519">
        <v>0.96</v>
      </c>
      <c r="H13" s="519">
        <v>57.63</v>
      </c>
      <c r="I13" s="519">
        <v>337.17</v>
      </c>
      <c r="J13" s="519">
        <v>94.40000000000002</v>
      </c>
      <c r="K13" s="519">
        <v>7804.08</v>
      </c>
      <c r="L13" s="519">
        <v>8294.24</v>
      </c>
      <c r="M13" s="519">
        <v>44434.3</v>
      </c>
      <c r="N13" s="520"/>
      <c r="O13" s="519">
        <v>19.63</v>
      </c>
      <c r="P13" s="519">
        <v>4030.38</v>
      </c>
      <c r="Q13" s="519">
        <v>816.77999999999986</v>
      </c>
      <c r="R13" s="519">
        <v>35.47</v>
      </c>
      <c r="S13" s="519">
        <v>4902.2599999999984</v>
      </c>
      <c r="T13" s="519"/>
      <c r="U13" s="519">
        <v>27.93</v>
      </c>
      <c r="V13" s="519">
        <v>10.25</v>
      </c>
      <c r="W13" s="519">
        <v>38.18</v>
      </c>
      <c r="X13" s="519"/>
      <c r="Y13" s="519">
        <v>49374.74</v>
      </c>
    </row>
    <row r="14" spans="1:25" ht="22" customHeight="1">
      <c r="A14" s="495" t="s">
        <v>1447</v>
      </c>
      <c r="B14" s="497"/>
      <c r="C14" s="519">
        <v>14147.630000000001</v>
      </c>
      <c r="D14" s="519">
        <v>96.43</v>
      </c>
      <c r="E14" s="519">
        <v>23244.309999999998</v>
      </c>
      <c r="F14" s="519">
        <v>12538.95</v>
      </c>
      <c r="G14" s="519">
        <v>1.3799999999999997</v>
      </c>
      <c r="H14" s="519">
        <v>92.20999999999998</v>
      </c>
      <c r="I14" s="519">
        <v>488.58000000000004</v>
      </c>
      <c r="J14" s="519">
        <v>30.76</v>
      </c>
      <c r="K14" s="519">
        <v>10950.44</v>
      </c>
      <c r="L14" s="519">
        <v>11563.369999999999</v>
      </c>
      <c r="M14" s="519">
        <v>61590.689999999995</v>
      </c>
      <c r="N14" s="507"/>
      <c r="O14" s="527">
        <v>66.42</v>
      </c>
      <c r="P14" s="519">
        <v>5583.82</v>
      </c>
      <c r="Q14" s="519">
        <v>1082.7300000000002</v>
      </c>
      <c r="R14" s="519">
        <v>206.92</v>
      </c>
      <c r="S14" s="519">
        <v>6939.89</v>
      </c>
      <c r="T14" s="507"/>
      <c r="U14" s="519">
        <v>25.59</v>
      </c>
      <c r="V14" s="519">
        <v>14.26</v>
      </c>
      <c r="W14" s="519">
        <v>39.849999999999994</v>
      </c>
      <c r="X14" s="507"/>
      <c r="Y14" s="519">
        <v>68570.430000000008</v>
      </c>
    </row>
    <row r="15" spans="1:25" ht="22" customHeight="1">
      <c r="A15" s="496"/>
      <c r="B15" s="496"/>
      <c r="C15" s="498"/>
      <c r="D15" s="506"/>
      <c r="E15" s="498"/>
      <c r="F15" s="498"/>
      <c r="G15" s="498"/>
      <c r="H15" s="498"/>
      <c r="I15" s="498"/>
      <c r="J15" s="498"/>
      <c r="K15" s="498"/>
      <c r="L15" s="498"/>
      <c r="M15" s="498"/>
      <c r="N15" s="520"/>
      <c r="O15" s="498"/>
      <c r="P15" s="498"/>
      <c r="Q15" s="498"/>
      <c r="R15" s="498"/>
      <c r="S15" s="498"/>
      <c r="T15" s="498"/>
      <c r="U15" s="504"/>
      <c r="V15" s="504"/>
      <c r="W15" s="504"/>
      <c r="X15" s="498"/>
      <c r="Y15" s="498"/>
    </row>
    <row r="16" spans="1:25" ht="22" customHeight="1">
      <c r="A16" s="480" t="s">
        <v>1448</v>
      </c>
      <c r="B16" s="480" t="s">
        <v>91</v>
      </c>
      <c r="C16" s="519">
        <v>3569.99</v>
      </c>
      <c r="D16" s="519">
        <v>17.239999999999998</v>
      </c>
      <c r="E16" s="519">
        <v>9800.6299999999992</v>
      </c>
      <c r="F16" s="519">
        <v>3911.7</v>
      </c>
      <c r="G16" s="519">
        <v>0.43</v>
      </c>
      <c r="H16" s="519">
        <v>3.43</v>
      </c>
      <c r="I16" s="519">
        <v>97.08</v>
      </c>
      <c r="J16" s="519">
        <v>15.64</v>
      </c>
      <c r="K16" s="519">
        <v>2688.4</v>
      </c>
      <c r="L16" s="519">
        <v>2804.98</v>
      </c>
      <c r="M16" s="519">
        <v>20104.539999999997</v>
      </c>
      <c r="N16" s="520"/>
      <c r="O16" s="519">
        <v>3.9400000000000004</v>
      </c>
      <c r="P16" s="519">
        <v>50.75</v>
      </c>
      <c r="Q16" s="519">
        <v>269.75</v>
      </c>
      <c r="R16" s="519">
        <v>7.18</v>
      </c>
      <c r="S16" s="519">
        <v>331.62</v>
      </c>
      <c r="T16" s="519"/>
      <c r="U16" s="519">
        <v>1.63</v>
      </c>
      <c r="V16" s="527" t="s">
        <v>117</v>
      </c>
      <c r="W16" s="519">
        <v>1.63</v>
      </c>
      <c r="X16" s="519"/>
      <c r="Y16" s="519">
        <v>20437.79</v>
      </c>
    </row>
    <row r="17" spans="1:25" ht="22" customHeight="1">
      <c r="A17" s="496"/>
      <c r="B17" s="480" t="s">
        <v>92</v>
      </c>
      <c r="C17" s="519">
        <v>3454.31</v>
      </c>
      <c r="D17" s="519">
        <v>35.620000000000005</v>
      </c>
      <c r="E17" s="519">
        <v>7444.52</v>
      </c>
      <c r="F17" s="519">
        <v>3595.1200000000003</v>
      </c>
      <c r="G17" s="519">
        <v>0.4200000000000001</v>
      </c>
      <c r="H17" s="519">
        <v>32.43</v>
      </c>
      <c r="I17" s="519">
        <v>160.47</v>
      </c>
      <c r="J17" s="519">
        <v>11.030000000000001</v>
      </c>
      <c r="K17" s="519">
        <v>2098.34</v>
      </c>
      <c r="L17" s="519">
        <v>2302.69</v>
      </c>
      <c r="M17" s="519">
        <v>16832.260000000002</v>
      </c>
      <c r="N17" s="520"/>
      <c r="O17" s="519">
        <v>5.43</v>
      </c>
      <c r="P17" s="519">
        <v>52.26</v>
      </c>
      <c r="Q17" s="519">
        <v>349.16999999999996</v>
      </c>
      <c r="R17" s="519">
        <v>9.0800000000000018</v>
      </c>
      <c r="S17" s="519">
        <v>415.93999999999994</v>
      </c>
      <c r="T17" s="519"/>
      <c r="U17" s="527" t="s">
        <v>117</v>
      </c>
      <c r="V17" s="519">
        <v>15.57</v>
      </c>
      <c r="W17" s="519">
        <v>15.57</v>
      </c>
      <c r="X17" s="519"/>
      <c r="Y17" s="519">
        <v>17263.770000000004</v>
      </c>
    </row>
    <row r="18" spans="1:25" ht="22" customHeight="1">
      <c r="A18" s="496"/>
      <c r="B18" s="480" t="s">
        <v>93</v>
      </c>
      <c r="C18" s="519">
        <v>3386.46</v>
      </c>
      <c r="D18" s="519">
        <v>18.659999999999989</v>
      </c>
      <c r="E18" s="519">
        <v>7520.27</v>
      </c>
      <c r="F18" s="519">
        <v>3855.7500000000005</v>
      </c>
      <c r="G18" s="519">
        <v>0.43999999999999984</v>
      </c>
      <c r="H18" s="519">
        <v>9.009999999999998</v>
      </c>
      <c r="I18" s="519">
        <v>174.83000000000004</v>
      </c>
      <c r="J18" s="519">
        <v>4.2099999999999973</v>
      </c>
      <c r="K18" s="519">
        <v>2385.13</v>
      </c>
      <c r="L18" s="519">
        <v>2573.6200000000003</v>
      </c>
      <c r="M18" s="519">
        <v>17354.759999999998</v>
      </c>
      <c r="N18" s="520"/>
      <c r="O18" s="519">
        <v>0.4400000000000005</v>
      </c>
      <c r="P18" s="519">
        <v>50.75</v>
      </c>
      <c r="Q18" s="519">
        <v>248.92000000000007</v>
      </c>
      <c r="R18" s="519">
        <v>7.5799999999999983</v>
      </c>
      <c r="S18" s="519">
        <v>307.69000000000005</v>
      </c>
      <c r="T18" s="519"/>
      <c r="U18" s="527" t="s">
        <v>117</v>
      </c>
      <c r="V18" s="519">
        <v>7.09</v>
      </c>
      <c r="W18" s="519">
        <v>7.09</v>
      </c>
      <c r="X18" s="519"/>
      <c r="Y18" s="519">
        <v>17669.54</v>
      </c>
    </row>
    <row r="19" spans="1:25" ht="22" customHeight="1">
      <c r="A19" s="496"/>
      <c r="B19" s="480" t="s">
        <v>94</v>
      </c>
      <c r="C19" s="519">
        <v>3434.5</v>
      </c>
      <c r="D19" s="519">
        <v>34.540000000000006</v>
      </c>
      <c r="E19" s="519">
        <v>9049.11</v>
      </c>
      <c r="F19" s="519">
        <v>2956.92</v>
      </c>
      <c r="G19" s="519">
        <v>1.42</v>
      </c>
      <c r="H19" s="519">
        <v>52.300000000000011</v>
      </c>
      <c r="I19" s="519">
        <v>278.83</v>
      </c>
      <c r="J19" s="519">
        <v>4.3999999999999986</v>
      </c>
      <c r="K19" s="519">
        <v>2199.91</v>
      </c>
      <c r="L19" s="519">
        <v>2536.8599999999997</v>
      </c>
      <c r="M19" s="519">
        <v>18011.93</v>
      </c>
      <c r="N19" s="520"/>
      <c r="O19" s="519">
        <v>8.3899999999999988</v>
      </c>
      <c r="P19" s="519">
        <v>274.34999999999997</v>
      </c>
      <c r="Q19" s="519">
        <v>422.66000000000008</v>
      </c>
      <c r="R19" s="519">
        <v>3.120000000000001</v>
      </c>
      <c r="S19" s="519">
        <v>708.5200000000001</v>
      </c>
      <c r="T19" s="519"/>
      <c r="U19" s="527" t="s">
        <v>117</v>
      </c>
      <c r="V19" s="519">
        <v>6.6499999999999986</v>
      </c>
      <c r="W19" s="519">
        <v>6.6499999999999986</v>
      </c>
      <c r="X19" s="519"/>
      <c r="Y19" s="519">
        <v>18727.100000000002</v>
      </c>
    </row>
    <row r="20" spans="1:25" ht="22" customHeight="1">
      <c r="A20" s="496"/>
      <c r="B20" s="480"/>
      <c r="C20" s="498"/>
      <c r="D20" s="498"/>
      <c r="E20" s="498"/>
      <c r="F20" s="498"/>
      <c r="G20" s="498"/>
      <c r="H20" s="498"/>
      <c r="I20" s="498"/>
      <c r="J20" s="498"/>
      <c r="K20" s="498"/>
      <c r="L20" s="494" t="s">
        <v>99</v>
      </c>
      <c r="M20" s="494" t="s">
        <v>99</v>
      </c>
      <c r="N20" s="520"/>
      <c r="O20" s="498"/>
      <c r="P20" s="498" t="s">
        <v>99</v>
      </c>
      <c r="Q20" s="498"/>
      <c r="R20" s="498"/>
      <c r="S20" s="498"/>
      <c r="T20" s="498"/>
      <c r="U20" s="498"/>
      <c r="V20" s="499"/>
      <c r="W20" s="494" t="s">
        <v>99</v>
      </c>
      <c r="X20" s="498"/>
      <c r="Y20" s="494"/>
    </row>
    <row r="21" spans="1:25" ht="22" customHeight="1">
      <c r="A21" s="480" t="s">
        <v>1449</v>
      </c>
      <c r="B21" s="496" t="s">
        <v>211</v>
      </c>
      <c r="C21" s="494">
        <v>6122.22</v>
      </c>
      <c r="D21" s="498" t="s">
        <v>117</v>
      </c>
      <c r="E21" s="494">
        <v>3433.35</v>
      </c>
      <c r="F21" s="494">
        <v>1129.5500000000002</v>
      </c>
      <c r="G21" s="494">
        <v>0.14000000000000001</v>
      </c>
      <c r="H21" s="494">
        <v>0.11</v>
      </c>
      <c r="I21" s="494">
        <v>23.06</v>
      </c>
      <c r="J21" s="494">
        <v>3.96</v>
      </c>
      <c r="K21" s="494">
        <v>889.21</v>
      </c>
      <c r="L21" s="494">
        <v>916.48</v>
      </c>
      <c r="M21" s="494">
        <v>11601.6</v>
      </c>
      <c r="N21" s="507"/>
      <c r="O21" s="494" t="s">
        <v>117</v>
      </c>
      <c r="P21" s="494">
        <v>207.25</v>
      </c>
      <c r="Q21" s="494">
        <v>40.130000000000003</v>
      </c>
      <c r="R21" s="494">
        <v>0.68</v>
      </c>
      <c r="S21" s="494">
        <v>248.1</v>
      </c>
      <c r="T21" s="494"/>
      <c r="U21" s="504" t="s">
        <v>117</v>
      </c>
      <c r="V21" s="498" t="s">
        <v>117</v>
      </c>
      <c r="W21" s="504" t="s">
        <v>117</v>
      </c>
      <c r="X21" s="498"/>
      <c r="Y21" s="494">
        <v>11849.7</v>
      </c>
    </row>
    <row r="22" spans="1:25" ht="22" customHeight="1">
      <c r="A22" s="496"/>
      <c r="B22" s="496" t="s">
        <v>212</v>
      </c>
      <c r="C22" s="498" t="s">
        <v>117</v>
      </c>
      <c r="D22" s="498" t="s">
        <v>117</v>
      </c>
      <c r="E22" s="494">
        <v>3627.25</v>
      </c>
      <c r="F22" s="494">
        <v>1259.67</v>
      </c>
      <c r="G22" s="494">
        <v>0.14999999999999997</v>
      </c>
      <c r="H22" s="494">
        <v>0.22000000000000003</v>
      </c>
      <c r="I22" s="494">
        <v>18.73</v>
      </c>
      <c r="J22" s="494">
        <v>2.74</v>
      </c>
      <c r="K22" s="494">
        <v>712.1</v>
      </c>
      <c r="L22" s="494">
        <v>733.94</v>
      </c>
      <c r="M22" s="494">
        <v>5620.8600000000006</v>
      </c>
      <c r="N22" s="507"/>
      <c r="O22" s="494">
        <v>0.15</v>
      </c>
      <c r="P22" s="494" t="s">
        <v>117</v>
      </c>
      <c r="Q22" s="494">
        <v>131.1</v>
      </c>
      <c r="R22" s="494">
        <v>1.3599999999999999</v>
      </c>
      <c r="S22" s="494">
        <v>132.61000000000001</v>
      </c>
      <c r="T22" s="494"/>
      <c r="U22" s="504" t="s">
        <v>117</v>
      </c>
      <c r="V22" s="498" t="s">
        <v>117</v>
      </c>
      <c r="W22" s="504" t="s">
        <v>117</v>
      </c>
      <c r="X22" s="498"/>
      <c r="Y22" s="494">
        <v>5753.4699999999993</v>
      </c>
    </row>
    <row r="23" spans="1:25" ht="22" customHeight="1">
      <c r="A23" s="496"/>
      <c r="B23" s="496" t="s">
        <v>1452</v>
      </c>
      <c r="C23" s="498" t="s">
        <v>117</v>
      </c>
      <c r="D23" s="494">
        <v>9.69</v>
      </c>
      <c r="E23" s="494">
        <v>3059.9140823399998</v>
      </c>
      <c r="F23" s="494">
        <v>2450.8672612500004</v>
      </c>
      <c r="G23" s="494">
        <v>0.12</v>
      </c>
      <c r="H23" s="494">
        <v>2.4699999999999998</v>
      </c>
      <c r="I23" s="494">
        <v>34.309999999999988</v>
      </c>
      <c r="J23" s="494">
        <v>3.2499999999999991</v>
      </c>
      <c r="K23" s="494">
        <v>778.55619777000004</v>
      </c>
      <c r="L23" s="494">
        <v>818.70619777000002</v>
      </c>
      <c r="M23" s="494">
        <v>6339.1775413599999</v>
      </c>
      <c r="N23" s="507"/>
      <c r="O23" s="494">
        <v>0.16999999999999998</v>
      </c>
      <c r="P23" s="494">
        <v>1.22</v>
      </c>
      <c r="Q23" s="494">
        <v>74.950000000000017</v>
      </c>
      <c r="R23" s="494">
        <v>1.44</v>
      </c>
      <c r="S23" s="494">
        <v>77.78</v>
      </c>
      <c r="T23" s="494"/>
      <c r="U23" s="494">
        <v>25.95</v>
      </c>
      <c r="V23" s="498" t="s">
        <v>117</v>
      </c>
      <c r="W23" s="494">
        <v>25.95</v>
      </c>
      <c r="X23" s="498"/>
      <c r="Y23" s="494">
        <v>6442.9075413599994</v>
      </c>
    </row>
    <row r="24" spans="1:25" ht="22" customHeight="1">
      <c r="A24" s="496"/>
      <c r="B24" s="480" t="s">
        <v>91</v>
      </c>
      <c r="C24" s="498">
        <v>6122.22</v>
      </c>
      <c r="D24" s="498">
        <v>9.69</v>
      </c>
      <c r="E24" s="498">
        <v>10120.51408234</v>
      </c>
      <c r="F24" s="498">
        <v>4840.0872612500007</v>
      </c>
      <c r="G24" s="498">
        <v>0.41</v>
      </c>
      <c r="H24" s="498">
        <v>2.8</v>
      </c>
      <c r="I24" s="498">
        <v>76.099999999999994</v>
      </c>
      <c r="J24" s="498">
        <v>9.9499999999999993</v>
      </c>
      <c r="K24" s="498">
        <v>2379.8661977699999</v>
      </c>
      <c r="L24" s="498">
        <v>2469.1261977699996</v>
      </c>
      <c r="M24" s="498">
        <v>23561.63754136</v>
      </c>
      <c r="N24" s="507"/>
      <c r="O24" s="498">
        <v>0.36</v>
      </c>
      <c r="P24" s="498">
        <v>208.47</v>
      </c>
      <c r="Q24" s="498">
        <v>246.18</v>
      </c>
      <c r="R24" s="498">
        <v>3.48</v>
      </c>
      <c r="S24" s="498">
        <v>458.49</v>
      </c>
      <c r="T24" s="498"/>
      <c r="U24" s="498">
        <v>25.95</v>
      </c>
      <c r="V24" s="498" t="s">
        <v>117</v>
      </c>
      <c r="W24" s="498">
        <v>25.95</v>
      </c>
      <c r="X24" s="498"/>
      <c r="Y24" s="498">
        <v>24046.077541359999</v>
      </c>
    </row>
    <row r="25" spans="1:25" ht="22" customHeight="1">
      <c r="A25" s="496"/>
      <c r="B25" s="480"/>
      <c r="C25" s="498"/>
      <c r="D25" s="498"/>
      <c r="E25" s="498"/>
      <c r="F25" s="498"/>
      <c r="G25" s="498"/>
      <c r="H25" s="498"/>
      <c r="I25" s="498"/>
      <c r="J25" s="498"/>
      <c r="K25" s="498"/>
      <c r="L25" s="498" t="s">
        <v>99</v>
      </c>
      <c r="M25" s="498" t="s">
        <v>99</v>
      </c>
      <c r="N25" s="507"/>
      <c r="O25" s="498"/>
      <c r="P25" s="498"/>
      <c r="Q25" s="498"/>
      <c r="R25" s="498"/>
      <c r="S25" s="498"/>
      <c r="T25" s="498"/>
      <c r="U25" s="498"/>
      <c r="V25" s="498"/>
      <c r="W25" s="498"/>
      <c r="X25" s="498"/>
      <c r="Y25" s="498"/>
    </row>
    <row r="26" spans="1:25" ht="22" customHeight="1">
      <c r="A26" s="496"/>
      <c r="B26" s="496" t="s">
        <v>213</v>
      </c>
      <c r="C26" s="494">
        <v>6023.12</v>
      </c>
      <c r="D26" s="498" t="s">
        <v>117</v>
      </c>
      <c r="E26" s="494">
        <v>2726.3840823400001</v>
      </c>
      <c r="F26" s="494">
        <v>498.17201565999994</v>
      </c>
      <c r="G26" s="494">
        <v>7.0000000000000007E-2</v>
      </c>
      <c r="H26" s="494">
        <v>7.36</v>
      </c>
      <c r="I26" s="494">
        <v>50.02000000000001</v>
      </c>
      <c r="J26" s="494">
        <v>3.620000000000001</v>
      </c>
      <c r="K26" s="494">
        <v>956.42641300000003</v>
      </c>
      <c r="L26" s="494">
        <v>1017.4964130000001</v>
      </c>
      <c r="M26" s="494">
        <v>10265.17</v>
      </c>
      <c r="N26" s="507"/>
      <c r="O26" s="494">
        <v>4.6300000000000008</v>
      </c>
      <c r="P26" s="494">
        <v>207.25</v>
      </c>
      <c r="Q26" s="494">
        <v>88.839999999999975</v>
      </c>
      <c r="R26" s="494">
        <v>1.0699999999999998</v>
      </c>
      <c r="S26" s="494">
        <v>301.78999999999996</v>
      </c>
      <c r="T26" s="494"/>
      <c r="U26" s="498" t="s">
        <v>117</v>
      </c>
      <c r="V26" s="498" t="s">
        <v>117</v>
      </c>
      <c r="W26" s="498" t="s">
        <v>117</v>
      </c>
      <c r="X26" s="494"/>
      <c r="Y26" s="494">
        <v>10566.962510999998</v>
      </c>
    </row>
    <row r="27" spans="1:25" ht="22" customHeight="1">
      <c r="A27" s="496"/>
      <c r="B27" s="496" t="s">
        <v>214</v>
      </c>
      <c r="C27" s="498" t="s">
        <v>117</v>
      </c>
      <c r="D27" s="494">
        <v>6.35</v>
      </c>
      <c r="E27" s="494">
        <v>1572.0265528</v>
      </c>
      <c r="F27" s="494">
        <v>930.38316320000001</v>
      </c>
      <c r="G27" s="498" t="s">
        <v>117</v>
      </c>
      <c r="H27" s="494">
        <v>7.45</v>
      </c>
      <c r="I27" s="494">
        <v>68.34</v>
      </c>
      <c r="J27" s="494">
        <v>3.75</v>
      </c>
      <c r="K27" s="494">
        <v>819.83605396999997</v>
      </c>
      <c r="L27" s="494">
        <v>899.41605397000001</v>
      </c>
      <c r="M27" s="494">
        <v>3408.1757699699997</v>
      </c>
      <c r="N27" s="507"/>
      <c r="O27" s="494">
        <v>3.58</v>
      </c>
      <c r="P27" s="494">
        <v>2.0099999999999998</v>
      </c>
      <c r="Q27" s="494">
        <v>68.19</v>
      </c>
      <c r="R27" s="494">
        <v>0.50999999999999979</v>
      </c>
      <c r="S27" s="494">
        <v>74.290000000000006</v>
      </c>
      <c r="T27" s="494"/>
      <c r="U27" s="494">
        <v>1.8000000000000007</v>
      </c>
      <c r="V27" s="498" t="s">
        <v>117</v>
      </c>
      <c r="W27" s="494">
        <v>1.8000000000000007</v>
      </c>
      <c r="X27" s="494"/>
      <c r="Y27" s="494">
        <v>3484.2657699700003</v>
      </c>
    </row>
    <row r="28" spans="1:25" ht="22" customHeight="1">
      <c r="A28" s="496"/>
      <c r="B28" s="496" t="s">
        <v>222</v>
      </c>
      <c r="C28" s="498" t="s">
        <v>117</v>
      </c>
      <c r="D28" s="498" t="s">
        <v>117</v>
      </c>
      <c r="E28" s="494">
        <v>594.24840416000075</v>
      </c>
      <c r="F28" s="494">
        <v>1839.80440552</v>
      </c>
      <c r="G28" s="498" t="s">
        <v>117</v>
      </c>
      <c r="H28" s="494">
        <v>8.9999999999999858E-2</v>
      </c>
      <c r="I28" s="494">
        <v>54.819999999999993</v>
      </c>
      <c r="J28" s="494">
        <v>4.0500000000000007</v>
      </c>
      <c r="K28" s="494">
        <v>877.1755133800001</v>
      </c>
      <c r="L28" s="494">
        <v>936.16551338000011</v>
      </c>
      <c r="M28" s="494">
        <v>3370.2183230600012</v>
      </c>
      <c r="N28" s="507"/>
      <c r="O28" s="494">
        <v>1.7499999999999998</v>
      </c>
      <c r="P28" s="498" t="s">
        <v>117</v>
      </c>
      <c r="Q28" s="494">
        <v>95.700000000000045</v>
      </c>
      <c r="R28" s="494">
        <v>0.88000000000000123</v>
      </c>
      <c r="S28" s="494">
        <v>98.330000000000041</v>
      </c>
      <c r="T28" s="494"/>
      <c r="U28" s="498" t="s">
        <v>117</v>
      </c>
      <c r="V28" s="498" t="s">
        <v>117</v>
      </c>
      <c r="W28" s="498" t="s">
        <v>117</v>
      </c>
      <c r="X28" s="494"/>
      <c r="Y28" s="494">
        <v>3468.5483230600016</v>
      </c>
    </row>
    <row r="29" spans="1:25" ht="22" customHeight="1">
      <c r="A29" s="496"/>
      <c r="B29" s="480" t="s">
        <v>92</v>
      </c>
      <c r="C29" s="498">
        <v>6023.12</v>
      </c>
      <c r="D29" s="498">
        <v>6.35</v>
      </c>
      <c r="E29" s="498">
        <v>4892.6590393000015</v>
      </c>
      <c r="F29" s="498">
        <v>3268.3595843800003</v>
      </c>
      <c r="G29" s="498">
        <v>0.14000000000000007</v>
      </c>
      <c r="H29" s="498">
        <v>14.9</v>
      </c>
      <c r="I29" s="498">
        <v>173.18</v>
      </c>
      <c r="J29" s="498">
        <v>11.420000000000002</v>
      </c>
      <c r="K29" s="498">
        <v>2653.4379803500001</v>
      </c>
      <c r="L29" s="498">
        <v>2853.07798035</v>
      </c>
      <c r="M29" s="498">
        <v>17043.56409303</v>
      </c>
      <c r="N29" s="507"/>
      <c r="O29" s="498">
        <v>9.9600000000000009</v>
      </c>
      <c r="P29" s="498">
        <v>209.26</v>
      </c>
      <c r="Q29" s="498">
        <v>252.73000000000002</v>
      </c>
      <c r="R29" s="498">
        <v>2.4600000000000009</v>
      </c>
      <c r="S29" s="498">
        <v>474.41</v>
      </c>
      <c r="T29" s="498"/>
      <c r="U29" s="498">
        <v>1.8000000000000007</v>
      </c>
      <c r="V29" s="498" t="s">
        <v>117</v>
      </c>
      <c r="W29" s="498">
        <v>1.8000000000000007</v>
      </c>
      <c r="X29" s="498"/>
      <c r="Y29" s="498">
        <v>17519.776604030001</v>
      </c>
    </row>
    <row r="30" spans="1:25" ht="22" customHeight="1">
      <c r="A30" s="496"/>
      <c r="B30" s="496"/>
      <c r="C30" s="494"/>
      <c r="D30" s="494"/>
      <c r="E30" s="494"/>
      <c r="F30" s="494"/>
      <c r="G30" s="494"/>
      <c r="H30" s="494"/>
      <c r="I30" s="494"/>
      <c r="J30" s="494"/>
      <c r="K30" s="494"/>
      <c r="L30" s="494"/>
      <c r="M30" s="494"/>
      <c r="N30" s="507"/>
      <c r="O30" s="494"/>
      <c r="P30" s="494"/>
      <c r="Q30" s="494"/>
      <c r="R30" s="494"/>
      <c r="S30" s="494"/>
      <c r="T30" s="494"/>
      <c r="U30" s="494"/>
      <c r="V30" s="494"/>
      <c r="W30" s="494"/>
      <c r="X30" s="494"/>
      <c r="Y30" s="494"/>
    </row>
    <row r="31" spans="1:25" ht="22" customHeight="1">
      <c r="A31" s="496"/>
      <c r="B31" s="496" t="s">
        <v>215</v>
      </c>
      <c r="C31" s="494">
        <v>5985.6533057500001</v>
      </c>
      <c r="D31" s="494">
        <v>1.1900000000000013</v>
      </c>
      <c r="E31" s="494">
        <v>1393.5036759799989</v>
      </c>
      <c r="F31" s="494">
        <v>1230.77283597</v>
      </c>
      <c r="G31" s="494">
        <v>0.10000000000000003</v>
      </c>
      <c r="H31" s="494">
        <v>6.9900000000000011</v>
      </c>
      <c r="I31" s="494">
        <v>61.369999999999976</v>
      </c>
      <c r="J31" s="494">
        <v>0.87999999999999901</v>
      </c>
      <c r="K31" s="494">
        <v>879.39069395000001</v>
      </c>
      <c r="L31" s="494">
        <v>948.73069394999993</v>
      </c>
      <c r="M31" s="494">
        <v>9559.8505116499982</v>
      </c>
      <c r="N31" s="507"/>
      <c r="O31" s="498" t="s">
        <v>117</v>
      </c>
      <c r="P31" s="494">
        <v>207.25</v>
      </c>
      <c r="Q31" s="494">
        <v>127.11999999999995</v>
      </c>
      <c r="R31" s="498" t="s">
        <v>117</v>
      </c>
      <c r="S31" s="494">
        <v>334.39</v>
      </c>
      <c r="T31" s="494"/>
      <c r="U31" s="498" t="s">
        <v>117</v>
      </c>
      <c r="V31" s="498" t="s">
        <v>117</v>
      </c>
      <c r="W31" s="498" t="s">
        <v>117</v>
      </c>
      <c r="X31" s="494"/>
      <c r="Y31" s="494">
        <v>9894.2405116499976</v>
      </c>
    </row>
    <row r="32" spans="1:25" ht="22" customHeight="1">
      <c r="A32" s="496"/>
      <c r="B32" s="496" t="s">
        <v>216</v>
      </c>
      <c r="C32" s="498" t="s">
        <v>117</v>
      </c>
      <c r="D32" s="494" t="s">
        <v>117</v>
      </c>
      <c r="E32" s="494">
        <v>78.080640810000872</v>
      </c>
      <c r="F32" s="494">
        <v>1245.7640861499999</v>
      </c>
      <c r="G32" s="494">
        <v>0.12999999999999984</v>
      </c>
      <c r="H32" s="494">
        <v>0.80999999999999783</v>
      </c>
      <c r="I32" s="494">
        <v>30.849999999999994</v>
      </c>
      <c r="J32" s="494">
        <v>1.3900000000000006</v>
      </c>
      <c r="K32" s="494">
        <v>1006.32853798</v>
      </c>
      <c r="L32" s="494">
        <v>1039.50853798</v>
      </c>
      <c r="M32" s="494">
        <v>2363.3532649400004</v>
      </c>
      <c r="N32" s="507"/>
      <c r="O32" s="494">
        <v>0.16000000000000025</v>
      </c>
      <c r="P32" s="498" t="s">
        <v>117</v>
      </c>
      <c r="Q32" s="494">
        <v>107.43000000000012</v>
      </c>
      <c r="R32" s="494">
        <v>1.9199999999999995</v>
      </c>
      <c r="S32" s="494">
        <v>109.51000000000012</v>
      </c>
      <c r="T32" s="494"/>
      <c r="U32" s="498" t="s">
        <v>117</v>
      </c>
      <c r="V32" s="498" t="s">
        <v>117</v>
      </c>
      <c r="W32" s="498" t="s">
        <v>117</v>
      </c>
      <c r="X32" s="494"/>
      <c r="Y32" s="494">
        <v>2472.863264940001</v>
      </c>
    </row>
    <row r="33" spans="1:25" ht="22" customHeight="1">
      <c r="A33" s="496"/>
      <c r="B33" s="496" t="s">
        <v>200</v>
      </c>
      <c r="C33" s="498" t="s">
        <v>117</v>
      </c>
      <c r="D33" s="494">
        <v>2.4499999999999993</v>
      </c>
      <c r="E33" s="494">
        <v>70.86715407999985</v>
      </c>
      <c r="F33" s="494">
        <v>2897.6341339000001</v>
      </c>
      <c r="G33" s="494">
        <v>7.0000000000000062E-2</v>
      </c>
      <c r="H33" s="494">
        <v>12.150000000000002</v>
      </c>
      <c r="I33" s="494">
        <v>70.239999999999981</v>
      </c>
      <c r="J33" s="494">
        <v>1.5</v>
      </c>
      <c r="K33" s="494">
        <v>708.29948389000003</v>
      </c>
      <c r="L33" s="494">
        <v>792.25948388999996</v>
      </c>
      <c r="M33" s="494">
        <v>3763.2107718699995</v>
      </c>
      <c r="N33" s="507"/>
      <c r="O33" s="498" t="s">
        <v>117</v>
      </c>
      <c r="P33" s="498" t="s">
        <v>117</v>
      </c>
      <c r="Q33" s="494">
        <v>42.579999999999984</v>
      </c>
      <c r="R33" s="494">
        <v>1.4899999999999989</v>
      </c>
      <c r="S33" s="494">
        <v>44.089999999999989</v>
      </c>
      <c r="T33" s="494"/>
      <c r="U33" s="498" t="s">
        <v>117</v>
      </c>
      <c r="V33" s="498" t="s">
        <v>117</v>
      </c>
      <c r="W33" s="498" t="s">
        <v>117</v>
      </c>
      <c r="X33" s="494"/>
      <c r="Y33" s="494">
        <v>3807.3007718700001</v>
      </c>
    </row>
    <row r="34" spans="1:25" ht="22" customHeight="1">
      <c r="A34" s="496"/>
      <c r="B34" s="480" t="s">
        <v>93</v>
      </c>
      <c r="C34" s="498">
        <v>5985.6533057500001</v>
      </c>
      <c r="D34" s="498">
        <v>3.6400000000000006</v>
      </c>
      <c r="E34" s="498">
        <v>1542.4514708699996</v>
      </c>
      <c r="F34" s="498">
        <v>5374.1710560199999</v>
      </c>
      <c r="G34" s="498">
        <v>0.29999999999999993</v>
      </c>
      <c r="H34" s="498">
        <v>19.950000000000003</v>
      </c>
      <c r="I34" s="498">
        <v>162.45999999999995</v>
      </c>
      <c r="J34" s="498">
        <v>3.7699999999999996</v>
      </c>
      <c r="K34" s="498">
        <v>2594.0187158200001</v>
      </c>
      <c r="L34" s="498">
        <v>2780.4987158200001</v>
      </c>
      <c r="M34" s="498">
        <v>15686.414548459999</v>
      </c>
      <c r="N34" s="507"/>
      <c r="O34" s="498">
        <v>0.20000000000000051</v>
      </c>
      <c r="P34" s="498">
        <v>207.25</v>
      </c>
      <c r="Q34" s="498">
        <v>277.13000000000005</v>
      </c>
      <c r="R34" s="498">
        <v>3.4099999999999984</v>
      </c>
      <c r="S34" s="498">
        <v>487.99000000000007</v>
      </c>
      <c r="T34" s="498"/>
      <c r="U34" s="498" t="s">
        <v>117</v>
      </c>
      <c r="V34" s="498" t="s">
        <v>117</v>
      </c>
      <c r="W34" s="498" t="s">
        <v>117</v>
      </c>
      <c r="X34" s="498"/>
      <c r="Y34" s="498">
        <v>16174.404548459999</v>
      </c>
    </row>
    <row r="35" spans="1:25" ht="22" customHeight="1">
      <c r="A35" s="496"/>
      <c r="B35" s="496"/>
      <c r="C35" s="494"/>
      <c r="D35" s="494"/>
      <c r="E35" s="494"/>
      <c r="F35" s="494"/>
      <c r="G35" s="494"/>
      <c r="H35" s="494"/>
      <c r="I35" s="494"/>
      <c r="J35" s="494"/>
      <c r="K35" s="494"/>
      <c r="L35" s="494"/>
      <c r="M35" s="494"/>
      <c r="N35" s="507"/>
      <c r="O35" s="494"/>
      <c r="P35" s="494"/>
      <c r="Q35" s="494"/>
      <c r="R35" s="494"/>
      <c r="S35" s="494"/>
      <c r="T35" s="494"/>
      <c r="U35" s="494"/>
      <c r="V35" s="494"/>
      <c r="W35" s="494"/>
      <c r="X35" s="494"/>
      <c r="Y35" s="494"/>
    </row>
    <row r="36" spans="1:25" ht="22" customHeight="1">
      <c r="A36" s="496"/>
      <c r="B36" s="496" t="s">
        <v>209</v>
      </c>
      <c r="C36" s="494">
        <v>6081.7472604599998</v>
      </c>
      <c r="D36" s="498" t="s">
        <v>117</v>
      </c>
      <c r="E36" s="494">
        <v>73.713545379999928</v>
      </c>
      <c r="F36" s="494">
        <v>1117.96512076</v>
      </c>
      <c r="G36" s="494">
        <v>6.0000000000000053E-2</v>
      </c>
      <c r="H36" s="494">
        <v>0.16999999999999726</v>
      </c>
      <c r="I36" s="494">
        <v>35.630000000000081</v>
      </c>
      <c r="J36" s="494">
        <v>0.82000000000000028</v>
      </c>
      <c r="K36" s="494">
        <v>1006.3582573899999</v>
      </c>
      <c r="L36" s="494">
        <v>1043.0382573900001</v>
      </c>
      <c r="M36" s="494">
        <v>8316.4641839899996</v>
      </c>
      <c r="N36" s="507"/>
      <c r="O36" s="494">
        <v>4.0099999999999989</v>
      </c>
      <c r="P36" s="494">
        <v>207.25</v>
      </c>
      <c r="Q36" s="494">
        <v>34.959999999999866</v>
      </c>
      <c r="R36" s="494">
        <v>0.56000000000000094</v>
      </c>
      <c r="S36" s="494">
        <v>246.77999999999986</v>
      </c>
      <c r="T36" s="494"/>
      <c r="U36" s="498" t="s">
        <v>117</v>
      </c>
      <c r="V36" s="498" t="s">
        <v>117</v>
      </c>
      <c r="W36" s="498" t="s">
        <v>117</v>
      </c>
      <c r="X36" s="494"/>
      <c r="Y36" s="494">
        <v>8563.2441839900002</v>
      </c>
    </row>
    <row r="37" spans="1:25" ht="22" customHeight="1">
      <c r="A37" s="496"/>
      <c r="B37" s="496" t="s">
        <v>210</v>
      </c>
      <c r="C37" s="498" t="s">
        <v>117</v>
      </c>
      <c r="D37" s="494">
        <v>3.8900000000000006</v>
      </c>
      <c r="E37" s="494">
        <v>345.9049548700001</v>
      </c>
      <c r="F37" s="494">
        <v>1298.1874555300001</v>
      </c>
      <c r="G37" s="498" t="s">
        <v>117</v>
      </c>
      <c r="H37" s="494">
        <v>24.490000000000006</v>
      </c>
      <c r="I37" s="494">
        <v>53.320000000000022</v>
      </c>
      <c r="J37" s="494">
        <v>0.69999999999999929</v>
      </c>
      <c r="K37" s="494">
        <v>702.86766634000003</v>
      </c>
      <c r="L37" s="494">
        <v>781.40766634000011</v>
      </c>
      <c r="M37" s="494">
        <v>2429.39007674</v>
      </c>
      <c r="N37" s="507"/>
      <c r="O37" s="494">
        <v>0.12000000000000022</v>
      </c>
      <c r="P37" s="498" t="s">
        <v>117</v>
      </c>
      <c r="Q37" s="494">
        <v>58.230000000000075</v>
      </c>
      <c r="R37" s="494">
        <v>0.81000000000000094</v>
      </c>
      <c r="S37" s="494">
        <v>59.160000000000075</v>
      </c>
      <c r="T37" s="494"/>
      <c r="U37" s="498" t="s">
        <v>117</v>
      </c>
      <c r="V37" s="498" t="s">
        <v>117</v>
      </c>
      <c r="W37" s="498" t="s">
        <v>117</v>
      </c>
      <c r="X37" s="494"/>
      <c r="Y37" s="494">
        <v>2488.5500767399999</v>
      </c>
    </row>
    <row r="38" spans="1:25" ht="22" customHeight="1">
      <c r="A38" s="496"/>
      <c r="B38" s="496" t="s">
        <v>206</v>
      </c>
      <c r="C38" s="498" t="s">
        <v>117</v>
      </c>
      <c r="D38" s="494">
        <v>-23.57</v>
      </c>
      <c r="E38" s="494">
        <v>701.77687676000005</v>
      </c>
      <c r="F38" s="494">
        <v>3418.3803209999996</v>
      </c>
      <c r="G38" s="494">
        <v>0.3</v>
      </c>
      <c r="H38" s="494">
        <v>18.509999999999987</v>
      </c>
      <c r="I38" s="494">
        <v>138.05999999999992</v>
      </c>
      <c r="J38" s="494">
        <v>0.82999999999999829</v>
      </c>
      <c r="K38" s="494">
        <v>789.90685029999997</v>
      </c>
      <c r="L38" s="494">
        <v>947.60685029999991</v>
      </c>
      <c r="M38" s="494">
        <v>5044.1940480599997</v>
      </c>
      <c r="N38" s="507"/>
      <c r="O38" s="494">
        <v>7.9999999999999974E-2</v>
      </c>
      <c r="P38" s="494">
        <v>38.599999999999994</v>
      </c>
      <c r="Q38" s="494">
        <v>303.56000000000017</v>
      </c>
      <c r="R38" s="494">
        <v>1.069999999999999</v>
      </c>
      <c r="S38" s="494">
        <v>343.31000000000017</v>
      </c>
      <c r="T38" s="494"/>
      <c r="U38" s="498" t="s">
        <v>117</v>
      </c>
      <c r="V38" s="494">
        <v>79.900000000000006</v>
      </c>
      <c r="W38" s="494">
        <v>79.900000000000006</v>
      </c>
      <c r="X38" s="494"/>
      <c r="Y38" s="494">
        <v>5467.4040480599997</v>
      </c>
    </row>
    <row r="39" spans="1:25" ht="22" customHeight="1">
      <c r="A39" s="496"/>
      <c r="B39" s="480" t="s">
        <v>94</v>
      </c>
      <c r="C39" s="498">
        <v>6081.7472604599998</v>
      </c>
      <c r="D39" s="498">
        <v>-19.68</v>
      </c>
      <c r="E39" s="498">
        <v>1121.3953770099999</v>
      </c>
      <c r="F39" s="498">
        <v>5834.5328972899997</v>
      </c>
      <c r="G39" s="498">
        <v>0.38999999999999996</v>
      </c>
      <c r="H39" s="498">
        <v>43.169999999999987</v>
      </c>
      <c r="I39" s="498">
        <v>227.01000000000002</v>
      </c>
      <c r="J39" s="498">
        <v>2.3499999999999979</v>
      </c>
      <c r="K39" s="498">
        <v>2499.1327740299998</v>
      </c>
      <c r="L39" s="498">
        <v>2772.0527740299999</v>
      </c>
      <c r="M39" s="498">
        <v>15790.048308789999</v>
      </c>
      <c r="N39" s="507"/>
      <c r="O39" s="498">
        <v>4.2099999999999991</v>
      </c>
      <c r="P39" s="498">
        <v>245.85</v>
      </c>
      <c r="Q39" s="498">
        <v>396.75000000000011</v>
      </c>
      <c r="R39" s="498">
        <v>2.4400000000000008</v>
      </c>
      <c r="S39" s="498">
        <v>649.25000000000023</v>
      </c>
      <c r="T39" s="498"/>
      <c r="U39" s="498" t="s">
        <v>117</v>
      </c>
      <c r="V39" s="498">
        <v>79.900000000000006</v>
      </c>
      <c r="W39" s="498">
        <v>79.900000000000006</v>
      </c>
      <c r="X39" s="498"/>
      <c r="Y39" s="498">
        <v>16519.198308790001</v>
      </c>
    </row>
    <row r="40" spans="1:25" ht="22" customHeight="1">
      <c r="A40" s="496"/>
      <c r="B40" s="480"/>
      <c r="C40" s="498"/>
      <c r="D40" s="498"/>
      <c r="E40" s="498"/>
      <c r="F40" s="498"/>
      <c r="G40" s="498"/>
      <c r="H40" s="498"/>
      <c r="I40" s="498"/>
      <c r="J40" s="498"/>
      <c r="K40" s="498"/>
      <c r="L40" s="498" t="s">
        <v>99</v>
      </c>
      <c r="M40" s="498"/>
      <c r="N40" s="507"/>
      <c r="O40" s="498"/>
      <c r="P40" s="498"/>
      <c r="Q40" s="498"/>
      <c r="R40" s="498"/>
      <c r="S40" s="498"/>
      <c r="T40" s="498"/>
      <c r="U40" s="498"/>
      <c r="V40" s="498"/>
      <c r="W40" s="498"/>
      <c r="X40" s="498"/>
      <c r="Y40" s="498"/>
    </row>
    <row r="41" spans="1:25" ht="22" customHeight="1">
      <c r="A41" s="480" t="s">
        <v>1450</v>
      </c>
      <c r="B41" s="496" t="s">
        <v>211</v>
      </c>
      <c r="C41" s="494">
        <v>6762.82</v>
      </c>
      <c r="D41" s="530" t="s">
        <v>117</v>
      </c>
      <c r="E41" s="494">
        <v>424.37</v>
      </c>
      <c r="F41" s="494">
        <v>1043.45</v>
      </c>
      <c r="G41" s="494">
        <v>0.1</v>
      </c>
      <c r="H41" s="494">
        <v>0.65</v>
      </c>
      <c r="I41" s="494">
        <v>24.8</v>
      </c>
      <c r="J41" s="494">
        <v>4.37</v>
      </c>
      <c r="K41" s="494">
        <v>988.93424060999996</v>
      </c>
      <c r="L41" s="494">
        <v>1018.8542406099999</v>
      </c>
      <c r="M41" s="494">
        <v>9249.4942406099999</v>
      </c>
      <c r="N41" s="507"/>
      <c r="O41" s="530" t="s">
        <v>117</v>
      </c>
      <c r="P41" s="494">
        <v>209.5</v>
      </c>
      <c r="Q41" s="494">
        <v>43.09</v>
      </c>
      <c r="R41" s="494">
        <v>1.06</v>
      </c>
      <c r="S41" s="494">
        <v>253.65</v>
      </c>
      <c r="T41" s="494"/>
      <c r="U41" s="498" t="s">
        <v>117</v>
      </c>
      <c r="V41" s="498" t="s">
        <v>117</v>
      </c>
      <c r="W41" s="498" t="s">
        <v>117</v>
      </c>
      <c r="X41" s="498"/>
      <c r="Y41" s="527">
        <v>9503.1442406099995</v>
      </c>
    </row>
    <row r="42" spans="1:25" ht="22" customHeight="1">
      <c r="A42" s="496"/>
      <c r="B42" s="496" t="s">
        <v>212</v>
      </c>
      <c r="C42" s="530" t="s">
        <v>117</v>
      </c>
      <c r="D42" s="530" t="s">
        <v>117</v>
      </c>
      <c r="E42" s="494">
        <v>579.6</v>
      </c>
      <c r="F42" s="494">
        <v>1687.2</v>
      </c>
      <c r="G42" s="494">
        <v>0.09</v>
      </c>
      <c r="H42" s="494">
        <v>7.999999999999996E-2</v>
      </c>
      <c r="I42" s="494">
        <v>39.409999999999997</v>
      </c>
      <c r="J42" s="494">
        <v>3.9899999999999993</v>
      </c>
      <c r="K42" s="494">
        <v>1044.6500000000001</v>
      </c>
      <c r="L42" s="494">
        <v>1088.22</v>
      </c>
      <c r="M42" s="494">
        <v>3355.0200000000004</v>
      </c>
      <c r="N42" s="507"/>
      <c r="O42" s="494">
        <v>0.08</v>
      </c>
      <c r="P42" s="530" t="s">
        <v>117</v>
      </c>
      <c r="Q42" s="494">
        <v>48.67</v>
      </c>
      <c r="R42" s="494">
        <v>11.83</v>
      </c>
      <c r="S42" s="494">
        <v>60.58</v>
      </c>
      <c r="T42" s="494"/>
      <c r="U42" s="498" t="s">
        <v>117</v>
      </c>
      <c r="V42" s="498" t="s">
        <v>117</v>
      </c>
      <c r="W42" s="498" t="s">
        <v>117</v>
      </c>
      <c r="X42" s="498"/>
      <c r="Y42" s="527">
        <v>3415.6</v>
      </c>
    </row>
    <row r="43" spans="1:25" ht="22" customHeight="1">
      <c r="A43" s="496"/>
      <c r="B43" s="496" t="s">
        <v>1452</v>
      </c>
      <c r="C43" s="530" t="s">
        <v>117</v>
      </c>
      <c r="D43" s="530" t="s">
        <v>117</v>
      </c>
      <c r="E43" s="494">
        <v>1155.48</v>
      </c>
      <c r="F43" s="494">
        <v>2015.07</v>
      </c>
      <c r="G43" s="494">
        <v>0.18000000000000002</v>
      </c>
      <c r="H43" s="494">
        <v>0.26</v>
      </c>
      <c r="I43" s="494">
        <v>23.060000000000002</v>
      </c>
      <c r="J43" s="494">
        <v>3.17</v>
      </c>
      <c r="K43" s="494">
        <v>1025.93</v>
      </c>
      <c r="L43" s="494">
        <v>1052.6000000000001</v>
      </c>
      <c r="M43" s="494">
        <v>4223.1500000000005</v>
      </c>
      <c r="N43" s="507"/>
      <c r="O43" s="494">
        <v>0.18999999999999997</v>
      </c>
      <c r="P43" s="494">
        <v>1.63</v>
      </c>
      <c r="Q43" s="494">
        <v>42.909999999999982</v>
      </c>
      <c r="R43" s="494">
        <v>1.6399999999999988</v>
      </c>
      <c r="S43" s="494">
        <v>46.369999999999983</v>
      </c>
      <c r="T43" s="494"/>
      <c r="U43" s="498" t="s">
        <v>117</v>
      </c>
      <c r="V43" s="498" t="s">
        <v>117</v>
      </c>
      <c r="W43" s="498" t="s">
        <v>117</v>
      </c>
      <c r="X43" s="498"/>
      <c r="Y43" s="527">
        <v>4269.5199999999995</v>
      </c>
    </row>
    <row r="44" spans="1:25" ht="22" customHeight="1">
      <c r="A44" s="496"/>
      <c r="B44" s="480" t="s">
        <v>91</v>
      </c>
      <c r="C44" s="498">
        <v>6762.82</v>
      </c>
      <c r="D44" s="530" t="s">
        <v>117</v>
      </c>
      <c r="E44" s="498">
        <v>2159.4499999999998</v>
      </c>
      <c r="F44" s="498">
        <v>4745.72</v>
      </c>
      <c r="G44" s="498">
        <v>0.37</v>
      </c>
      <c r="H44" s="498">
        <v>0.99</v>
      </c>
      <c r="I44" s="498">
        <v>87.27</v>
      </c>
      <c r="J44" s="498">
        <v>11.53</v>
      </c>
      <c r="K44" s="498">
        <v>3059.5142406100003</v>
      </c>
      <c r="L44" s="498">
        <v>3159.6742406100002</v>
      </c>
      <c r="M44" s="498">
        <v>16827.66424061</v>
      </c>
      <c r="N44" s="507"/>
      <c r="O44" s="498">
        <v>0.26999999999999996</v>
      </c>
      <c r="P44" s="498">
        <v>211.13</v>
      </c>
      <c r="Q44" s="498">
        <v>134.66999999999999</v>
      </c>
      <c r="R44" s="498">
        <v>14.53</v>
      </c>
      <c r="S44" s="498">
        <v>360.59999999999997</v>
      </c>
      <c r="T44" s="498"/>
      <c r="U44" s="498" t="s">
        <v>117</v>
      </c>
      <c r="V44" s="498" t="s">
        <v>117</v>
      </c>
      <c r="W44" s="498" t="s">
        <v>117</v>
      </c>
      <c r="X44" s="498"/>
      <c r="Y44" s="527">
        <v>17188.264240609999</v>
      </c>
    </row>
    <row r="45" spans="1:25" ht="22" customHeight="1">
      <c r="A45" s="496"/>
      <c r="B45" s="480"/>
      <c r="C45" s="498"/>
      <c r="D45" s="498"/>
      <c r="E45" s="494" t="s">
        <v>99</v>
      </c>
      <c r="F45" s="498"/>
      <c r="G45" s="498"/>
      <c r="H45" s="498"/>
      <c r="I45" s="498"/>
      <c r="J45" s="498"/>
      <c r="K45" s="498"/>
      <c r="L45" s="498" t="s">
        <v>99</v>
      </c>
      <c r="M45" s="494" t="s">
        <v>99</v>
      </c>
      <c r="N45" s="507"/>
      <c r="O45" s="494"/>
      <c r="P45" s="494" t="s">
        <v>99</v>
      </c>
      <c r="Q45" s="494"/>
      <c r="R45" s="494"/>
      <c r="S45" s="498" t="s">
        <v>99</v>
      </c>
      <c r="T45" s="498"/>
      <c r="U45" s="498"/>
      <c r="V45" s="498"/>
      <c r="W45" s="498"/>
      <c r="X45" s="498"/>
      <c r="Y45" s="527"/>
    </row>
    <row r="46" spans="1:25" ht="22" customHeight="1">
      <c r="A46" s="496"/>
      <c r="B46" s="496" t="s">
        <v>213</v>
      </c>
      <c r="C46" s="494">
        <v>6853.7</v>
      </c>
      <c r="D46" s="530" t="s">
        <v>117</v>
      </c>
      <c r="E46" s="494">
        <v>261.56</v>
      </c>
      <c r="F46" s="494">
        <v>1266.3399999999999</v>
      </c>
      <c r="G46" s="494">
        <v>0.10999999999999999</v>
      </c>
      <c r="H46" s="530" t="s">
        <v>117</v>
      </c>
      <c r="I46" s="494">
        <v>39.86</v>
      </c>
      <c r="J46" s="494">
        <v>4.9000000000000004</v>
      </c>
      <c r="K46" s="494">
        <v>642.54</v>
      </c>
      <c r="L46" s="494">
        <v>687.41</v>
      </c>
      <c r="M46" s="494">
        <v>9069.01</v>
      </c>
      <c r="N46" s="507"/>
      <c r="O46" s="494">
        <v>4.8</v>
      </c>
      <c r="P46" s="530" t="s">
        <v>117</v>
      </c>
      <c r="Q46" s="494">
        <v>228.21</v>
      </c>
      <c r="R46" s="494">
        <v>5.9100000000000019</v>
      </c>
      <c r="S46" s="494">
        <v>238.92000000000002</v>
      </c>
      <c r="T46" s="494"/>
      <c r="U46" s="498" t="s">
        <v>117</v>
      </c>
      <c r="V46" s="498" t="s">
        <v>117</v>
      </c>
      <c r="W46" s="498" t="s">
        <v>117</v>
      </c>
      <c r="X46" s="498"/>
      <c r="Y46" s="527">
        <v>9307.9499999999989</v>
      </c>
    </row>
    <row r="47" spans="1:25" ht="22" customHeight="1">
      <c r="A47" s="496"/>
      <c r="B47" s="496" t="s">
        <v>214</v>
      </c>
      <c r="C47" s="530" t="s">
        <v>117</v>
      </c>
      <c r="D47" s="530" t="s">
        <v>117</v>
      </c>
      <c r="E47" s="494">
        <v>182.59200000000001</v>
      </c>
      <c r="F47" s="494">
        <v>820.52</v>
      </c>
      <c r="G47" s="530" t="s">
        <v>117</v>
      </c>
      <c r="H47" s="494">
        <v>8.0000000000000071E-2</v>
      </c>
      <c r="I47" s="494">
        <v>24.870000000000005</v>
      </c>
      <c r="J47" s="494">
        <v>5.59</v>
      </c>
      <c r="K47" s="494">
        <v>1141.22</v>
      </c>
      <c r="L47" s="494">
        <v>1171.7599999999998</v>
      </c>
      <c r="M47" s="494">
        <v>2174.8719999999998</v>
      </c>
      <c r="N47" s="507"/>
      <c r="O47" s="494">
        <v>5.03</v>
      </c>
      <c r="P47" s="530" t="s">
        <v>117</v>
      </c>
      <c r="Q47" s="494">
        <v>121.16999999999999</v>
      </c>
      <c r="R47" s="494">
        <v>6.1999999999999993</v>
      </c>
      <c r="S47" s="494">
        <v>132.39999999999998</v>
      </c>
      <c r="T47" s="494"/>
      <c r="U47" s="498" t="s">
        <v>117</v>
      </c>
      <c r="V47" s="498" t="s">
        <v>117</v>
      </c>
      <c r="W47" s="498" t="s">
        <v>117</v>
      </c>
      <c r="X47" s="498"/>
      <c r="Y47" s="527">
        <v>2307.3120000000004</v>
      </c>
    </row>
    <row r="48" spans="1:25" ht="22" customHeight="1">
      <c r="A48" s="496"/>
      <c r="B48" s="496" t="s">
        <v>222</v>
      </c>
      <c r="C48" s="530" t="s">
        <v>117</v>
      </c>
      <c r="D48" s="530" t="s">
        <v>117</v>
      </c>
      <c r="E48" s="494">
        <v>37.979999999999997</v>
      </c>
      <c r="F48" s="494">
        <v>819.07999999999993</v>
      </c>
      <c r="G48" s="494">
        <v>0.17999999999999994</v>
      </c>
      <c r="H48" s="494">
        <v>0.8899999999999999</v>
      </c>
      <c r="I48" s="494">
        <v>26.449999999999989</v>
      </c>
      <c r="J48" s="494">
        <v>2.1900000000000013</v>
      </c>
      <c r="K48" s="494">
        <v>1034.73</v>
      </c>
      <c r="L48" s="494">
        <v>1064.4400000000003</v>
      </c>
      <c r="M48" s="494">
        <v>1921.5000000000002</v>
      </c>
      <c r="N48" s="507"/>
      <c r="O48" s="530" t="s">
        <v>117</v>
      </c>
      <c r="P48" s="530" t="s">
        <v>117</v>
      </c>
      <c r="Q48" s="494">
        <v>19.379999999999995</v>
      </c>
      <c r="R48" s="494">
        <v>23.310000000000002</v>
      </c>
      <c r="S48" s="494">
        <v>42.73</v>
      </c>
      <c r="T48" s="494"/>
      <c r="U48" s="498" t="s">
        <v>117</v>
      </c>
      <c r="V48" s="498" t="s">
        <v>117</v>
      </c>
      <c r="W48" s="498" t="s">
        <v>117</v>
      </c>
      <c r="X48" s="498"/>
      <c r="Y48" s="527">
        <v>1964.23</v>
      </c>
    </row>
    <row r="49" spans="1:25" ht="22" customHeight="1">
      <c r="A49" s="496"/>
      <c r="B49" s="480" t="s">
        <v>92</v>
      </c>
      <c r="C49" s="498">
        <v>6853.7</v>
      </c>
      <c r="D49" s="530" t="s">
        <v>117</v>
      </c>
      <c r="E49" s="498">
        <v>482.13200000000006</v>
      </c>
      <c r="F49" s="498">
        <v>2905.9399999999996</v>
      </c>
      <c r="G49" s="498">
        <v>0.32999999999999996</v>
      </c>
      <c r="H49" s="498">
        <v>0.99</v>
      </c>
      <c r="I49" s="498">
        <v>91.179999999999993</v>
      </c>
      <c r="J49" s="498">
        <v>12.680000000000001</v>
      </c>
      <c r="K49" s="498">
        <v>2818.49</v>
      </c>
      <c r="L49" s="498">
        <v>2923.6699999999992</v>
      </c>
      <c r="M49" s="498">
        <v>13165.441999999999</v>
      </c>
      <c r="N49" s="507"/>
      <c r="O49" s="498">
        <v>9.8000000000000007</v>
      </c>
      <c r="P49" s="530" t="s">
        <v>117</v>
      </c>
      <c r="Q49" s="498">
        <v>368.76</v>
      </c>
      <c r="R49" s="498">
        <v>35.42</v>
      </c>
      <c r="S49" s="498">
        <v>414.05</v>
      </c>
      <c r="T49" s="498"/>
      <c r="U49" s="498" t="s">
        <v>117</v>
      </c>
      <c r="V49" s="498" t="s">
        <v>117</v>
      </c>
      <c r="W49" s="498" t="s">
        <v>117</v>
      </c>
      <c r="X49" s="498"/>
      <c r="Y49" s="527">
        <v>13579.492</v>
      </c>
    </row>
    <row r="50" spans="1:25" ht="22" customHeight="1">
      <c r="A50" s="496"/>
      <c r="B50" s="496"/>
      <c r="C50" s="498"/>
      <c r="D50" s="498"/>
      <c r="E50" s="494" t="s">
        <v>99</v>
      </c>
      <c r="F50" s="498"/>
      <c r="G50" s="498"/>
      <c r="H50" s="498"/>
      <c r="I50" s="498"/>
      <c r="J50" s="498"/>
      <c r="K50" s="498"/>
      <c r="L50" s="498" t="s">
        <v>99</v>
      </c>
      <c r="M50" s="494" t="s">
        <v>99</v>
      </c>
      <c r="N50" s="507"/>
      <c r="O50" s="494"/>
      <c r="P50" s="494" t="s">
        <v>99</v>
      </c>
      <c r="Q50" s="494"/>
      <c r="R50" s="494"/>
      <c r="S50" s="498" t="s">
        <v>99</v>
      </c>
      <c r="T50" s="498"/>
      <c r="U50" s="498"/>
      <c r="V50" s="498"/>
      <c r="W50" s="498"/>
      <c r="X50" s="498"/>
      <c r="Y50" s="527"/>
    </row>
    <row r="51" spans="1:25" ht="22" customHeight="1">
      <c r="A51" s="496"/>
      <c r="B51" s="496" t="s">
        <v>215</v>
      </c>
      <c r="C51" s="494">
        <v>7040.32</v>
      </c>
      <c r="D51" s="494">
        <v>30.79</v>
      </c>
      <c r="E51" s="494">
        <v>207.01</v>
      </c>
      <c r="F51" s="494">
        <v>1396.82</v>
      </c>
      <c r="G51" s="494">
        <v>0.18000000000000005</v>
      </c>
      <c r="H51" s="494">
        <v>9.98</v>
      </c>
      <c r="I51" s="494">
        <v>155.99</v>
      </c>
      <c r="J51" s="494">
        <v>4.58</v>
      </c>
      <c r="K51" s="494">
        <v>1088.82</v>
      </c>
      <c r="L51" s="494">
        <v>1259.55</v>
      </c>
      <c r="M51" s="494">
        <v>9934.49</v>
      </c>
      <c r="N51" s="507"/>
      <c r="O51" s="494">
        <v>6.9999999999999368E-2</v>
      </c>
      <c r="P51" s="498" t="s">
        <v>117</v>
      </c>
      <c r="Q51" s="494">
        <v>950.72000000000014</v>
      </c>
      <c r="R51" s="494">
        <v>0.83999999999999631</v>
      </c>
      <c r="S51" s="494">
        <v>951.63000000000022</v>
      </c>
      <c r="T51" s="494"/>
      <c r="U51" s="498" t="s">
        <v>117</v>
      </c>
      <c r="V51" s="498" t="s">
        <v>117</v>
      </c>
      <c r="W51" s="498" t="s">
        <v>117</v>
      </c>
      <c r="X51" s="498"/>
      <c r="Y51" s="527">
        <v>10886.119999999999</v>
      </c>
    </row>
    <row r="52" spans="1:25" ht="22" customHeight="1">
      <c r="A52" s="496"/>
      <c r="B52" s="496" t="s">
        <v>216</v>
      </c>
      <c r="C52" s="530" t="s">
        <v>117</v>
      </c>
      <c r="D52" s="494">
        <v>17.050000000000004</v>
      </c>
      <c r="E52" s="494">
        <v>171.76</v>
      </c>
      <c r="F52" s="494">
        <v>970.52</v>
      </c>
      <c r="G52" s="494">
        <v>8.9999999999999969E-2</v>
      </c>
      <c r="H52" s="494">
        <v>15.180000000000003</v>
      </c>
      <c r="I52" s="494">
        <v>170.82</v>
      </c>
      <c r="J52" s="494">
        <v>1.4399999999999977</v>
      </c>
      <c r="K52" s="494">
        <v>1272.42</v>
      </c>
      <c r="L52" s="494">
        <v>1459.95</v>
      </c>
      <c r="M52" s="494">
        <v>2619.2800000000007</v>
      </c>
      <c r="N52" s="507"/>
      <c r="O52" s="494">
        <v>1.3500000000000008</v>
      </c>
      <c r="P52" s="498" t="s">
        <v>117</v>
      </c>
      <c r="Q52" s="494">
        <v>479.52</v>
      </c>
      <c r="R52" s="494">
        <v>2.6800000000000015</v>
      </c>
      <c r="S52" s="494">
        <v>483.55</v>
      </c>
      <c r="T52" s="494"/>
      <c r="U52" s="498" t="s">
        <v>117</v>
      </c>
      <c r="V52" s="498" t="s">
        <v>117</v>
      </c>
      <c r="W52" s="498" t="s">
        <v>117</v>
      </c>
      <c r="X52" s="498"/>
      <c r="Y52" s="527">
        <v>3102.83</v>
      </c>
    </row>
    <row r="53" spans="1:25" ht="22" customHeight="1">
      <c r="A53" s="496"/>
      <c r="B53" s="496" t="s">
        <v>200</v>
      </c>
      <c r="C53" s="530" t="s">
        <v>117</v>
      </c>
      <c r="D53" s="494">
        <v>5.3599999999999994</v>
      </c>
      <c r="E53" s="530" t="s">
        <v>117</v>
      </c>
      <c r="F53" s="494">
        <v>894.10000000000014</v>
      </c>
      <c r="G53" s="498">
        <v>0</v>
      </c>
      <c r="H53" s="494">
        <v>0.19999999999999618</v>
      </c>
      <c r="I53" s="494">
        <v>33.399999999999977</v>
      </c>
      <c r="J53" s="494">
        <v>0.87000000000000455</v>
      </c>
      <c r="K53" s="494">
        <v>1064.5899999999999</v>
      </c>
      <c r="L53" s="494">
        <v>1099.0600000000002</v>
      </c>
      <c r="M53" s="494">
        <v>1998.5200000000002</v>
      </c>
      <c r="N53" s="507"/>
      <c r="O53" s="494">
        <v>3.2299999999999986</v>
      </c>
      <c r="P53" s="498" t="s">
        <v>117</v>
      </c>
      <c r="Q53" s="494">
        <v>62.22999999999999</v>
      </c>
      <c r="R53" s="494">
        <v>0.73000000000000576</v>
      </c>
      <c r="S53" s="494">
        <v>66.19</v>
      </c>
      <c r="T53" s="494"/>
      <c r="U53" s="498" t="s">
        <v>117</v>
      </c>
      <c r="V53" s="498" t="s">
        <v>117</v>
      </c>
      <c r="W53" s="498" t="s">
        <v>117</v>
      </c>
      <c r="X53" s="498"/>
      <c r="Y53" s="527">
        <v>2064.73</v>
      </c>
    </row>
    <row r="54" spans="1:25" ht="22" customHeight="1">
      <c r="A54" s="496"/>
      <c r="B54" s="480" t="s">
        <v>93</v>
      </c>
      <c r="C54" s="498">
        <v>7040.32</v>
      </c>
      <c r="D54" s="498">
        <v>53.2</v>
      </c>
      <c r="E54" s="498">
        <v>378.77</v>
      </c>
      <c r="F54" s="498">
        <v>3261.4400000000005</v>
      </c>
      <c r="G54" s="498">
        <v>0.29000000000000004</v>
      </c>
      <c r="H54" s="498">
        <v>25.36</v>
      </c>
      <c r="I54" s="498">
        <v>360.21</v>
      </c>
      <c r="J54" s="498">
        <v>6.8900000000000023</v>
      </c>
      <c r="K54" s="498">
        <v>3425.83</v>
      </c>
      <c r="L54" s="498">
        <v>3818.58</v>
      </c>
      <c r="M54" s="498">
        <v>14552.310000000001</v>
      </c>
      <c r="N54" s="507"/>
      <c r="O54" s="498">
        <v>4.6499999999999986</v>
      </c>
      <c r="P54" s="498" t="s">
        <v>117</v>
      </c>
      <c r="Q54" s="498">
        <v>1492.4700000000003</v>
      </c>
      <c r="R54" s="498">
        <v>4.2500000000000036</v>
      </c>
      <c r="S54" s="498">
        <v>1501.3700000000003</v>
      </c>
      <c r="T54" s="498"/>
      <c r="U54" s="498" t="s">
        <v>117</v>
      </c>
      <c r="V54" s="498" t="s">
        <v>117</v>
      </c>
      <c r="W54" s="498" t="s">
        <v>117</v>
      </c>
      <c r="X54" s="498"/>
      <c r="Y54" s="527">
        <v>16053.679999999998</v>
      </c>
    </row>
    <row r="55" spans="1:25" ht="22" customHeight="1">
      <c r="A55" s="496"/>
      <c r="B55" s="496"/>
      <c r="C55" s="498"/>
      <c r="D55" s="498"/>
      <c r="E55" s="494" t="s">
        <v>99</v>
      </c>
      <c r="F55" s="498"/>
      <c r="G55" s="498"/>
      <c r="H55" s="498"/>
      <c r="I55" s="498"/>
      <c r="J55" s="498"/>
      <c r="K55" s="498"/>
      <c r="L55" s="498" t="s">
        <v>99</v>
      </c>
      <c r="M55" s="498" t="s">
        <v>99</v>
      </c>
      <c r="N55" s="507"/>
      <c r="O55" s="498"/>
      <c r="P55" s="498" t="s">
        <v>99</v>
      </c>
      <c r="Q55" s="498"/>
      <c r="R55" s="498"/>
      <c r="S55" s="498" t="s">
        <v>99</v>
      </c>
      <c r="T55" s="498"/>
      <c r="U55" s="498"/>
      <c r="V55" s="498"/>
      <c r="W55" s="498"/>
      <c r="X55" s="498"/>
      <c r="Y55" s="527"/>
    </row>
    <row r="56" spans="1:25" ht="22" customHeight="1">
      <c r="A56" s="496"/>
      <c r="B56" s="496" t="s">
        <v>209</v>
      </c>
      <c r="C56" s="494">
        <v>6909.3076031000001</v>
      </c>
      <c r="D56" s="530" t="s">
        <v>117</v>
      </c>
      <c r="E56" s="494">
        <v>383.63374397999996</v>
      </c>
      <c r="F56" s="494">
        <v>981.20055718999993</v>
      </c>
      <c r="G56" s="530" t="s">
        <v>117</v>
      </c>
      <c r="H56" s="494">
        <v>7.2062352799999978</v>
      </c>
      <c r="I56" s="494">
        <v>84.800646409999999</v>
      </c>
      <c r="J56" s="494">
        <v>1.7875833499999985</v>
      </c>
      <c r="K56" s="494">
        <v>1093.7027479999999</v>
      </c>
      <c r="L56" s="494">
        <v>1187.4972130399999</v>
      </c>
      <c r="M56" s="494">
        <v>9461.6391173100001</v>
      </c>
      <c r="N56" s="507"/>
      <c r="O56" s="498" t="s">
        <v>117</v>
      </c>
      <c r="P56" s="494">
        <v>209.5</v>
      </c>
      <c r="Q56" s="494">
        <v>115.03025175999969</v>
      </c>
      <c r="R56" s="494">
        <v>5.2599999999999927</v>
      </c>
      <c r="S56" s="494">
        <v>329.79025175999971</v>
      </c>
      <c r="T56" s="494"/>
      <c r="U56" s="498" t="s">
        <v>117</v>
      </c>
      <c r="V56" s="498" t="s">
        <v>117</v>
      </c>
      <c r="W56" s="498" t="s">
        <v>117</v>
      </c>
      <c r="X56" s="498"/>
      <c r="Y56" s="527">
        <v>9791.4293690699997</v>
      </c>
    </row>
    <row r="57" spans="1:25" ht="22" customHeight="1">
      <c r="A57" s="496"/>
      <c r="B57" s="496" t="s">
        <v>210</v>
      </c>
      <c r="C57" s="530" t="s">
        <v>117</v>
      </c>
      <c r="D57" s="494">
        <v>20.75</v>
      </c>
      <c r="E57" s="494">
        <v>18.46</v>
      </c>
      <c r="F57" s="494">
        <v>1308.5999999999999</v>
      </c>
      <c r="G57" s="494">
        <v>0.16999999999999993</v>
      </c>
      <c r="H57" s="494">
        <v>7.0837647200000013</v>
      </c>
      <c r="I57" s="494">
        <v>25.029353590000028</v>
      </c>
      <c r="J57" s="494">
        <v>0.84241664999999699</v>
      </c>
      <c r="K57" s="494">
        <v>940.55</v>
      </c>
      <c r="L57" s="494">
        <v>973.67553495999994</v>
      </c>
      <c r="M57" s="494">
        <v>2321.4855349599998</v>
      </c>
      <c r="N57" s="507"/>
      <c r="O57" s="494">
        <v>4.2300000000000031</v>
      </c>
      <c r="P57" s="498" t="s">
        <v>117</v>
      </c>
      <c r="Q57" s="494">
        <v>98.049748240000156</v>
      </c>
      <c r="R57" s="494">
        <v>1.5100000000000069</v>
      </c>
      <c r="S57" s="494">
        <v>103.78974824000016</v>
      </c>
      <c r="T57" s="494"/>
      <c r="U57" s="498" t="s">
        <v>117</v>
      </c>
      <c r="V57" s="498" t="s">
        <v>117</v>
      </c>
      <c r="W57" s="498" t="s">
        <v>117</v>
      </c>
      <c r="X57" s="498"/>
      <c r="Y57" s="527">
        <v>2425.2752832000006</v>
      </c>
    </row>
    <row r="58" spans="1:25" ht="22" customHeight="1">
      <c r="A58" s="496"/>
      <c r="B58" s="496" t="s">
        <v>206</v>
      </c>
      <c r="C58" s="530" t="s">
        <v>117</v>
      </c>
      <c r="D58" s="530" t="s">
        <v>117</v>
      </c>
      <c r="E58" s="494">
        <v>4029.6625461499998</v>
      </c>
      <c r="F58" s="494">
        <v>2294.6787002700007</v>
      </c>
      <c r="G58" s="494">
        <v>0.1100000000000001</v>
      </c>
      <c r="H58" s="498" t="s">
        <v>117</v>
      </c>
      <c r="I58" s="494">
        <v>65.950000000000031</v>
      </c>
      <c r="J58" s="494">
        <v>1.5900000000000034</v>
      </c>
      <c r="K58" s="494">
        <v>1042.9833345899999</v>
      </c>
      <c r="L58" s="494">
        <v>1110.66333459</v>
      </c>
      <c r="M58" s="494">
        <v>7435.00458101</v>
      </c>
      <c r="N58" s="507"/>
      <c r="O58" s="494">
        <v>42.54</v>
      </c>
      <c r="P58" s="494">
        <v>3234.52</v>
      </c>
      <c r="Q58" s="494">
        <v>131.96999999999966</v>
      </c>
      <c r="R58" s="494">
        <v>6.7699999999999978</v>
      </c>
      <c r="S58" s="494">
        <v>3415.7999999999997</v>
      </c>
      <c r="T58" s="494"/>
      <c r="U58" s="498" t="s">
        <v>117</v>
      </c>
      <c r="V58" s="498" t="s">
        <v>117</v>
      </c>
      <c r="W58" s="498" t="s">
        <v>117</v>
      </c>
      <c r="X58" s="498"/>
      <c r="Y58" s="527">
        <v>10850.804581009999</v>
      </c>
    </row>
    <row r="59" spans="1:25" ht="22" customHeight="1">
      <c r="A59" s="496"/>
      <c r="B59" s="480" t="s">
        <v>94</v>
      </c>
      <c r="C59" s="498">
        <v>6909.3076031000001</v>
      </c>
      <c r="D59" s="498">
        <v>20.75</v>
      </c>
      <c r="E59" s="498">
        <v>4431.7562901299998</v>
      </c>
      <c r="F59" s="498">
        <v>4584.4792574600006</v>
      </c>
      <c r="G59" s="498">
        <v>0.28000000000000003</v>
      </c>
      <c r="H59" s="498">
        <v>14.319999999999993</v>
      </c>
      <c r="I59" s="498">
        <v>175.78000000000006</v>
      </c>
      <c r="J59" s="498">
        <v>4.2199999999999989</v>
      </c>
      <c r="K59" s="498">
        <v>3077.2360825899996</v>
      </c>
      <c r="L59" s="498">
        <v>3271.8360825899995</v>
      </c>
      <c r="M59" s="498">
        <v>19218.12923328</v>
      </c>
      <c r="N59" s="507"/>
      <c r="O59" s="498">
        <v>46.77</v>
      </c>
      <c r="P59" s="498">
        <v>3444.02</v>
      </c>
      <c r="Q59" s="498">
        <v>345.0499999999995</v>
      </c>
      <c r="R59" s="498">
        <v>13.539999999999997</v>
      </c>
      <c r="S59" s="498">
        <v>3849.3799999999992</v>
      </c>
      <c r="T59" s="498"/>
      <c r="U59" s="498" t="s">
        <v>117</v>
      </c>
      <c r="V59" s="498" t="s">
        <v>117</v>
      </c>
      <c r="W59" s="498" t="s">
        <v>117</v>
      </c>
      <c r="X59" s="498"/>
      <c r="Y59" s="527">
        <v>23067.509233280001</v>
      </c>
    </row>
    <row r="60" spans="1:25" ht="22" customHeight="1">
      <c r="A60" s="496"/>
      <c r="B60" s="480"/>
      <c r="C60" s="498"/>
      <c r="D60" s="498"/>
      <c r="E60" s="498"/>
      <c r="F60" s="498"/>
      <c r="G60" s="498"/>
      <c r="H60" s="498"/>
      <c r="I60" s="498"/>
      <c r="J60" s="498"/>
      <c r="K60" s="498"/>
      <c r="L60" s="498"/>
      <c r="M60" s="498"/>
      <c r="N60" s="519"/>
      <c r="O60" s="498"/>
      <c r="P60" s="498"/>
      <c r="Q60" s="498"/>
      <c r="R60" s="498"/>
      <c r="S60" s="498"/>
      <c r="T60" s="498"/>
      <c r="U60" s="498"/>
      <c r="V60" s="498"/>
      <c r="W60" s="498"/>
      <c r="X60" s="498"/>
      <c r="Y60" s="527"/>
    </row>
    <row r="61" spans="1:25" ht="22" customHeight="1">
      <c r="A61" s="480" t="s">
        <v>1451</v>
      </c>
      <c r="B61" s="496" t="s">
        <v>211</v>
      </c>
      <c r="C61" s="494">
        <v>6084.35</v>
      </c>
      <c r="D61" s="531">
        <v>14.3058</v>
      </c>
      <c r="E61" s="494">
        <v>933.07857759000001</v>
      </c>
      <c r="F61" s="494">
        <v>574.07094641000003</v>
      </c>
      <c r="G61" s="530" t="s">
        <v>117</v>
      </c>
      <c r="H61" s="494">
        <v>3.1559680000000001</v>
      </c>
      <c r="I61" s="494">
        <v>41.96</v>
      </c>
      <c r="J61" s="494">
        <v>4.7699999999999996</v>
      </c>
      <c r="K61" s="494">
        <v>1134.729926</v>
      </c>
      <c r="L61" s="494">
        <v>1184.615894</v>
      </c>
      <c r="M61" s="494">
        <v>8790.4212180000013</v>
      </c>
      <c r="N61" s="507"/>
      <c r="O61" s="530" t="s">
        <v>117</v>
      </c>
      <c r="P61" s="530" t="s">
        <v>117</v>
      </c>
      <c r="Q61" s="494">
        <v>28.92</v>
      </c>
      <c r="R61" s="494">
        <v>0.27</v>
      </c>
      <c r="S61" s="494">
        <v>29.200000000000003</v>
      </c>
      <c r="T61" s="494"/>
      <c r="U61" s="530" t="s">
        <v>117</v>
      </c>
      <c r="V61" s="530" t="s">
        <v>117</v>
      </c>
      <c r="W61" s="530" t="s">
        <v>117</v>
      </c>
      <c r="X61" s="498"/>
      <c r="Y61" s="527">
        <v>8819.621218000002</v>
      </c>
    </row>
    <row r="62" spans="1:25" ht="22" customHeight="1">
      <c r="A62" s="496"/>
      <c r="B62" s="496" t="s">
        <v>212</v>
      </c>
      <c r="C62" s="530" t="s">
        <v>117</v>
      </c>
      <c r="D62" s="494">
        <v>14.290646000000001</v>
      </c>
      <c r="E62" s="494">
        <v>1684.94427939</v>
      </c>
      <c r="F62" s="494">
        <v>569.58912779000002</v>
      </c>
      <c r="G62" s="530" t="s">
        <v>117</v>
      </c>
      <c r="H62" s="494">
        <v>3.6344530000000002</v>
      </c>
      <c r="I62" s="494">
        <v>24.339999999999996</v>
      </c>
      <c r="J62" s="494">
        <v>4.8000000000000007</v>
      </c>
      <c r="K62" s="494">
        <v>1142.758926</v>
      </c>
      <c r="L62" s="494">
        <v>1175.5533789999997</v>
      </c>
      <c r="M62" s="494">
        <v>3444.3774321800006</v>
      </c>
      <c r="N62" s="507"/>
      <c r="O62" s="494">
        <v>6.07</v>
      </c>
      <c r="P62" s="530" t="s">
        <v>117</v>
      </c>
      <c r="Q62" s="494">
        <v>43.129999999999995</v>
      </c>
      <c r="R62" s="494">
        <v>0.49</v>
      </c>
      <c r="S62" s="494">
        <v>49.69</v>
      </c>
      <c r="T62" s="494"/>
      <c r="U62" s="530" t="s">
        <v>117</v>
      </c>
      <c r="V62" s="530" t="s">
        <v>117</v>
      </c>
      <c r="W62" s="530" t="s">
        <v>117</v>
      </c>
      <c r="X62" s="498"/>
      <c r="Y62" s="527">
        <v>3494.0674321800007</v>
      </c>
    </row>
    <row r="63" spans="1:25" ht="22" customHeight="1">
      <c r="A63" s="496"/>
      <c r="B63" s="496" t="s">
        <v>1452</v>
      </c>
      <c r="C63" s="530" t="s">
        <v>117</v>
      </c>
      <c r="D63" s="531">
        <v>9.0861199999999993</v>
      </c>
      <c r="E63" s="494">
        <v>1301.2223413299998</v>
      </c>
      <c r="F63" s="515">
        <v>921.55560966999997</v>
      </c>
      <c r="G63" s="530" t="s">
        <v>117</v>
      </c>
      <c r="H63" s="494">
        <v>5.5920339999999999</v>
      </c>
      <c r="I63" s="494">
        <v>31.680000000000014</v>
      </c>
      <c r="J63" s="494">
        <v>5.0199999999999996</v>
      </c>
      <c r="K63" s="494">
        <v>1230.2201239999999</v>
      </c>
      <c r="L63" s="494">
        <v>1272.552158</v>
      </c>
      <c r="M63" s="515">
        <v>3504.4162289999995</v>
      </c>
      <c r="N63" s="507"/>
      <c r="O63" s="494">
        <v>2.2899999999999996</v>
      </c>
      <c r="P63" s="530" t="s">
        <v>117</v>
      </c>
      <c r="Q63" s="494">
        <v>46.320000000000007</v>
      </c>
      <c r="R63" s="494">
        <v>0.44999999999999996</v>
      </c>
      <c r="S63" s="494">
        <v>49.060000000000009</v>
      </c>
      <c r="T63" s="494"/>
      <c r="U63" s="530" t="s">
        <v>117</v>
      </c>
      <c r="V63" s="494">
        <v>458.46</v>
      </c>
      <c r="W63" s="494">
        <v>458.46</v>
      </c>
      <c r="X63" s="498"/>
      <c r="Y63" s="515">
        <v>4011.9362289999995</v>
      </c>
    </row>
    <row r="64" spans="1:25" ht="22" customHeight="1">
      <c r="A64" s="496"/>
      <c r="B64" s="480" t="s">
        <v>91</v>
      </c>
      <c r="C64" s="498">
        <v>6084.35</v>
      </c>
      <c r="D64" s="498">
        <v>37.682566000000001</v>
      </c>
      <c r="E64" s="498">
        <v>3919.24519831</v>
      </c>
      <c r="F64" s="515">
        <v>2065.2156838700002</v>
      </c>
      <c r="G64" s="498">
        <v>0.06</v>
      </c>
      <c r="H64" s="498">
        <v>12.382455</v>
      </c>
      <c r="I64" s="498">
        <v>97.980000000000018</v>
      </c>
      <c r="J64" s="498">
        <v>14.59</v>
      </c>
      <c r="K64" s="498">
        <v>3507.7089759999999</v>
      </c>
      <c r="L64" s="498">
        <v>3632.7214309999999</v>
      </c>
      <c r="M64" s="515">
        <v>15739.214879180001</v>
      </c>
      <c r="N64" s="507"/>
      <c r="O64" s="498">
        <v>8.3699999999999992</v>
      </c>
      <c r="P64" s="530" t="s">
        <v>117</v>
      </c>
      <c r="Q64" s="498">
        <v>118.37</v>
      </c>
      <c r="R64" s="498">
        <v>1.21</v>
      </c>
      <c r="S64" s="498">
        <v>127.95</v>
      </c>
      <c r="T64" s="498"/>
      <c r="U64" s="530" t="s">
        <v>117</v>
      </c>
      <c r="V64" s="498">
        <v>458.46</v>
      </c>
      <c r="W64" s="498">
        <v>458.46</v>
      </c>
      <c r="X64" s="498"/>
      <c r="Y64" s="515">
        <v>16325.624879180001</v>
      </c>
    </row>
    <row r="65" spans="1:25" ht="22" customHeight="1">
      <c r="A65" s="496"/>
      <c r="B65" s="480"/>
      <c r="C65" s="494"/>
      <c r="D65" s="494"/>
      <c r="E65" s="494" t="s">
        <v>99</v>
      </c>
      <c r="F65" s="494"/>
      <c r="G65" s="494"/>
      <c r="H65" s="494"/>
      <c r="I65" s="494"/>
      <c r="J65" s="494"/>
      <c r="K65" s="494"/>
      <c r="L65" s="494" t="s">
        <v>99</v>
      </c>
      <c r="M65" s="494" t="s">
        <v>99</v>
      </c>
      <c r="N65" s="494"/>
      <c r="O65" s="494"/>
      <c r="P65" s="494" t="s">
        <v>99</v>
      </c>
      <c r="Q65" s="494"/>
      <c r="R65" s="494"/>
      <c r="S65" s="494" t="s">
        <v>99</v>
      </c>
      <c r="T65" s="494"/>
      <c r="U65" s="494"/>
      <c r="V65" s="507"/>
      <c r="W65" s="494"/>
      <c r="X65" s="494"/>
      <c r="Y65" s="494" t="s">
        <v>99</v>
      </c>
    </row>
    <row r="66" spans="1:25" ht="22" customHeight="1">
      <c r="A66" s="496"/>
      <c r="B66" s="496" t="s">
        <v>213</v>
      </c>
      <c r="C66" s="494">
        <v>6153.4090004</v>
      </c>
      <c r="D66" s="531">
        <v>7.1700730000000004</v>
      </c>
      <c r="E66" s="494">
        <v>976.79906336999989</v>
      </c>
      <c r="F66" s="494">
        <v>1540.83387021</v>
      </c>
      <c r="G66" s="531">
        <v>0.06</v>
      </c>
      <c r="H66" s="494">
        <v>3.8494120000000001</v>
      </c>
      <c r="I66" s="494">
        <v>31.009999999999991</v>
      </c>
      <c r="J66" s="494">
        <v>5.8900000000000006</v>
      </c>
      <c r="K66" s="494">
        <v>1361.2161490000001</v>
      </c>
      <c r="L66" s="494">
        <v>1402.0255610000002</v>
      </c>
      <c r="M66" s="494">
        <v>10080.237567979999</v>
      </c>
      <c r="N66" s="507"/>
      <c r="O66" s="494">
        <v>8.0000000000000071E-2</v>
      </c>
      <c r="P66" s="494">
        <v>1.9</v>
      </c>
      <c r="Q66" s="494">
        <v>85.35</v>
      </c>
      <c r="R66" s="494">
        <v>3.3099999999999996</v>
      </c>
      <c r="S66" s="494">
        <v>90.64</v>
      </c>
      <c r="T66" s="494"/>
      <c r="U66" s="530" t="s">
        <v>117</v>
      </c>
      <c r="V66" s="530" t="s">
        <v>117</v>
      </c>
      <c r="W66" s="530" t="s">
        <v>117</v>
      </c>
      <c r="X66" s="498"/>
      <c r="Y66" s="527">
        <v>10170.877567979998</v>
      </c>
    </row>
    <row r="67" spans="1:25" ht="22" customHeight="1">
      <c r="A67" s="496"/>
      <c r="B67" s="496" t="s">
        <v>214</v>
      </c>
      <c r="C67" s="494" t="s">
        <v>117</v>
      </c>
      <c r="D67" s="531">
        <v>8.0646579999999997</v>
      </c>
      <c r="E67" s="494">
        <v>823.75218858999995</v>
      </c>
      <c r="F67" s="515">
        <v>642.92117991999999</v>
      </c>
      <c r="G67" s="531">
        <v>0.11000000000000001</v>
      </c>
      <c r="H67" s="494">
        <v>5.6756349999999998</v>
      </c>
      <c r="I67" s="494">
        <v>29.870000000000005</v>
      </c>
      <c r="J67" s="494">
        <v>6.32</v>
      </c>
      <c r="K67" s="494">
        <v>1160.961683</v>
      </c>
      <c r="L67" s="494">
        <v>1202.937318</v>
      </c>
      <c r="M67" s="515">
        <v>2677.6753445100003</v>
      </c>
      <c r="N67" s="507"/>
      <c r="O67" s="494">
        <v>8.9999999999999969E-2</v>
      </c>
      <c r="P67" s="530" t="s">
        <v>117</v>
      </c>
      <c r="Q67" s="494">
        <v>68.919999999999987</v>
      </c>
      <c r="R67" s="494">
        <v>1.2200000000000006</v>
      </c>
      <c r="S67" s="494">
        <v>70.22999999999999</v>
      </c>
      <c r="T67" s="494"/>
      <c r="U67" s="530" t="s">
        <v>117</v>
      </c>
      <c r="V67" s="530" t="s">
        <v>117</v>
      </c>
      <c r="W67" s="530" t="s">
        <v>117</v>
      </c>
      <c r="X67" s="498"/>
      <c r="Y67" s="515">
        <v>2747.9053445100003</v>
      </c>
    </row>
    <row r="68" spans="1:25" ht="22" customHeight="1">
      <c r="A68" s="496"/>
      <c r="B68" s="496" t="s">
        <v>222</v>
      </c>
      <c r="C68" s="494" t="s">
        <v>117</v>
      </c>
      <c r="D68" s="531">
        <v>10.262086999999999</v>
      </c>
      <c r="E68" s="494">
        <v>1794.2402406199999</v>
      </c>
      <c r="F68" s="515">
        <v>1648.6571463799999</v>
      </c>
      <c r="G68" s="531">
        <v>0.15000000000000002</v>
      </c>
      <c r="H68" s="494">
        <v>3.3876140000000001</v>
      </c>
      <c r="I68" s="494">
        <v>30.079999999999984</v>
      </c>
      <c r="J68" s="494">
        <v>3.6099999999999994</v>
      </c>
      <c r="K68" s="494">
        <v>1111.163335</v>
      </c>
      <c r="L68" s="494">
        <v>1148.3909489999999</v>
      </c>
      <c r="M68" s="515">
        <v>4601.5504230000006</v>
      </c>
      <c r="N68" s="507"/>
      <c r="O68" s="494">
        <v>0.65000000000000013</v>
      </c>
      <c r="P68" s="530" t="s">
        <v>117</v>
      </c>
      <c r="Q68" s="494">
        <v>61.549999999999983</v>
      </c>
      <c r="R68" s="494">
        <v>1.0599999999999996</v>
      </c>
      <c r="S68" s="494">
        <v>63.259999999999984</v>
      </c>
      <c r="T68" s="494"/>
      <c r="U68" s="530" t="s">
        <v>117</v>
      </c>
      <c r="V68" s="530" t="s">
        <v>117</v>
      </c>
      <c r="W68" s="530" t="s">
        <v>117</v>
      </c>
      <c r="X68" s="498"/>
      <c r="Y68" s="515">
        <v>4664.8104230000008</v>
      </c>
    </row>
    <row r="69" spans="1:25" ht="22" customHeight="1">
      <c r="A69" s="480"/>
      <c r="B69" s="480" t="s">
        <v>92</v>
      </c>
      <c r="C69" s="498">
        <v>6153.4090004</v>
      </c>
      <c r="D69" s="530">
        <v>25.496817999999998</v>
      </c>
      <c r="E69" s="498">
        <v>3594.7914925799996</v>
      </c>
      <c r="F69" s="515">
        <v>3832.4121965100003</v>
      </c>
      <c r="G69" s="530">
        <v>0.32000000000000006</v>
      </c>
      <c r="H69" s="498">
        <v>12.912661</v>
      </c>
      <c r="I69" s="498">
        <v>90.95999999999998</v>
      </c>
      <c r="J69" s="498">
        <v>15.82</v>
      </c>
      <c r="K69" s="498">
        <v>3633.3411670000005</v>
      </c>
      <c r="L69" s="498">
        <v>3753.3538280000007</v>
      </c>
      <c r="M69" s="515">
        <v>17359.46333549</v>
      </c>
      <c r="N69" s="517"/>
      <c r="O69" s="498">
        <v>0.82000000000000017</v>
      </c>
      <c r="P69" s="498">
        <v>1.9</v>
      </c>
      <c r="Q69" s="498">
        <v>215.81999999999996</v>
      </c>
      <c r="R69" s="498">
        <v>5.59</v>
      </c>
      <c r="S69" s="498">
        <v>224.12999999999997</v>
      </c>
      <c r="T69" s="498"/>
      <c r="U69" s="530" t="s">
        <v>117</v>
      </c>
      <c r="V69" s="530" t="s">
        <v>117</v>
      </c>
      <c r="W69" s="530" t="s">
        <v>117</v>
      </c>
      <c r="X69" s="498"/>
      <c r="Y69" s="515">
        <v>17583.593335490001</v>
      </c>
    </row>
    <row r="70" spans="1:25" ht="22" customHeight="1">
      <c r="A70" s="496"/>
      <c r="B70" s="480"/>
      <c r="C70" s="494"/>
      <c r="D70" s="494"/>
      <c r="E70" s="494" t="s">
        <v>99</v>
      </c>
      <c r="F70" s="494"/>
      <c r="G70" s="494"/>
      <c r="H70" s="494"/>
      <c r="I70" s="494"/>
      <c r="J70" s="494"/>
      <c r="K70" s="494"/>
      <c r="L70" s="494" t="s">
        <v>99</v>
      </c>
      <c r="M70" s="494" t="s">
        <v>99</v>
      </c>
      <c r="N70" s="494"/>
      <c r="O70" s="494"/>
      <c r="P70" s="494" t="s">
        <v>99</v>
      </c>
      <c r="Q70" s="494"/>
      <c r="R70" s="494"/>
      <c r="S70" s="494" t="s">
        <v>99</v>
      </c>
      <c r="T70" s="494"/>
      <c r="U70" s="494"/>
      <c r="V70" s="510"/>
      <c r="W70" s="494"/>
      <c r="X70" s="494"/>
      <c r="Y70" s="494" t="s">
        <v>99</v>
      </c>
    </row>
    <row r="71" spans="1:25" ht="22" customHeight="1">
      <c r="A71" s="496"/>
      <c r="B71" s="496" t="s">
        <v>215</v>
      </c>
      <c r="C71" s="494">
        <v>6280.8869736400002</v>
      </c>
      <c r="D71" s="531">
        <v>12.580577999999999</v>
      </c>
      <c r="E71" s="494">
        <v>1085.4590642100002</v>
      </c>
      <c r="F71" s="494">
        <v>1452.81906514</v>
      </c>
      <c r="G71" s="531">
        <v>0.23999999999999994</v>
      </c>
      <c r="H71" s="494">
        <v>5.3524919999999998</v>
      </c>
      <c r="I71" s="494">
        <v>242.92000000000002</v>
      </c>
      <c r="J71" s="494">
        <v>3.41</v>
      </c>
      <c r="K71" s="494">
        <v>1371.1330640000001</v>
      </c>
      <c r="L71" s="494">
        <v>1623.0555560000003</v>
      </c>
      <c r="M71" s="494">
        <v>10454.801236989999</v>
      </c>
      <c r="N71" s="507"/>
      <c r="O71" s="530" t="s">
        <v>117</v>
      </c>
      <c r="P71" s="494">
        <v>8.08</v>
      </c>
      <c r="Q71" s="494">
        <v>52.610000000000042</v>
      </c>
      <c r="R71" s="494">
        <v>36.770000000000003</v>
      </c>
      <c r="S71" s="494">
        <v>97.490000000000038</v>
      </c>
      <c r="T71" s="494"/>
      <c r="U71" s="530" t="s">
        <v>117</v>
      </c>
      <c r="V71" s="530" t="s">
        <v>117</v>
      </c>
      <c r="W71" s="530" t="s">
        <v>117</v>
      </c>
      <c r="X71" s="498"/>
      <c r="Y71" s="527">
        <v>10552.291236989999</v>
      </c>
    </row>
    <row r="72" spans="1:25" ht="18">
      <c r="A72" s="496"/>
      <c r="B72" s="496" t="s">
        <v>216</v>
      </c>
      <c r="C72" s="530" t="s">
        <v>117</v>
      </c>
      <c r="D72" s="531">
        <v>11.877345999999999</v>
      </c>
      <c r="E72" s="494">
        <v>260.72440808999994</v>
      </c>
      <c r="F72" s="515">
        <v>697.58690490999993</v>
      </c>
      <c r="G72" s="531">
        <v>0.10999999999999999</v>
      </c>
      <c r="H72" s="494">
        <v>11.447029000000001</v>
      </c>
      <c r="I72" s="494">
        <v>26.789999999999964</v>
      </c>
      <c r="J72" s="494">
        <v>0.77000000000000313</v>
      </c>
      <c r="K72" s="494">
        <v>1199.165426</v>
      </c>
      <c r="L72" s="494">
        <v>1238.2824549999998</v>
      </c>
      <c r="M72" s="515">
        <v>2208.4711139999999</v>
      </c>
      <c r="N72" s="507"/>
      <c r="O72" s="494">
        <v>1.17</v>
      </c>
      <c r="P72" s="494">
        <v>3.6</v>
      </c>
      <c r="Q72" s="494">
        <v>174.15000000000009</v>
      </c>
      <c r="R72" s="494">
        <v>7.88</v>
      </c>
      <c r="S72" s="494">
        <v>186.8000000000001</v>
      </c>
      <c r="T72" s="494"/>
      <c r="U72" s="530" t="s">
        <v>117</v>
      </c>
      <c r="V72" s="530" t="s">
        <v>117</v>
      </c>
      <c r="W72" s="530" t="s">
        <v>117</v>
      </c>
      <c r="X72" s="498"/>
      <c r="Y72" s="515">
        <v>2395.2711140000001</v>
      </c>
    </row>
    <row r="73" spans="1:25" ht="18">
      <c r="A73" s="496"/>
      <c r="B73" s="496" t="s">
        <v>200</v>
      </c>
      <c r="C73" s="530" t="s">
        <v>117</v>
      </c>
      <c r="D73" s="531">
        <v>12.835069000000001</v>
      </c>
      <c r="E73" s="494">
        <v>205.77304936000002</v>
      </c>
      <c r="F73" s="515">
        <v>1426.90768155</v>
      </c>
      <c r="G73" s="531" t="s">
        <v>117</v>
      </c>
      <c r="H73" s="494">
        <v>3.0856499999999998</v>
      </c>
      <c r="I73" s="494">
        <v>31.900000000000034</v>
      </c>
      <c r="J73" s="494">
        <v>1.2099999999999937</v>
      </c>
      <c r="K73" s="494">
        <v>1332.785752</v>
      </c>
      <c r="L73" s="494">
        <v>1369.0214020000001</v>
      </c>
      <c r="M73" s="515">
        <v>3014.53720191</v>
      </c>
      <c r="N73" s="507"/>
      <c r="O73" s="494">
        <v>0.18000000000000005</v>
      </c>
      <c r="P73" s="530" t="s">
        <v>117</v>
      </c>
      <c r="Q73" s="494">
        <v>101.04999999999993</v>
      </c>
      <c r="R73" s="494">
        <v>1.2199999999999962</v>
      </c>
      <c r="S73" s="494">
        <v>102.44999999999993</v>
      </c>
      <c r="T73" s="494"/>
      <c r="U73" s="530" t="s">
        <v>117</v>
      </c>
      <c r="V73" s="530" t="s">
        <v>117</v>
      </c>
      <c r="W73" s="530" t="s">
        <v>117</v>
      </c>
      <c r="X73" s="498"/>
      <c r="Y73" s="515">
        <v>3116.9872019099998</v>
      </c>
    </row>
    <row r="74" spans="1:25" ht="18">
      <c r="A74" s="480"/>
      <c r="B74" s="480" t="s">
        <v>93</v>
      </c>
      <c r="C74" s="498">
        <v>6280.8869736400002</v>
      </c>
      <c r="D74" s="530">
        <v>37.292992999999996</v>
      </c>
      <c r="E74" s="498">
        <v>1551.9565216599999</v>
      </c>
      <c r="F74" s="515">
        <v>3577.3136516000004</v>
      </c>
      <c r="G74" s="530">
        <v>0.38999999999999996</v>
      </c>
      <c r="H74" s="498">
        <v>19.885171</v>
      </c>
      <c r="I74" s="498">
        <v>301.61</v>
      </c>
      <c r="J74" s="498">
        <v>5.389999999999997</v>
      </c>
      <c r="K74" s="498">
        <v>3903.0842419999999</v>
      </c>
      <c r="L74" s="498">
        <v>4230.3594130000001</v>
      </c>
      <c r="M74" s="515">
        <v>15677.809552899998</v>
      </c>
      <c r="N74" s="517"/>
      <c r="O74" s="498">
        <v>1.38</v>
      </c>
      <c r="P74" s="498">
        <v>11.68</v>
      </c>
      <c r="Q74" s="498">
        <v>327.81000000000006</v>
      </c>
      <c r="R74" s="498">
        <v>45.870000000000005</v>
      </c>
      <c r="S74" s="498">
        <v>386.74000000000007</v>
      </c>
      <c r="T74" s="498"/>
      <c r="U74" s="530" t="s">
        <v>117</v>
      </c>
      <c r="V74" s="530" t="s">
        <v>117</v>
      </c>
      <c r="W74" s="530" t="s">
        <v>117</v>
      </c>
      <c r="X74" s="498"/>
      <c r="Y74" s="515">
        <v>16064.549552899998</v>
      </c>
    </row>
    <row r="75" spans="1:25" ht="18">
      <c r="A75" s="480"/>
      <c r="B75" s="480"/>
      <c r="C75" s="530"/>
      <c r="D75" s="527"/>
      <c r="E75" s="527" t="s">
        <v>99</v>
      </c>
      <c r="F75" s="527"/>
      <c r="G75" s="507"/>
      <c r="H75" s="507"/>
      <c r="I75" s="507"/>
      <c r="J75" s="527"/>
      <c r="K75" s="530"/>
      <c r="L75" s="494" t="s">
        <v>99</v>
      </c>
      <c r="M75" s="494" t="s">
        <v>99</v>
      </c>
      <c r="N75" s="519"/>
      <c r="O75" s="527"/>
      <c r="P75" s="527" t="s">
        <v>99</v>
      </c>
      <c r="Q75" s="527"/>
      <c r="R75" s="527"/>
      <c r="S75" s="494" t="s">
        <v>99</v>
      </c>
      <c r="T75" s="498"/>
      <c r="U75" s="530"/>
      <c r="V75" s="530"/>
      <c r="W75" s="530"/>
      <c r="X75" s="527"/>
      <c r="Y75" s="527"/>
    </row>
    <row r="76" spans="1:25" ht="18">
      <c r="A76" s="480" t="s">
        <v>99</v>
      </c>
      <c r="B76" s="496" t="s">
        <v>209</v>
      </c>
      <c r="C76" s="531">
        <v>6470.5398729999997</v>
      </c>
      <c r="D76" s="529">
        <v>3.3390059999999999</v>
      </c>
      <c r="E76" s="529">
        <v>840.17707581000002</v>
      </c>
      <c r="F76" s="515">
        <v>659.06488116000003</v>
      </c>
      <c r="G76" s="529">
        <v>9.9999999999999978E-2</v>
      </c>
      <c r="H76" s="529">
        <v>4.1437609999999996</v>
      </c>
      <c r="I76" s="529">
        <v>73.53000000000003</v>
      </c>
      <c r="J76" s="529">
        <v>0.66000000000000369</v>
      </c>
      <c r="K76" s="531">
        <v>904.32733299999995</v>
      </c>
      <c r="L76" s="494">
        <v>982.76109400000007</v>
      </c>
      <c r="M76" s="515">
        <v>8955.8819299700008</v>
      </c>
      <c r="N76" s="519"/>
      <c r="O76" s="529">
        <v>0.61999999999999944</v>
      </c>
      <c r="P76" s="530" t="s">
        <v>117</v>
      </c>
      <c r="Q76" s="529">
        <v>86.539999999999935</v>
      </c>
      <c r="R76" s="529">
        <v>3.7099999999999982</v>
      </c>
      <c r="S76" s="494">
        <v>90.869999999999933</v>
      </c>
      <c r="T76" s="498"/>
      <c r="U76" s="530" t="s">
        <v>117</v>
      </c>
      <c r="V76" s="530" t="s">
        <v>117</v>
      </c>
      <c r="W76" s="530" t="s">
        <v>117</v>
      </c>
      <c r="X76" s="527"/>
      <c r="Y76" s="515">
        <v>9046.7519299700016</v>
      </c>
    </row>
    <row r="77" spans="1:25" ht="18">
      <c r="A77" s="480"/>
      <c r="B77" s="501" t="s">
        <v>210</v>
      </c>
      <c r="C77" s="516" t="s">
        <v>117</v>
      </c>
      <c r="D77" s="535">
        <v>16.415039</v>
      </c>
      <c r="E77" s="535">
        <v>1100.4969981199999</v>
      </c>
      <c r="F77" s="535">
        <v>1610.4870502600002</v>
      </c>
      <c r="G77" s="516" t="s">
        <v>117</v>
      </c>
      <c r="H77" s="535">
        <v>5.0190710000000003</v>
      </c>
      <c r="I77" s="535">
        <v>27.289999999999907</v>
      </c>
      <c r="J77" s="535">
        <v>0.78000000000000114</v>
      </c>
      <c r="K77" s="511">
        <v>1265.454549</v>
      </c>
      <c r="L77" s="512">
        <v>1298.5836199999999</v>
      </c>
      <c r="M77" s="512">
        <v>4025.9827073800006</v>
      </c>
      <c r="N77" s="481"/>
      <c r="O77" s="516" t="s">
        <v>117</v>
      </c>
      <c r="P77" s="512">
        <v>1.7099999999999995</v>
      </c>
      <c r="Q77" s="535">
        <v>182.92000000000007</v>
      </c>
      <c r="R77" s="535">
        <v>1.2099999999999982</v>
      </c>
      <c r="S77" s="512">
        <v>185.84000000000009</v>
      </c>
      <c r="T77" s="514"/>
      <c r="U77" s="516" t="s">
        <v>117</v>
      </c>
      <c r="V77" s="516" t="s">
        <v>117</v>
      </c>
      <c r="W77" s="516" t="s">
        <v>117</v>
      </c>
      <c r="X77" s="513"/>
      <c r="Y77" s="513">
        <v>4211.8227073800008</v>
      </c>
    </row>
    <row r="78" spans="1:25" ht="18">
      <c r="A78" s="502" t="s">
        <v>1071</v>
      </c>
      <c r="B78" s="502" t="s">
        <v>1453</v>
      </c>
      <c r="C78" s="503"/>
      <c r="D78" s="503"/>
      <c r="E78" s="500"/>
      <c r="F78" s="496"/>
      <c r="G78" s="526"/>
      <c r="H78" s="526"/>
      <c r="I78" s="526"/>
      <c r="J78" s="500"/>
      <c r="K78" s="526"/>
      <c r="L78" s="526"/>
      <c r="M78" s="526"/>
      <c r="N78" s="507"/>
      <c r="O78" s="526"/>
      <c r="P78" s="526" t="s">
        <v>99</v>
      </c>
      <c r="Q78" s="526"/>
      <c r="R78" s="500"/>
      <c r="S78" s="526"/>
      <c r="T78" s="526"/>
      <c r="U78" s="526"/>
      <c r="V78" s="526"/>
      <c r="W78" s="526"/>
      <c r="X78" s="526"/>
      <c r="Y78" s="526" t="s">
        <v>99</v>
      </c>
    </row>
    <row r="79" spans="1:25" ht="18">
      <c r="A79" s="502" t="s">
        <v>1073</v>
      </c>
      <c r="B79" s="502" t="s">
        <v>1481</v>
      </c>
      <c r="C79" s="503"/>
      <c r="D79" s="503"/>
      <c r="E79" s="500"/>
      <c r="F79" s="500"/>
      <c r="G79" s="526"/>
      <c r="H79" s="526"/>
      <c r="I79" s="526"/>
      <c r="J79" s="500"/>
      <c r="K79" s="526"/>
      <c r="L79" s="526"/>
      <c r="M79" s="526"/>
      <c r="N79" s="507"/>
      <c r="O79" s="526"/>
      <c r="P79" s="526" t="s">
        <v>99</v>
      </c>
      <c r="Q79" s="526"/>
      <c r="R79" s="500" t="s">
        <v>99</v>
      </c>
      <c r="S79" s="526" t="s">
        <v>99</v>
      </c>
      <c r="T79" s="526"/>
      <c r="U79" s="526"/>
      <c r="V79" s="526"/>
      <c r="W79" s="494" t="s">
        <v>99</v>
      </c>
      <c r="X79" s="526"/>
      <c r="Y79" s="494"/>
    </row>
    <row r="80" spans="1:25" ht="18">
      <c r="A80" s="502" t="s">
        <v>1075</v>
      </c>
      <c r="B80" s="502" t="s">
        <v>1482</v>
      </c>
      <c r="C80" s="503"/>
      <c r="D80" s="503"/>
      <c r="E80" s="500"/>
      <c r="F80" s="500"/>
      <c r="G80" s="526"/>
      <c r="H80" s="526"/>
      <c r="I80" s="526"/>
      <c r="J80" s="500"/>
      <c r="K80" s="526"/>
      <c r="L80" s="526"/>
      <c r="M80" s="526"/>
      <c r="N80" s="507"/>
      <c r="O80" s="526"/>
      <c r="P80" s="526"/>
      <c r="Q80" s="526"/>
      <c r="R80" s="500"/>
      <c r="S80" s="526" t="s">
        <v>99</v>
      </c>
      <c r="T80" s="526"/>
      <c r="U80" s="526"/>
      <c r="V80" s="526"/>
      <c r="W80" s="494"/>
      <c r="X80" s="526"/>
      <c r="Y80" s="494"/>
    </row>
    <row r="81" spans="1:25" ht="18">
      <c r="A81" s="502" t="s">
        <v>1120</v>
      </c>
      <c r="B81" s="502" t="s">
        <v>1483</v>
      </c>
      <c r="C81" s="503"/>
      <c r="D81" s="503"/>
      <c r="E81" s="500"/>
      <c r="F81" s="500"/>
      <c r="G81" s="526"/>
      <c r="H81" s="526"/>
      <c r="I81" s="526" t="s">
        <v>99</v>
      </c>
      <c r="J81" s="500"/>
      <c r="K81" s="526"/>
      <c r="L81" s="526"/>
      <c r="M81" s="526"/>
      <c r="N81" s="507"/>
      <c r="O81" s="526"/>
      <c r="P81" s="526"/>
      <c r="Q81" s="526"/>
      <c r="R81" s="500"/>
      <c r="S81" s="526"/>
      <c r="T81" s="526"/>
      <c r="U81" s="526"/>
      <c r="V81" s="526"/>
      <c r="W81" s="494"/>
      <c r="X81" s="526"/>
      <c r="Y81" s="494"/>
    </row>
    <row r="82" spans="1:25" ht="18">
      <c r="A82" s="503" t="s">
        <v>1458</v>
      </c>
      <c r="B82" s="503" t="s">
        <v>1459</v>
      </c>
      <c r="C82" s="500"/>
      <c r="D82" s="500"/>
      <c r="E82" s="500"/>
      <c r="F82" s="500"/>
      <c r="G82" s="526"/>
      <c r="H82" s="526"/>
      <c r="I82" s="526"/>
      <c r="J82" s="500"/>
      <c r="K82" s="526"/>
      <c r="L82" s="526" t="s">
        <v>99</v>
      </c>
      <c r="M82" s="526"/>
      <c r="N82" s="507"/>
      <c r="O82" s="527"/>
      <c r="P82" s="527"/>
      <c r="Q82" s="527"/>
      <c r="R82" s="529"/>
      <c r="S82" s="527"/>
      <c r="T82" s="527"/>
      <c r="U82" s="527"/>
      <c r="V82" s="527"/>
      <c r="W82" s="494"/>
      <c r="X82" s="527"/>
      <c r="Y82" s="494"/>
    </row>
    <row r="83" spans="1:25" ht="18">
      <c r="A83" s="65"/>
      <c r="B83" s="65"/>
      <c r="C83" s="97"/>
      <c r="D83" s="97"/>
      <c r="E83" s="100"/>
      <c r="F83" s="100"/>
      <c r="G83" s="101"/>
      <c r="H83" s="101"/>
      <c r="I83" s="101"/>
      <c r="J83" s="100"/>
      <c r="K83" s="101"/>
      <c r="L83" s="101"/>
      <c r="M83" s="101"/>
      <c r="N83" s="42"/>
      <c r="O83" s="101"/>
      <c r="P83" s="101"/>
      <c r="Q83" s="101"/>
      <c r="R83" s="100"/>
      <c r="S83" s="101"/>
      <c r="T83" s="101"/>
      <c r="U83" s="101"/>
      <c r="V83" s="101"/>
      <c r="W83" s="99"/>
      <c r="X83" s="101"/>
      <c r="Y83" s="101"/>
    </row>
    <row r="84" spans="1:25" ht="18">
      <c r="A84" s="97"/>
      <c r="B84" s="97"/>
      <c r="C84" s="100"/>
      <c r="D84" s="100"/>
      <c r="E84" s="100"/>
      <c r="F84" s="100"/>
      <c r="G84" s="101"/>
      <c r="H84" s="101"/>
      <c r="I84" s="101"/>
      <c r="J84" s="100"/>
      <c r="K84" s="101"/>
      <c r="L84" s="101"/>
      <c r="M84" s="101"/>
      <c r="N84" s="42"/>
      <c r="O84" s="11"/>
      <c r="P84" s="11"/>
      <c r="Q84" s="11"/>
      <c r="R84" s="10"/>
      <c r="S84" s="11"/>
      <c r="T84" s="11"/>
      <c r="U84" s="11"/>
      <c r="V84" s="11"/>
      <c r="W84" s="99"/>
      <c r="X84" s="11"/>
      <c r="Y84" s="11"/>
    </row>
  </sheetData>
  <mergeCells count="4">
    <mergeCell ref="C4:K4"/>
    <mergeCell ref="O4:R4"/>
    <mergeCell ref="U4:V4"/>
    <mergeCell ref="G5:L5"/>
  </mergeCells>
  <hyperlinks>
    <hyperlink ref="L1" location="'Contents Page'!A1" display="BACK TO CONTENTS" xr:uid="{FA8365A9-E31E-4AB1-8EB4-08A3C8DC1ECE}"/>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M75"/>
  <sheetViews>
    <sheetView topLeftCell="A58" zoomScaleNormal="100" workbookViewId="0"/>
  </sheetViews>
  <sheetFormatPr baseColWidth="10" defaultColWidth="8.83203125" defaultRowHeight="15"/>
  <cols>
    <col min="1" max="1" width="80.33203125" style="1" customWidth="1"/>
    <col min="2" max="10" width="18.6640625" customWidth="1"/>
    <col min="11" max="11" width="17.33203125" customWidth="1"/>
    <col min="12" max="12" width="15.5" customWidth="1"/>
    <col min="13" max="13" width="17" customWidth="1"/>
  </cols>
  <sheetData>
    <row r="1" spans="1:13" ht="22" customHeight="1">
      <c r="A1" s="519" t="s">
        <v>1484</v>
      </c>
      <c r="B1" s="507"/>
      <c r="C1" s="520"/>
      <c r="D1" s="520"/>
      <c r="E1" s="520"/>
      <c r="F1" s="520"/>
      <c r="G1" s="6" t="s">
        <v>85</v>
      </c>
      <c r="H1" s="520"/>
      <c r="I1" s="520"/>
      <c r="J1" s="520"/>
      <c r="K1" s="520"/>
      <c r="L1" s="520"/>
      <c r="M1" s="520"/>
    </row>
    <row r="2" spans="1:13" ht="22" customHeight="1">
      <c r="A2" s="519" t="s">
        <v>1485</v>
      </c>
      <c r="B2" s="507"/>
      <c r="C2" s="520"/>
      <c r="D2" s="520"/>
      <c r="E2" s="520"/>
      <c r="F2" s="520"/>
      <c r="G2" s="520"/>
      <c r="H2" s="520"/>
      <c r="I2" s="520"/>
      <c r="J2" s="520"/>
      <c r="K2" s="520"/>
      <c r="L2" s="520"/>
      <c r="M2" s="520"/>
    </row>
    <row r="3" spans="1:13" ht="22" customHeight="1">
      <c r="A3" s="521" t="s">
        <v>1184</v>
      </c>
      <c r="B3" s="521"/>
      <c r="C3" s="522"/>
      <c r="D3" s="520"/>
      <c r="E3" s="520"/>
      <c r="F3" s="520"/>
      <c r="G3" s="520"/>
      <c r="H3" s="520"/>
      <c r="I3" s="520"/>
      <c r="J3" s="520"/>
      <c r="K3" s="520"/>
      <c r="L3" s="520"/>
      <c r="M3" s="520"/>
    </row>
    <row r="4" spans="1:13" ht="22" customHeight="1">
      <c r="A4" s="523" t="s">
        <v>1486</v>
      </c>
      <c r="B4" s="524" t="s">
        <v>1487</v>
      </c>
      <c r="C4" s="524" t="s">
        <v>1488</v>
      </c>
      <c r="D4" s="525" t="s">
        <v>1440</v>
      </c>
      <c r="E4" s="525" t="s">
        <v>1441</v>
      </c>
      <c r="F4" s="525" t="s">
        <v>1442</v>
      </c>
      <c r="G4" s="525" t="s">
        <v>1443</v>
      </c>
      <c r="H4" s="525" t="s">
        <v>1444</v>
      </c>
      <c r="I4" s="525" t="s">
        <v>1445</v>
      </c>
      <c r="J4" s="525" t="s">
        <v>1446</v>
      </c>
      <c r="K4" s="525" t="s">
        <v>1447</v>
      </c>
      <c r="L4" s="525" t="s">
        <v>1448</v>
      </c>
      <c r="M4" s="525" t="s">
        <v>1449</v>
      </c>
    </row>
    <row r="5" spans="1:13" ht="9" customHeight="1">
      <c r="A5" s="507"/>
      <c r="B5" s="507"/>
      <c r="C5" s="507"/>
      <c r="D5" s="507"/>
      <c r="E5" s="507"/>
      <c r="F5" s="507"/>
      <c r="G5" s="507"/>
      <c r="H5" s="507"/>
      <c r="I5" s="520"/>
      <c r="J5" s="507"/>
      <c r="K5" s="507"/>
      <c r="L5" s="507"/>
      <c r="M5" s="507"/>
    </row>
    <row r="6" spans="1:13" ht="22" customHeight="1">
      <c r="A6" s="519" t="s">
        <v>1489</v>
      </c>
      <c r="B6" s="519">
        <v>11623.93</v>
      </c>
      <c r="C6" s="527">
        <v>11244.49</v>
      </c>
      <c r="D6" s="527">
        <v>12911.71</v>
      </c>
      <c r="E6" s="527">
        <v>13469.49</v>
      </c>
      <c r="F6" s="527">
        <v>15799.800000000001</v>
      </c>
      <c r="G6" s="519">
        <v>15076.630000000001</v>
      </c>
      <c r="H6" s="519">
        <v>16745.2</v>
      </c>
      <c r="I6" s="519">
        <v>18787.55</v>
      </c>
      <c r="J6" s="519">
        <v>18815.82</v>
      </c>
      <c r="K6" s="519">
        <v>19069.25</v>
      </c>
      <c r="L6" s="519">
        <v>21055.43</v>
      </c>
      <c r="M6" s="519">
        <v>22887.35</v>
      </c>
    </row>
    <row r="7" spans="1:13" ht="22" customHeight="1">
      <c r="A7" s="528" t="s">
        <v>1490</v>
      </c>
      <c r="B7" s="520">
        <v>10586.08</v>
      </c>
      <c r="C7" s="529">
        <v>9710.68</v>
      </c>
      <c r="D7" s="529">
        <v>10951.32</v>
      </c>
      <c r="E7" s="529">
        <v>11350.93</v>
      </c>
      <c r="F7" s="529">
        <v>11596.74</v>
      </c>
      <c r="G7" s="520">
        <v>11533.92</v>
      </c>
      <c r="H7" s="520">
        <v>13032.18</v>
      </c>
      <c r="I7" s="520">
        <v>15069.71</v>
      </c>
      <c r="J7" s="520">
        <v>16014.82</v>
      </c>
      <c r="K7" s="520">
        <v>16606.2</v>
      </c>
      <c r="L7" s="520">
        <v>18028.18</v>
      </c>
      <c r="M7" s="520">
        <v>19390.310000000001</v>
      </c>
    </row>
    <row r="8" spans="1:13" ht="22" customHeight="1">
      <c r="A8" s="528" t="s">
        <v>1491</v>
      </c>
      <c r="B8" s="520">
        <v>1037.8499999999999</v>
      </c>
      <c r="C8" s="529">
        <v>1533.81</v>
      </c>
      <c r="D8" s="529">
        <v>1960.44</v>
      </c>
      <c r="E8" s="529">
        <v>2118.56</v>
      </c>
      <c r="F8" s="529">
        <v>4203.07</v>
      </c>
      <c r="G8" s="520">
        <v>3542.71</v>
      </c>
      <c r="H8" s="520">
        <v>3713.02</v>
      </c>
      <c r="I8" s="520">
        <v>3717.84</v>
      </c>
      <c r="J8" s="520">
        <v>2801</v>
      </c>
      <c r="K8" s="520">
        <v>2463.0500000000002</v>
      </c>
      <c r="L8" s="520">
        <v>3027.25</v>
      </c>
      <c r="M8" s="520">
        <v>3497.04</v>
      </c>
    </row>
    <row r="9" spans="1:13" ht="9" customHeight="1">
      <c r="A9" s="507"/>
      <c r="B9" s="520"/>
      <c r="C9" s="527"/>
      <c r="D9" s="527"/>
      <c r="E9" s="527"/>
      <c r="F9" s="527"/>
      <c r="G9" s="507"/>
      <c r="H9" s="520"/>
      <c r="I9" s="520"/>
      <c r="J9" s="520"/>
      <c r="K9" s="520"/>
      <c r="L9" s="520"/>
      <c r="M9" s="507"/>
    </row>
    <row r="10" spans="1:13" ht="22" customHeight="1">
      <c r="A10" s="519" t="s">
        <v>1492</v>
      </c>
      <c r="B10" s="527">
        <v>17236.84</v>
      </c>
      <c r="C10" s="527">
        <v>18844.080000000002</v>
      </c>
      <c r="D10" s="527">
        <v>22378.46</v>
      </c>
      <c r="E10" s="527">
        <v>24578.449999999997</v>
      </c>
      <c r="F10" s="527">
        <v>25343.62</v>
      </c>
      <c r="G10" s="519">
        <v>26683.49</v>
      </c>
      <c r="H10" s="519">
        <v>28239.95</v>
      </c>
      <c r="I10" s="519">
        <v>29607.56</v>
      </c>
      <c r="J10" s="519">
        <v>31671.13</v>
      </c>
      <c r="K10" s="519">
        <v>32594.42</v>
      </c>
      <c r="L10" s="519">
        <v>34179.350000000006</v>
      </c>
      <c r="M10" s="519">
        <v>36540.75</v>
      </c>
    </row>
    <row r="11" spans="1:13" ht="14.5" customHeight="1">
      <c r="A11" s="519" t="s">
        <v>99</v>
      </c>
      <c r="B11" s="507"/>
      <c r="C11" s="507"/>
      <c r="D11" s="507"/>
      <c r="E11" s="527"/>
      <c r="F11" s="527"/>
      <c r="G11" s="507"/>
      <c r="H11" s="520"/>
      <c r="I11" s="520"/>
      <c r="J11" s="520"/>
      <c r="K11" s="520"/>
      <c r="L11" s="520"/>
      <c r="M11" s="507"/>
    </row>
    <row r="12" spans="1:13" ht="22" customHeight="1">
      <c r="A12" s="519" t="s">
        <v>1493</v>
      </c>
      <c r="B12" s="519">
        <v>8519.11</v>
      </c>
      <c r="C12" s="527">
        <v>9456</v>
      </c>
      <c r="D12" s="527">
        <v>11656.78</v>
      </c>
      <c r="E12" s="527">
        <v>11972.789999999999</v>
      </c>
      <c r="F12" s="527">
        <v>12839.82</v>
      </c>
      <c r="G12" s="519">
        <v>13174.07</v>
      </c>
      <c r="H12" s="519">
        <v>13952.86</v>
      </c>
      <c r="I12" s="519">
        <v>14361.83</v>
      </c>
      <c r="J12" s="519">
        <v>15082.86</v>
      </c>
      <c r="K12" s="519">
        <v>16488.990000000002</v>
      </c>
      <c r="L12" s="519">
        <v>15834.55</v>
      </c>
      <c r="M12" s="519">
        <v>17070.21</v>
      </c>
    </row>
    <row r="13" spans="1:13" ht="22" customHeight="1">
      <c r="A13" s="528" t="s">
        <v>1490</v>
      </c>
      <c r="B13" s="520">
        <v>8072.19</v>
      </c>
      <c r="C13" s="529">
        <v>8763.1200000000008</v>
      </c>
      <c r="D13" s="529">
        <v>10378.64</v>
      </c>
      <c r="E13" s="529">
        <v>10706.47</v>
      </c>
      <c r="F13" s="529">
        <v>11655.23</v>
      </c>
      <c r="G13" s="520">
        <v>12403.68</v>
      </c>
      <c r="H13" s="520">
        <v>13296.61</v>
      </c>
      <c r="I13" s="520">
        <v>13616</v>
      </c>
      <c r="J13" s="520">
        <v>14505.23</v>
      </c>
      <c r="K13" s="520">
        <v>15971.07</v>
      </c>
      <c r="L13" s="520">
        <v>15144.9</v>
      </c>
      <c r="M13" s="520">
        <v>16357.4</v>
      </c>
    </row>
    <row r="14" spans="1:13" ht="22" customHeight="1">
      <c r="A14" s="528" t="s">
        <v>1491</v>
      </c>
      <c r="B14" s="520">
        <v>446.92</v>
      </c>
      <c r="C14" s="529">
        <v>692.88</v>
      </c>
      <c r="D14" s="529">
        <v>1278.1400000000001</v>
      </c>
      <c r="E14" s="529">
        <v>1266.32</v>
      </c>
      <c r="F14" s="529">
        <v>1184.5899999999999</v>
      </c>
      <c r="G14" s="520">
        <v>770.39</v>
      </c>
      <c r="H14" s="520">
        <v>656.25</v>
      </c>
      <c r="I14" s="520">
        <v>745.83</v>
      </c>
      <c r="J14" s="520">
        <v>577.63</v>
      </c>
      <c r="K14" s="520">
        <v>517.91999999999996</v>
      </c>
      <c r="L14" s="520">
        <v>689.65</v>
      </c>
      <c r="M14" s="520">
        <v>712.81</v>
      </c>
    </row>
    <row r="15" spans="1:13" ht="22" customHeight="1">
      <c r="A15" s="528" t="s">
        <v>1494</v>
      </c>
      <c r="B15" s="530" t="s">
        <v>117</v>
      </c>
      <c r="C15" s="530" t="s">
        <v>117</v>
      </c>
      <c r="D15" s="530" t="s">
        <v>117</v>
      </c>
      <c r="E15" s="527" t="s">
        <v>117</v>
      </c>
      <c r="F15" s="527" t="s">
        <v>117</v>
      </c>
      <c r="G15" s="527" t="s">
        <v>117</v>
      </c>
      <c r="H15" s="527" t="s">
        <v>117</v>
      </c>
      <c r="I15" s="527" t="s">
        <v>117</v>
      </c>
      <c r="J15" s="527" t="s">
        <v>117</v>
      </c>
      <c r="K15" s="527" t="s">
        <v>117</v>
      </c>
      <c r="L15" s="527" t="s">
        <v>117</v>
      </c>
      <c r="M15" s="527" t="s">
        <v>117</v>
      </c>
    </row>
    <row r="16" spans="1:13" ht="15" customHeight="1">
      <c r="A16" s="528"/>
      <c r="B16" s="520"/>
      <c r="C16" s="527"/>
      <c r="D16" s="527"/>
      <c r="E16" s="529"/>
      <c r="F16" s="529"/>
      <c r="G16" s="520"/>
      <c r="H16" s="520"/>
      <c r="I16" s="520"/>
      <c r="J16" s="520"/>
      <c r="K16" s="520" t="s">
        <v>1495</v>
      </c>
      <c r="L16" s="520"/>
      <c r="M16" s="520"/>
    </row>
    <row r="17" spans="1:13" ht="22" customHeight="1">
      <c r="A17" s="519" t="s">
        <v>1496</v>
      </c>
      <c r="B17" s="519">
        <v>4355.05</v>
      </c>
      <c r="C17" s="527">
        <v>4531.13</v>
      </c>
      <c r="D17" s="527">
        <v>5312.39</v>
      </c>
      <c r="E17" s="527">
        <v>6012.6</v>
      </c>
      <c r="F17" s="527">
        <v>6355.14</v>
      </c>
      <c r="G17" s="519">
        <v>7137.45</v>
      </c>
      <c r="H17" s="519">
        <v>7438.49</v>
      </c>
      <c r="I17" s="519">
        <v>8090.76</v>
      </c>
      <c r="J17" s="519">
        <v>10319.44</v>
      </c>
      <c r="K17" s="519">
        <v>9999.67</v>
      </c>
      <c r="L17" s="519">
        <v>10866.78</v>
      </c>
      <c r="M17" s="519">
        <v>10373.290000000001</v>
      </c>
    </row>
    <row r="18" spans="1:13" ht="22" customHeight="1">
      <c r="A18" s="528" t="s">
        <v>1490</v>
      </c>
      <c r="B18" s="520">
        <v>4152.55</v>
      </c>
      <c r="C18" s="529">
        <v>4508.74</v>
      </c>
      <c r="D18" s="529">
        <v>5275.84</v>
      </c>
      <c r="E18" s="529">
        <v>5902.68</v>
      </c>
      <c r="F18" s="529">
        <v>6096.34</v>
      </c>
      <c r="G18" s="520">
        <v>6774.62</v>
      </c>
      <c r="H18" s="520">
        <v>7052.68</v>
      </c>
      <c r="I18" s="520">
        <v>7803.1</v>
      </c>
      <c r="J18" s="520">
        <v>10011.69</v>
      </c>
      <c r="K18" s="520">
        <v>9754.1200000000008</v>
      </c>
      <c r="L18" s="520">
        <v>10699.73</v>
      </c>
      <c r="M18" s="520">
        <v>10236.299999999999</v>
      </c>
    </row>
    <row r="19" spans="1:13" ht="22" customHeight="1">
      <c r="A19" s="528" t="s">
        <v>1491</v>
      </c>
      <c r="B19" s="520">
        <v>202.5</v>
      </c>
      <c r="C19" s="529">
        <v>22.39</v>
      </c>
      <c r="D19" s="529">
        <v>43.89</v>
      </c>
      <c r="E19" s="529">
        <v>114.04</v>
      </c>
      <c r="F19" s="529">
        <v>263.26</v>
      </c>
      <c r="G19" s="520">
        <v>367.65</v>
      </c>
      <c r="H19" s="520">
        <v>391.03</v>
      </c>
      <c r="I19" s="520">
        <v>293.32</v>
      </c>
      <c r="J19" s="520">
        <v>313.75</v>
      </c>
      <c r="K19" s="520">
        <v>252.27</v>
      </c>
      <c r="L19" s="520">
        <v>171.19</v>
      </c>
      <c r="M19" s="520">
        <v>144.13</v>
      </c>
    </row>
    <row r="20" spans="1:13" ht="22" customHeight="1">
      <c r="A20" s="528" t="s">
        <v>1494</v>
      </c>
      <c r="B20" s="530" t="s">
        <v>117</v>
      </c>
      <c r="C20" s="530" t="s">
        <v>117</v>
      </c>
      <c r="D20" s="529">
        <v>-7.34</v>
      </c>
      <c r="E20" s="529">
        <v>-4.12</v>
      </c>
      <c r="F20" s="529">
        <v>-4.46</v>
      </c>
      <c r="G20" s="520">
        <v>-4.82</v>
      </c>
      <c r="H20" s="520">
        <v>-5.22</v>
      </c>
      <c r="I20" s="520">
        <v>-5.64</v>
      </c>
      <c r="J20" s="520">
        <v>-5.99</v>
      </c>
      <c r="K20" s="520">
        <v>-6.72</v>
      </c>
      <c r="L20" s="520">
        <v>-4.1399999999999997</v>
      </c>
      <c r="M20" s="520">
        <v>-7.14</v>
      </c>
    </row>
    <row r="21" spans="1:13" ht="14.5" customHeight="1">
      <c r="A21" s="528"/>
      <c r="B21" s="520"/>
      <c r="C21" s="527"/>
      <c r="D21" s="527"/>
      <c r="E21" s="529"/>
      <c r="F21" s="529"/>
      <c r="G21" s="520"/>
      <c r="H21" s="520"/>
      <c r="I21" s="520"/>
      <c r="J21" s="520"/>
      <c r="K21" s="520"/>
      <c r="L21" s="520"/>
      <c r="M21" s="507"/>
    </row>
    <row r="22" spans="1:13" ht="22" customHeight="1">
      <c r="A22" s="519" t="s">
        <v>1497</v>
      </c>
      <c r="B22" s="519">
        <v>923.86</v>
      </c>
      <c r="C22" s="527">
        <v>1660.01</v>
      </c>
      <c r="D22" s="527">
        <v>1771.19</v>
      </c>
      <c r="E22" s="527">
        <v>1868.78</v>
      </c>
      <c r="F22" s="527">
        <v>1859.09</v>
      </c>
      <c r="G22" s="519">
        <v>2551.4300000000003</v>
      </c>
      <c r="H22" s="519">
        <v>2449.25</v>
      </c>
      <c r="I22" s="519">
        <v>2804.36</v>
      </c>
      <c r="J22" s="519">
        <v>2392.27</v>
      </c>
      <c r="K22" s="519">
        <v>2142.4</v>
      </c>
      <c r="L22" s="519">
        <v>2941.81</v>
      </c>
      <c r="M22" s="519">
        <v>3194.67</v>
      </c>
    </row>
    <row r="23" spans="1:13" ht="22" customHeight="1">
      <c r="A23" s="528" t="s">
        <v>1490</v>
      </c>
      <c r="B23" s="520">
        <v>769.01</v>
      </c>
      <c r="C23" s="529">
        <v>906.8</v>
      </c>
      <c r="D23" s="529">
        <v>936.21</v>
      </c>
      <c r="E23" s="529">
        <v>1007</v>
      </c>
      <c r="F23" s="529">
        <v>940.38</v>
      </c>
      <c r="G23" s="520">
        <v>1134.6600000000001</v>
      </c>
      <c r="H23" s="520">
        <v>1144.43</v>
      </c>
      <c r="I23" s="520">
        <v>1378.44</v>
      </c>
      <c r="J23" s="520">
        <v>1403.37</v>
      </c>
      <c r="K23" s="520">
        <v>1499.05</v>
      </c>
      <c r="L23" s="520">
        <v>1723.86</v>
      </c>
      <c r="M23" s="520">
        <v>1824.34</v>
      </c>
    </row>
    <row r="24" spans="1:13" ht="22" customHeight="1">
      <c r="A24" s="528" t="s">
        <v>1491</v>
      </c>
      <c r="B24" s="520">
        <v>154.85</v>
      </c>
      <c r="C24" s="529">
        <v>753.21</v>
      </c>
      <c r="D24" s="529">
        <v>834.98</v>
      </c>
      <c r="E24" s="529">
        <v>861.78</v>
      </c>
      <c r="F24" s="529">
        <v>918.71</v>
      </c>
      <c r="G24" s="520">
        <v>1416.77</v>
      </c>
      <c r="H24" s="520">
        <v>1304.81</v>
      </c>
      <c r="I24" s="520">
        <v>1425.92</v>
      </c>
      <c r="J24" s="520">
        <v>988.9</v>
      </c>
      <c r="K24" s="520">
        <v>643.35</v>
      </c>
      <c r="L24" s="520">
        <v>1217.96</v>
      </c>
      <c r="M24" s="529">
        <v>1370.33</v>
      </c>
    </row>
    <row r="25" spans="1:13" ht="22" customHeight="1">
      <c r="A25" s="528"/>
      <c r="B25" s="520"/>
      <c r="C25" s="527"/>
      <c r="D25" s="527"/>
      <c r="E25" s="529"/>
      <c r="F25" s="529"/>
      <c r="G25" s="520"/>
      <c r="H25" s="520"/>
      <c r="I25" s="520"/>
      <c r="J25" s="520"/>
      <c r="K25" s="520"/>
      <c r="L25" s="520"/>
      <c r="M25" s="520"/>
    </row>
    <row r="26" spans="1:13" ht="22" customHeight="1">
      <c r="A26" s="519" t="s">
        <v>1498</v>
      </c>
      <c r="B26" s="519">
        <v>2482.9699999999998</v>
      </c>
      <c r="C26" s="527">
        <v>1989.49</v>
      </c>
      <c r="D26" s="527">
        <v>2029.98</v>
      </c>
      <c r="E26" s="527">
        <v>2868.16</v>
      </c>
      <c r="F26" s="527">
        <v>2541.7600000000002</v>
      </c>
      <c r="G26" s="519">
        <v>1939.25</v>
      </c>
      <c r="H26" s="519">
        <v>2486.38</v>
      </c>
      <c r="I26" s="519">
        <v>2429.67</v>
      </c>
      <c r="J26" s="519">
        <v>2228.62</v>
      </c>
      <c r="K26" s="519">
        <v>2304.09</v>
      </c>
      <c r="L26" s="519">
        <v>2447.56</v>
      </c>
      <c r="M26" s="519">
        <v>3834.42</v>
      </c>
    </row>
    <row r="27" spans="1:13" ht="22" customHeight="1">
      <c r="A27" s="528" t="s">
        <v>1490</v>
      </c>
      <c r="B27" s="520">
        <v>1155.49</v>
      </c>
      <c r="C27" s="529">
        <v>1323.22</v>
      </c>
      <c r="D27" s="529">
        <v>1303.3900000000001</v>
      </c>
      <c r="E27" s="529">
        <v>1592.99</v>
      </c>
      <c r="F27" s="529">
        <v>1463.78</v>
      </c>
      <c r="G27" s="520">
        <v>1549.82</v>
      </c>
      <c r="H27" s="520">
        <v>1891.56</v>
      </c>
      <c r="I27" s="520">
        <v>1949.02</v>
      </c>
      <c r="J27" s="520">
        <v>2028.78</v>
      </c>
      <c r="K27" s="520">
        <v>2077.54</v>
      </c>
      <c r="L27" s="520">
        <v>2205.65</v>
      </c>
      <c r="M27" s="520">
        <v>2978.5</v>
      </c>
    </row>
    <row r="28" spans="1:13" ht="22" customHeight="1">
      <c r="A28" s="528" t="s">
        <v>1491</v>
      </c>
      <c r="B28" s="520">
        <v>1355.39</v>
      </c>
      <c r="C28" s="529">
        <v>692.11</v>
      </c>
      <c r="D28" s="529">
        <v>755.8</v>
      </c>
      <c r="E28" s="529">
        <v>902.68</v>
      </c>
      <c r="F28" s="529">
        <v>1094.8599999999999</v>
      </c>
      <c r="G28" s="520">
        <v>433.53</v>
      </c>
      <c r="H28" s="520">
        <v>641.19000000000005</v>
      </c>
      <c r="I28" s="520">
        <v>518.71</v>
      </c>
      <c r="J28" s="520">
        <v>232.27</v>
      </c>
      <c r="K28" s="520">
        <v>258.67</v>
      </c>
      <c r="L28" s="520">
        <v>248.1</v>
      </c>
      <c r="M28" s="520">
        <v>875.58</v>
      </c>
    </row>
    <row r="29" spans="1:13" ht="22" customHeight="1">
      <c r="A29" s="528" t="s">
        <v>1494</v>
      </c>
      <c r="B29" s="520">
        <v>-27.91</v>
      </c>
      <c r="C29" s="529">
        <v>-25.84</v>
      </c>
      <c r="D29" s="529">
        <v>-29.21</v>
      </c>
      <c r="E29" s="529">
        <v>372.49</v>
      </c>
      <c r="F29" s="529">
        <v>-16.87</v>
      </c>
      <c r="G29" s="520">
        <v>-44.1</v>
      </c>
      <c r="H29" s="520">
        <v>-46.37</v>
      </c>
      <c r="I29" s="520">
        <v>-38.06</v>
      </c>
      <c r="J29" s="520">
        <v>-32.43</v>
      </c>
      <c r="K29" s="520">
        <v>-32.119999999999997</v>
      </c>
      <c r="L29" s="520">
        <v>-6.2</v>
      </c>
      <c r="M29" s="520">
        <v>-19.66</v>
      </c>
    </row>
    <row r="30" spans="1:13" ht="13.75" customHeight="1">
      <c r="A30" s="528"/>
      <c r="B30" s="520"/>
      <c r="C30" s="527"/>
      <c r="D30" s="527"/>
      <c r="E30" s="529"/>
      <c r="F30" s="529"/>
      <c r="G30" s="520"/>
      <c r="H30" s="520"/>
      <c r="I30" s="520"/>
      <c r="J30" s="520"/>
      <c r="K30" s="520"/>
      <c r="L30" s="520"/>
      <c r="M30" s="520"/>
    </row>
    <row r="31" spans="1:13" ht="22" customHeight="1">
      <c r="A31" s="519" t="s">
        <v>1499</v>
      </c>
      <c r="B31" s="519">
        <v>955.85</v>
      </c>
      <c r="C31" s="527">
        <v>1207.45</v>
      </c>
      <c r="D31" s="527">
        <v>1608.12</v>
      </c>
      <c r="E31" s="527">
        <v>1856.12</v>
      </c>
      <c r="F31" s="527">
        <v>1747.81</v>
      </c>
      <c r="G31" s="519">
        <v>1881.29</v>
      </c>
      <c r="H31" s="519">
        <v>1912.97</v>
      </c>
      <c r="I31" s="519">
        <v>2152.42</v>
      </c>
      <c r="J31" s="519">
        <v>1647.94</v>
      </c>
      <c r="K31" s="519">
        <v>1821.64</v>
      </c>
      <c r="L31" s="519">
        <v>2088.65</v>
      </c>
      <c r="M31" s="519">
        <v>2068.16</v>
      </c>
    </row>
    <row r="32" spans="1:13" ht="22" customHeight="1">
      <c r="A32" s="528" t="s">
        <v>1490</v>
      </c>
      <c r="B32" s="531">
        <v>854</v>
      </c>
      <c r="C32" s="529">
        <v>1102.3800000000001</v>
      </c>
      <c r="D32" s="529">
        <v>1392.28</v>
      </c>
      <c r="E32" s="529">
        <v>1565.8</v>
      </c>
      <c r="F32" s="529">
        <v>1572.74</v>
      </c>
      <c r="G32" s="520">
        <v>1636.33</v>
      </c>
      <c r="H32" s="520">
        <v>1727.65</v>
      </c>
      <c r="I32" s="520">
        <v>2020.2</v>
      </c>
      <c r="J32" s="520">
        <v>1575.83</v>
      </c>
      <c r="K32" s="520">
        <v>1707.23</v>
      </c>
      <c r="L32" s="520">
        <v>1891.02</v>
      </c>
      <c r="M32" s="520">
        <v>1791.12</v>
      </c>
    </row>
    <row r="33" spans="1:13" ht="22" customHeight="1">
      <c r="A33" s="528" t="s">
        <v>1491</v>
      </c>
      <c r="B33" s="520">
        <v>101.85</v>
      </c>
      <c r="C33" s="529">
        <v>105.07</v>
      </c>
      <c r="D33" s="529">
        <v>215.84</v>
      </c>
      <c r="E33" s="529">
        <v>290.32</v>
      </c>
      <c r="F33" s="529">
        <v>175.08</v>
      </c>
      <c r="G33" s="520">
        <v>244.96</v>
      </c>
      <c r="H33" s="520">
        <v>185.32</v>
      </c>
      <c r="I33" s="520">
        <v>132.22</v>
      </c>
      <c r="J33" s="520">
        <v>72.11</v>
      </c>
      <c r="K33" s="520">
        <v>114.41</v>
      </c>
      <c r="L33" s="520">
        <v>197.63</v>
      </c>
      <c r="M33" s="520">
        <v>277.04000000000002</v>
      </c>
    </row>
    <row r="34" spans="1:13" ht="22" customHeight="1">
      <c r="A34" s="528" t="s">
        <v>1494</v>
      </c>
      <c r="B34" s="530" t="s">
        <v>117</v>
      </c>
      <c r="C34" s="530" t="s">
        <v>117</v>
      </c>
      <c r="D34" s="530" t="s">
        <v>117</v>
      </c>
      <c r="E34" s="527" t="s">
        <v>117</v>
      </c>
      <c r="F34" s="527" t="s">
        <v>117</v>
      </c>
      <c r="G34" s="527" t="s">
        <v>117</v>
      </c>
      <c r="H34" s="527" t="s">
        <v>117</v>
      </c>
      <c r="I34" s="527" t="s">
        <v>117</v>
      </c>
      <c r="J34" s="527" t="s">
        <v>117</v>
      </c>
      <c r="K34" s="527" t="s">
        <v>117</v>
      </c>
      <c r="L34" s="527" t="s">
        <v>117</v>
      </c>
      <c r="M34" s="527" t="s">
        <v>117</v>
      </c>
    </row>
    <row r="35" spans="1:13" ht="13.75" customHeight="1">
      <c r="A35" s="507"/>
      <c r="B35" s="520"/>
      <c r="C35" s="527"/>
      <c r="D35" s="527"/>
      <c r="E35" s="529"/>
      <c r="F35" s="529"/>
      <c r="G35" s="520"/>
      <c r="H35" s="520"/>
      <c r="I35" s="520"/>
      <c r="J35" s="520"/>
      <c r="K35" s="520"/>
      <c r="L35" s="520"/>
      <c r="M35" s="507"/>
    </row>
    <row r="36" spans="1:13" ht="22" customHeight="1">
      <c r="A36" s="519" t="s">
        <v>1500</v>
      </c>
      <c r="B36" s="519">
        <v>8212.8900000000012</v>
      </c>
      <c r="C36" s="519">
        <v>7954.75</v>
      </c>
      <c r="D36" s="519">
        <v>11141.27</v>
      </c>
      <c r="E36" s="519">
        <v>11958.51</v>
      </c>
      <c r="F36" s="519">
        <v>10803.99</v>
      </c>
      <c r="G36" s="519">
        <v>11513.89</v>
      </c>
      <c r="H36" s="519">
        <v>11946.64</v>
      </c>
      <c r="I36" s="519">
        <v>11120.93</v>
      </c>
      <c r="J36" s="519">
        <v>9230.56</v>
      </c>
      <c r="K36" s="519">
        <v>11249.91</v>
      </c>
      <c r="L36" s="519">
        <v>12773.03</v>
      </c>
      <c r="M36" s="519">
        <v>18193.740000000002</v>
      </c>
    </row>
    <row r="37" spans="1:13" ht="15.5" customHeight="1">
      <c r="A37" s="528"/>
      <c r="B37" s="507"/>
      <c r="C37" s="527"/>
      <c r="D37" s="527"/>
      <c r="E37" s="527"/>
      <c r="F37" s="527"/>
      <c r="G37" s="507"/>
      <c r="H37" s="507"/>
      <c r="I37" s="507"/>
      <c r="J37" s="507"/>
      <c r="K37" s="507"/>
      <c r="L37" s="507"/>
      <c r="M37" s="520"/>
    </row>
    <row r="38" spans="1:13" ht="22" customHeight="1">
      <c r="A38" s="519" t="s">
        <v>1501</v>
      </c>
      <c r="B38" s="519">
        <v>1538.43</v>
      </c>
      <c r="C38" s="527">
        <v>1749.73</v>
      </c>
      <c r="D38" s="527">
        <v>2099.29</v>
      </c>
      <c r="E38" s="527">
        <v>2757.02</v>
      </c>
      <c r="F38" s="527">
        <v>1247.79</v>
      </c>
      <c r="G38" s="519">
        <v>2019.48</v>
      </c>
      <c r="H38" s="519">
        <v>2217.2199999999998</v>
      </c>
      <c r="I38" s="519">
        <v>2393.44</v>
      </c>
      <c r="J38" s="519">
        <v>2294.59</v>
      </c>
      <c r="K38" s="519">
        <v>1923.94</v>
      </c>
      <c r="L38" s="519">
        <v>2509.61</v>
      </c>
      <c r="M38" s="519">
        <v>3004.13</v>
      </c>
    </row>
    <row r="39" spans="1:13" ht="22" customHeight="1">
      <c r="A39" s="528" t="s">
        <v>1502</v>
      </c>
      <c r="B39" s="520">
        <v>943.39</v>
      </c>
      <c r="C39" s="529">
        <v>1074.56</v>
      </c>
      <c r="D39" s="529">
        <v>1020.53</v>
      </c>
      <c r="E39" s="529">
        <v>1221.8499999999999</v>
      </c>
      <c r="F39" s="529">
        <v>1031.5999999999999</v>
      </c>
      <c r="G39" s="520">
        <v>1061.47</v>
      </c>
      <c r="H39" s="520">
        <v>1185.72</v>
      </c>
      <c r="I39" s="520">
        <v>1379.97</v>
      </c>
      <c r="J39" s="520">
        <v>1342.82</v>
      </c>
      <c r="K39" s="520">
        <v>1282.56</v>
      </c>
      <c r="L39" s="520">
        <v>1448.51</v>
      </c>
      <c r="M39" s="520">
        <v>1693.05</v>
      </c>
    </row>
    <row r="40" spans="1:13" ht="22" customHeight="1">
      <c r="A40" s="528" t="s">
        <v>1491</v>
      </c>
      <c r="B40" s="520">
        <v>298.27</v>
      </c>
      <c r="C40" s="529">
        <v>675.17</v>
      </c>
      <c r="D40" s="529">
        <v>1078.76</v>
      </c>
      <c r="E40" s="529">
        <v>990.17</v>
      </c>
      <c r="F40" s="529">
        <v>761.19</v>
      </c>
      <c r="G40" s="520">
        <v>958.01</v>
      </c>
      <c r="H40" s="520">
        <v>1577.65</v>
      </c>
      <c r="I40" s="520">
        <v>1013.47</v>
      </c>
      <c r="J40" s="520">
        <v>951.77</v>
      </c>
      <c r="K40" s="520">
        <v>641.38</v>
      </c>
      <c r="L40" s="520">
        <v>940.64</v>
      </c>
      <c r="M40" s="520">
        <v>1311.08</v>
      </c>
    </row>
    <row r="41" spans="1:13" ht="22" customHeight="1">
      <c r="A41" s="528" t="s">
        <v>1494</v>
      </c>
      <c r="B41" s="520">
        <v>296.77000000000004</v>
      </c>
      <c r="C41" s="530" t="s">
        <v>117</v>
      </c>
      <c r="D41" s="530" t="s">
        <v>117</v>
      </c>
      <c r="E41" s="529">
        <v>545</v>
      </c>
      <c r="F41" s="529">
        <v>-545</v>
      </c>
      <c r="G41" s="527" t="s">
        <v>117</v>
      </c>
      <c r="H41" s="520">
        <v>-546.15</v>
      </c>
      <c r="I41" s="527" t="s">
        <v>117</v>
      </c>
      <c r="J41" s="527" t="s">
        <v>117</v>
      </c>
      <c r="K41" s="527" t="s">
        <v>117</v>
      </c>
      <c r="L41" s="529">
        <v>120.46</v>
      </c>
      <c r="M41" s="529" t="s">
        <v>117</v>
      </c>
    </row>
    <row r="42" spans="1:13" ht="22" customHeight="1">
      <c r="A42" s="528"/>
      <c r="B42" s="520"/>
      <c r="C42" s="527"/>
      <c r="D42" s="527"/>
      <c r="E42" s="529"/>
      <c r="F42" s="529"/>
      <c r="G42" s="520"/>
      <c r="H42" s="520"/>
      <c r="I42" s="520"/>
      <c r="J42" s="527"/>
      <c r="K42" s="527"/>
      <c r="L42" s="527"/>
      <c r="M42" s="520"/>
    </row>
    <row r="43" spans="1:13" ht="22" customHeight="1">
      <c r="A43" s="519" t="s">
        <v>1503</v>
      </c>
      <c r="B43" s="519">
        <v>283.75</v>
      </c>
      <c r="C43" s="527">
        <v>-137.11000000000001</v>
      </c>
      <c r="D43" s="527">
        <v>26.48</v>
      </c>
      <c r="E43" s="527">
        <v>324.64</v>
      </c>
      <c r="F43" s="527">
        <v>1131.98</v>
      </c>
      <c r="G43" s="519">
        <v>939.93000000000006</v>
      </c>
      <c r="H43" s="519">
        <v>348.97</v>
      </c>
      <c r="I43" s="519">
        <v>694.52</v>
      </c>
      <c r="J43" s="519">
        <v>575.21</v>
      </c>
      <c r="K43" s="519">
        <v>307.93</v>
      </c>
      <c r="L43" s="519">
        <v>323.2</v>
      </c>
      <c r="M43" s="527">
        <v>308.22000000000003</v>
      </c>
    </row>
    <row r="44" spans="1:13" ht="22" customHeight="1">
      <c r="A44" s="528" t="s">
        <v>1490</v>
      </c>
      <c r="B44" s="520">
        <v>176.76</v>
      </c>
      <c r="C44" s="529">
        <v>207.5</v>
      </c>
      <c r="D44" s="529">
        <v>176.03</v>
      </c>
      <c r="E44" s="529">
        <v>250.58</v>
      </c>
      <c r="F44" s="529">
        <v>227.98</v>
      </c>
      <c r="G44" s="520">
        <v>269.98</v>
      </c>
      <c r="H44" s="520">
        <v>348.69</v>
      </c>
      <c r="I44" s="520">
        <v>673.07</v>
      </c>
      <c r="J44" s="520">
        <v>563.39</v>
      </c>
      <c r="K44" s="520">
        <v>296.16000000000003</v>
      </c>
      <c r="L44" s="520">
        <v>312.17</v>
      </c>
      <c r="M44" s="520">
        <v>262.83999999999997</v>
      </c>
    </row>
    <row r="45" spans="1:13" ht="22" customHeight="1">
      <c r="A45" s="528" t="s">
        <v>1491</v>
      </c>
      <c r="B45" s="520">
        <v>1.99</v>
      </c>
      <c r="C45" s="529">
        <v>0.06</v>
      </c>
      <c r="D45" s="529">
        <v>20.45</v>
      </c>
      <c r="E45" s="529">
        <v>74.06</v>
      </c>
      <c r="F45" s="529">
        <v>151.69999999999999</v>
      </c>
      <c r="G45" s="520">
        <v>521.69000000000005</v>
      </c>
      <c r="H45" s="520">
        <v>0.28000000000000003</v>
      </c>
      <c r="I45" s="520">
        <v>21.44</v>
      </c>
      <c r="J45" s="520">
        <v>11.82</v>
      </c>
      <c r="K45" s="520">
        <v>11.77</v>
      </c>
      <c r="L45" s="520">
        <v>11.03</v>
      </c>
      <c r="M45" s="520">
        <v>45.38</v>
      </c>
    </row>
    <row r="46" spans="1:13" ht="22" customHeight="1">
      <c r="A46" s="528" t="s">
        <v>1494</v>
      </c>
      <c r="B46" s="520">
        <v>105</v>
      </c>
      <c r="C46" s="529">
        <v>-344.66999999999996</v>
      </c>
      <c r="D46" s="529">
        <v>-170</v>
      </c>
      <c r="E46" s="527" t="s">
        <v>117</v>
      </c>
      <c r="F46" s="529">
        <v>752.3</v>
      </c>
      <c r="G46" s="520">
        <v>148.26</v>
      </c>
      <c r="H46" s="527" t="s">
        <v>117</v>
      </c>
      <c r="I46" s="527" t="s">
        <v>117</v>
      </c>
      <c r="J46" s="527" t="s">
        <v>117</v>
      </c>
      <c r="K46" s="527" t="s">
        <v>117</v>
      </c>
      <c r="L46" s="527" t="s">
        <v>117</v>
      </c>
      <c r="M46" s="519"/>
    </row>
    <row r="47" spans="1:13" ht="14.5" customHeight="1">
      <c r="A47" s="528"/>
      <c r="B47" s="520"/>
      <c r="C47" s="527"/>
      <c r="D47" s="527"/>
      <c r="E47" s="529"/>
      <c r="F47" s="529"/>
      <c r="G47" s="520"/>
      <c r="H47" s="520"/>
      <c r="I47" s="520"/>
      <c r="J47" s="520"/>
      <c r="K47" s="520"/>
      <c r="L47" s="520"/>
      <c r="M47" s="507"/>
    </row>
    <row r="48" spans="1:13" ht="22" customHeight="1">
      <c r="A48" s="519" t="s">
        <v>1504</v>
      </c>
      <c r="B48" s="519">
        <v>3442.3</v>
      </c>
      <c r="C48" s="527">
        <v>3429.22</v>
      </c>
      <c r="D48" s="527">
        <v>5073.07</v>
      </c>
      <c r="E48" s="527">
        <v>4275.8100000000004</v>
      </c>
      <c r="F48" s="527">
        <v>5047.95</v>
      </c>
      <c r="G48" s="519">
        <v>4800.88</v>
      </c>
      <c r="H48" s="519">
        <v>4315.0600000000004</v>
      </c>
      <c r="I48" s="519">
        <v>3459.45</v>
      </c>
      <c r="J48" s="519">
        <v>3049.37</v>
      </c>
      <c r="K48" s="519">
        <v>5725.27</v>
      </c>
      <c r="L48" s="519">
        <v>6318.51</v>
      </c>
      <c r="M48" s="519">
        <v>10728.3</v>
      </c>
    </row>
    <row r="49" spans="1:13" ht="22" customHeight="1">
      <c r="A49" s="528" t="s">
        <v>1490</v>
      </c>
      <c r="B49" s="520">
        <v>246.12</v>
      </c>
      <c r="C49" s="529">
        <v>130.19999999999999</v>
      </c>
      <c r="D49" s="529">
        <v>99.51</v>
      </c>
      <c r="E49" s="529">
        <v>121.34</v>
      </c>
      <c r="F49" s="529">
        <v>121.12</v>
      </c>
      <c r="G49" s="520">
        <v>142.33000000000001</v>
      </c>
      <c r="H49" s="520">
        <v>145.11000000000001</v>
      </c>
      <c r="I49" s="520">
        <v>141.5</v>
      </c>
      <c r="J49" s="520">
        <v>137.04</v>
      </c>
      <c r="K49" s="520">
        <v>147.72999999999999</v>
      </c>
      <c r="L49" s="520">
        <v>148.63999999999999</v>
      </c>
      <c r="M49" s="520">
        <v>114.9</v>
      </c>
    </row>
    <row r="50" spans="1:13" ht="22" customHeight="1">
      <c r="A50" s="528" t="s">
        <v>1491</v>
      </c>
      <c r="B50" s="520">
        <v>3219.1</v>
      </c>
      <c r="C50" s="529">
        <v>3322.42</v>
      </c>
      <c r="D50" s="529">
        <v>4988.2700000000004</v>
      </c>
      <c r="E50" s="529">
        <v>4193.13</v>
      </c>
      <c r="F50" s="529">
        <v>4931.0600000000004</v>
      </c>
      <c r="G50" s="520">
        <v>4660.8900000000003</v>
      </c>
      <c r="H50" s="520">
        <v>4172.32</v>
      </c>
      <c r="I50" s="520">
        <v>3320.37</v>
      </c>
      <c r="J50" s="520">
        <v>2914.98</v>
      </c>
      <c r="K50" s="520">
        <v>5580.42</v>
      </c>
      <c r="L50" s="520">
        <v>6169.87</v>
      </c>
      <c r="M50" s="520">
        <v>10616.25</v>
      </c>
    </row>
    <row r="51" spans="1:13" ht="22" customHeight="1">
      <c r="A51" s="528" t="s">
        <v>1494</v>
      </c>
      <c r="B51" s="520">
        <v>-22.92</v>
      </c>
      <c r="C51" s="529">
        <v>-23.4</v>
      </c>
      <c r="D51" s="529">
        <v>-14.71</v>
      </c>
      <c r="E51" s="529">
        <v>-38.659999999999997</v>
      </c>
      <c r="F51" s="529">
        <v>-4.22</v>
      </c>
      <c r="G51" s="520">
        <v>-2.34</v>
      </c>
      <c r="H51" s="520">
        <v>-2.37</v>
      </c>
      <c r="I51" s="520">
        <v>-2.42</v>
      </c>
      <c r="J51" s="520">
        <v>-2.65</v>
      </c>
      <c r="K51" s="520">
        <v>-2.88</v>
      </c>
      <c r="L51" s="529" t="s">
        <v>117</v>
      </c>
      <c r="M51" s="520">
        <v>-2.85</v>
      </c>
    </row>
    <row r="52" spans="1:13" ht="22" customHeight="1">
      <c r="A52" s="528"/>
      <c r="B52" s="520"/>
      <c r="C52" s="527"/>
      <c r="D52" s="527"/>
      <c r="E52" s="529"/>
      <c r="F52" s="529"/>
      <c r="G52" s="520"/>
      <c r="H52" s="520"/>
      <c r="I52" s="520"/>
      <c r="J52" s="520"/>
      <c r="K52" s="520"/>
      <c r="L52" s="520"/>
      <c r="M52" s="507"/>
    </row>
    <row r="53" spans="1:13" ht="22" customHeight="1">
      <c r="A53" s="519" t="s">
        <v>1505</v>
      </c>
      <c r="B53" s="527">
        <v>2270.8000000000002</v>
      </c>
      <c r="C53" s="527">
        <v>1800.4399999999998</v>
      </c>
      <c r="D53" s="527">
        <v>2687.94</v>
      </c>
      <c r="E53" s="527">
        <v>2795.0299999999997</v>
      </c>
      <c r="F53" s="527">
        <v>2270</v>
      </c>
      <c r="G53" s="519">
        <v>2658.49</v>
      </c>
      <c r="H53" s="519">
        <v>3201.27</v>
      </c>
      <c r="I53" s="519">
        <v>2755.46</v>
      </c>
      <c r="J53" s="519">
        <v>2161.79</v>
      </c>
      <c r="K53" s="519">
        <v>1882.28</v>
      </c>
      <c r="L53" s="519">
        <v>2131.2399999999998</v>
      </c>
      <c r="M53" s="519">
        <v>2202.5300000000002</v>
      </c>
    </row>
    <row r="54" spans="1:13" ht="22" customHeight="1">
      <c r="A54" s="528" t="s">
        <v>1490</v>
      </c>
      <c r="B54" s="520">
        <v>849.74</v>
      </c>
      <c r="C54" s="529">
        <v>789.57999999999993</v>
      </c>
      <c r="D54" s="529">
        <v>845.48</v>
      </c>
      <c r="E54" s="531">
        <v>1146.74</v>
      </c>
      <c r="F54" s="531">
        <v>1003.86</v>
      </c>
      <c r="G54" s="520">
        <v>892.25</v>
      </c>
      <c r="H54" s="520">
        <v>926.39</v>
      </c>
      <c r="I54" s="520">
        <v>946.14</v>
      </c>
      <c r="J54" s="520">
        <v>901.24</v>
      </c>
      <c r="K54" s="520">
        <v>852.5</v>
      </c>
      <c r="L54" s="520">
        <v>887.24</v>
      </c>
      <c r="M54" s="520">
        <v>1175.22</v>
      </c>
    </row>
    <row r="55" spans="1:13" ht="22" customHeight="1">
      <c r="A55" s="528" t="s">
        <v>1491</v>
      </c>
      <c r="B55" s="520">
        <v>1421.02</v>
      </c>
      <c r="C55" s="529">
        <v>1010.88</v>
      </c>
      <c r="D55" s="529">
        <v>1702.53</v>
      </c>
      <c r="E55" s="529">
        <v>1648.29</v>
      </c>
      <c r="F55" s="529">
        <v>1266.1300000000001</v>
      </c>
      <c r="G55" s="520">
        <v>1767.6200000000001</v>
      </c>
      <c r="H55" s="520">
        <v>2046.26</v>
      </c>
      <c r="I55" s="520">
        <v>1809.32</v>
      </c>
      <c r="J55" s="520">
        <v>1260.56</v>
      </c>
      <c r="K55" s="520">
        <v>1029.78</v>
      </c>
      <c r="L55" s="520">
        <v>1244</v>
      </c>
      <c r="M55" s="520">
        <v>1077.22</v>
      </c>
    </row>
    <row r="56" spans="1:13" ht="22" customHeight="1">
      <c r="A56" s="528" t="s">
        <v>1494</v>
      </c>
      <c r="B56" s="530" t="s">
        <v>117</v>
      </c>
      <c r="C56" s="530" t="s">
        <v>117</v>
      </c>
      <c r="D56" s="529">
        <v>139.93</v>
      </c>
      <c r="E56" s="527" t="s">
        <v>117</v>
      </c>
      <c r="F56" s="527" t="s">
        <v>117</v>
      </c>
      <c r="G56" s="520">
        <v>-1.38</v>
      </c>
      <c r="H56" s="520">
        <v>228.62</v>
      </c>
      <c r="I56" s="527" t="s">
        <v>117</v>
      </c>
      <c r="J56" s="527" t="s">
        <v>117</v>
      </c>
      <c r="K56" s="527" t="s">
        <v>117</v>
      </c>
      <c r="L56" s="527" t="s">
        <v>117</v>
      </c>
      <c r="M56" s="520">
        <v>-49.9</v>
      </c>
    </row>
    <row r="57" spans="1:13" ht="13.75" customHeight="1">
      <c r="A57" s="528"/>
      <c r="B57" s="520"/>
      <c r="C57" s="527"/>
      <c r="D57" s="527"/>
      <c r="E57" s="529"/>
      <c r="F57" s="529"/>
      <c r="G57" s="520"/>
      <c r="H57" s="520"/>
      <c r="I57" s="520"/>
      <c r="J57" s="520"/>
      <c r="K57" s="520"/>
      <c r="L57" s="520"/>
      <c r="M57" s="507"/>
    </row>
    <row r="58" spans="1:13" ht="22" customHeight="1">
      <c r="A58" s="519" t="s">
        <v>1506</v>
      </c>
      <c r="B58" s="519">
        <v>677.61</v>
      </c>
      <c r="C58" s="527">
        <v>1112.47</v>
      </c>
      <c r="D58" s="527">
        <v>1254.49</v>
      </c>
      <c r="E58" s="530">
        <v>1806.01</v>
      </c>
      <c r="F58" s="530">
        <v>1106.27</v>
      </c>
      <c r="G58" s="519">
        <v>1095.1099999999999</v>
      </c>
      <c r="H58" s="519">
        <v>1864.13</v>
      </c>
      <c r="I58" s="519">
        <v>1818.06</v>
      </c>
      <c r="J58" s="519">
        <v>1149.5899999999999</v>
      </c>
      <c r="K58" s="519">
        <v>1410.49</v>
      </c>
      <c r="L58" s="519">
        <v>1490.47</v>
      </c>
      <c r="M58" s="519">
        <v>1950.56</v>
      </c>
    </row>
    <row r="59" spans="1:13" ht="22" customHeight="1">
      <c r="A59" s="528" t="s">
        <v>1490</v>
      </c>
      <c r="B59" s="520">
        <v>638.1</v>
      </c>
      <c r="C59" s="529">
        <v>1016.5899999999999</v>
      </c>
      <c r="D59" s="529">
        <v>1071.23</v>
      </c>
      <c r="E59" s="529">
        <v>1142.27</v>
      </c>
      <c r="F59" s="529">
        <v>1128.97</v>
      </c>
      <c r="G59" s="520">
        <v>1044.17</v>
      </c>
      <c r="H59" s="520">
        <v>1108.6099999999999</v>
      </c>
      <c r="I59" s="520">
        <v>1182.8599999999999</v>
      </c>
      <c r="J59" s="520">
        <v>1070.95</v>
      </c>
      <c r="K59" s="520">
        <v>1103.93</v>
      </c>
      <c r="L59" s="520">
        <v>1132.9100000000001</v>
      </c>
      <c r="M59" s="520">
        <v>1326.66</v>
      </c>
    </row>
    <row r="60" spans="1:13" ht="22" customHeight="1">
      <c r="A60" s="528" t="s">
        <v>1491</v>
      </c>
      <c r="B60" s="520">
        <v>39.9</v>
      </c>
      <c r="C60" s="529">
        <v>100.71</v>
      </c>
      <c r="D60" s="529">
        <v>192.92000000000002</v>
      </c>
      <c r="E60" s="529">
        <v>313.58</v>
      </c>
      <c r="F60" s="529">
        <v>211.14000000000001</v>
      </c>
      <c r="G60" s="520">
        <v>61.6</v>
      </c>
      <c r="H60" s="520">
        <v>766.18</v>
      </c>
      <c r="I60" s="520">
        <v>645.86</v>
      </c>
      <c r="J60" s="520">
        <v>103.22</v>
      </c>
      <c r="K60" s="520">
        <v>350.23</v>
      </c>
      <c r="L60" s="520">
        <v>363.39</v>
      </c>
      <c r="M60" s="520">
        <v>688.35</v>
      </c>
    </row>
    <row r="61" spans="1:13" ht="22" customHeight="1">
      <c r="A61" s="528" t="s">
        <v>1494</v>
      </c>
      <c r="B61" s="520">
        <v>-0.43</v>
      </c>
      <c r="C61" s="529">
        <v>-4.83</v>
      </c>
      <c r="D61" s="529">
        <v>-9.66</v>
      </c>
      <c r="E61" s="529">
        <v>350.16</v>
      </c>
      <c r="F61" s="529">
        <v>-233.84000000000003</v>
      </c>
      <c r="G61" s="520">
        <v>-10.66</v>
      </c>
      <c r="H61" s="520">
        <v>-10.66</v>
      </c>
      <c r="I61" s="520">
        <v>-10.66</v>
      </c>
      <c r="J61" s="520">
        <v>-24.59</v>
      </c>
      <c r="K61" s="520">
        <v>-43.67</v>
      </c>
      <c r="L61" s="520">
        <v>-5.83</v>
      </c>
      <c r="M61" s="520">
        <v>-64.45</v>
      </c>
    </row>
    <row r="62" spans="1:13" ht="13.75" customHeight="1">
      <c r="A62" s="528"/>
      <c r="B62" s="520"/>
      <c r="C62" s="527"/>
      <c r="D62" s="527"/>
      <c r="E62" s="527"/>
      <c r="F62" s="527"/>
      <c r="G62" s="507"/>
      <c r="H62" s="520"/>
      <c r="I62" s="520"/>
      <c r="J62" s="520"/>
      <c r="K62" s="520"/>
      <c r="L62" s="520"/>
      <c r="M62" s="507"/>
    </row>
    <row r="63" spans="1:13" ht="22" customHeight="1">
      <c r="A63" s="519" t="s">
        <v>1507</v>
      </c>
      <c r="B63" s="519">
        <v>3662.49</v>
      </c>
      <c r="C63" s="527">
        <v>3686.44</v>
      </c>
      <c r="D63" s="527">
        <v>4132.43</v>
      </c>
      <c r="E63" s="527">
        <v>4404.71</v>
      </c>
      <c r="F63" s="527">
        <v>4327.42</v>
      </c>
      <c r="G63" s="519">
        <v>5118.93</v>
      </c>
      <c r="H63" s="519">
        <v>5418.82</v>
      </c>
      <c r="I63" s="519">
        <v>5652.61</v>
      </c>
      <c r="J63" s="519">
        <v>6071.68</v>
      </c>
      <c r="K63" s="519">
        <v>5622.37</v>
      </c>
      <c r="L63" s="519">
        <v>6091.67</v>
      </c>
      <c r="M63" s="519">
        <v>7745.05</v>
      </c>
    </row>
    <row r="64" spans="1:13" ht="22" customHeight="1">
      <c r="A64" s="532" t="s">
        <v>1508</v>
      </c>
      <c r="B64" s="519">
        <v>2990.51</v>
      </c>
      <c r="C64" s="527">
        <v>2998.97</v>
      </c>
      <c r="D64" s="527">
        <v>3454.7</v>
      </c>
      <c r="E64" s="527">
        <v>3577.96</v>
      </c>
      <c r="F64" s="527">
        <v>3449.58</v>
      </c>
      <c r="G64" s="519">
        <v>4129.41</v>
      </c>
      <c r="H64" s="519">
        <v>4327.92</v>
      </c>
      <c r="I64" s="519">
        <v>4448.45</v>
      </c>
      <c r="J64" s="519">
        <v>4883.8500000000004</v>
      </c>
      <c r="K64" s="519">
        <v>4458.6000000000004</v>
      </c>
      <c r="L64" s="519">
        <v>4476.49</v>
      </c>
      <c r="M64" s="519">
        <v>5199.58</v>
      </c>
    </row>
    <row r="65" spans="1:13" ht="22" customHeight="1">
      <c r="A65" s="528" t="s">
        <v>1490</v>
      </c>
      <c r="B65" s="520">
        <v>2990.5</v>
      </c>
      <c r="C65" s="529">
        <v>2998.97</v>
      </c>
      <c r="D65" s="529">
        <v>3454.7</v>
      </c>
      <c r="E65" s="529">
        <v>3577.96</v>
      </c>
      <c r="F65" s="529">
        <v>3449.58</v>
      </c>
      <c r="G65" s="520">
        <v>4129.41</v>
      </c>
      <c r="H65" s="520">
        <v>4327.92</v>
      </c>
      <c r="I65" s="520">
        <v>4448.45</v>
      </c>
      <c r="J65" s="520">
        <v>4883.8500000000004</v>
      </c>
      <c r="K65" s="520">
        <v>4458.6000000000004</v>
      </c>
      <c r="L65" s="520">
        <v>4476.49</v>
      </c>
      <c r="M65" s="520">
        <v>5199.58</v>
      </c>
    </row>
    <row r="66" spans="1:13" ht="22" customHeight="1">
      <c r="A66" s="533" t="s">
        <v>1509</v>
      </c>
      <c r="B66" s="529">
        <v>671.98</v>
      </c>
      <c r="C66" s="529">
        <v>687.47</v>
      </c>
      <c r="D66" s="529">
        <v>677.73</v>
      </c>
      <c r="E66" s="529">
        <v>826.75</v>
      </c>
      <c r="F66" s="529">
        <v>877.83</v>
      </c>
      <c r="G66" s="529">
        <v>989.52</v>
      </c>
      <c r="H66" s="520">
        <v>1090.9000000000001</v>
      </c>
      <c r="I66" s="520">
        <v>1204.1600000000001</v>
      </c>
      <c r="J66" s="520">
        <v>1187.83</v>
      </c>
      <c r="K66" s="520">
        <v>1163.77</v>
      </c>
      <c r="L66" s="520">
        <v>1615.18</v>
      </c>
      <c r="M66" s="520">
        <v>2545.4699999999998</v>
      </c>
    </row>
    <row r="67" spans="1:13" ht="13.75" customHeight="1">
      <c r="A67" s="8"/>
      <c r="B67" s="8"/>
      <c r="C67" s="8"/>
      <c r="D67" s="8"/>
      <c r="E67" s="8"/>
      <c r="F67" s="8"/>
      <c r="G67" s="8"/>
      <c r="H67" s="8"/>
      <c r="I67" s="8"/>
      <c r="J67" s="8"/>
      <c r="K67" s="8"/>
      <c r="L67" s="8"/>
      <c r="M67" s="8"/>
    </row>
    <row r="68" spans="1:13" ht="22" customHeight="1">
      <c r="A68" s="519" t="s">
        <v>1510</v>
      </c>
      <c r="B68" s="519">
        <v>40736.15</v>
      </c>
      <c r="C68" s="519">
        <v>41729.760000000002</v>
      </c>
      <c r="D68" s="519">
        <v>50563.87</v>
      </c>
      <c r="E68" s="519">
        <v>54411.159999999996</v>
      </c>
      <c r="F68" s="519">
        <v>56274.83</v>
      </c>
      <c r="G68" s="519">
        <v>58392.94</v>
      </c>
      <c r="H68" s="519">
        <v>62350.61</v>
      </c>
      <c r="I68" s="519">
        <v>65400.13</v>
      </c>
      <c r="J68" s="519">
        <v>65789.210000000006</v>
      </c>
      <c r="K68" s="519">
        <v>68698.320000000007</v>
      </c>
      <c r="L68" s="519">
        <v>74099.48</v>
      </c>
      <c r="M68" s="519">
        <v>85366.89</v>
      </c>
    </row>
    <row r="69" spans="1:13" ht="22" customHeight="1">
      <c r="A69" s="528" t="s">
        <v>1490</v>
      </c>
      <c r="B69" s="520">
        <v>32105.96</v>
      </c>
      <c r="C69" s="529">
        <v>33219.81</v>
      </c>
      <c r="D69" s="529">
        <v>37582.89</v>
      </c>
      <c r="E69" s="529">
        <v>40413.360000000001</v>
      </c>
      <c r="F69" s="529">
        <v>41166.15</v>
      </c>
      <c r="G69" s="520">
        <v>43562.159999999996</v>
      </c>
      <c r="H69" s="520">
        <v>47278.46</v>
      </c>
      <c r="I69" s="520">
        <v>51812.6</v>
      </c>
      <c r="J69" s="520">
        <v>55626.84</v>
      </c>
      <c r="K69" s="520">
        <v>56920.46</v>
      </c>
      <c r="L69" s="520">
        <v>59714.48</v>
      </c>
      <c r="M69" s="520">
        <v>64895.7</v>
      </c>
    </row>
    <row r="70" spans="1:13" ht="22" customHeight="1">
      <c r="A70" s="528" t="s">
        <v>1491</v>
      </c>
      <c r="B70" s="520">
        <v>8279.64</v>
      </c>
      <c r="C70" s="529">
        <v>8908.7099999999991</v>
      </c>
      <c r="D70" s="529">
        <v>13072.02</v>
      </c>
      <c r="E70" s="529">
        <v>12772.93</v>
      </c>
      <c r="F70" s="529">
        <v>15160.78</v>
      </c>
      <c r="G70" s="520">
        <v>14745.82</v>
      </c>
      <c r="H70" s="520">
        <v>15454.31</v>
      </c>
      <c r="I70" s="520">
        <v>13644.31</v>
      </c>
      <c r="J70" s="520">
        <v>10228.030000000001</v>
      </c>
      <c r="K70" s="520">
        <v>11863.25</v>
      </c>
      <c r="L70" s="520">
        <v>14401.16</v>
      </c>
      <c r="M70" s="520">
        <v>20615.2</v>
      </c>
    </row>
    <row r="71" spans="1:13" ht="22" customHeight="1">
      <c r="A71" s="534" t="s">
        <v>1494</v>
      </c>
      <c r="B71" s="522">
        <v>350.51</v>
      </c>
      <c r="C71" s="535">
        <v>-398.78</v>
      </c>
      <c r="D71" s="535">
        <v>-90.990000000000009</v>
      </c>
      <c r="E71" s="535">
        <v>1224.8699999999999</v>
      </c>
      <c r="F71" s="535">
        <v>-52.090000000000146</v>
      </c>
      <c r="G71" s="522">
        <v>84.960000000000008</v>
      </c>
      <c r="H71" s="522">
        <v>-382.15</v>
      </c>
      <c r="I71" s="522">
        <v>-56.78</v>
      </c>
      <c r="J71" s="522">
        <v>-65.66</v>
      </c>
      <c r="K71" s="522">
        <v>-85.39</v>
      </c>
      <c r="L71" s="522">
        <v>-16.170000000000002</v>
      </c>
      <c r="M71" s="522">
        <v>-144</v>
      </c>
    </row>
    <row r="72" spans="1:13" ht="22" customHeight="1">
      <c r="A72" s="520" t="s">
        <v>1511</v>
      </c>
      <c r="B72" s="520"/>
      <c r="C72" s="529"/>
      <c r="D72" s="529"/>
      <c r="E72" s="529"/>
      <c r="F72" s="529"/>
      <c r="G72" s="529"/>
      <c r="H72" s="527"/>
      <c r="I72" s="527"/>
      <c r="J72" s="527"/>
      <c r="K72" s="527"/>
      <c r="L72" s="529"/>
      <c r="M72" s="507"/>
    </row>
    <row r="73" spans="1:13" ht="22" customHeight="1">
      <c r="A73" s="520" t="s">
        <v>1512</v>
      </c>
      <c r="B73" s="520"/>
      <c r="C73" s="529"/>
      <c r="D73" s="529"/>
      <c r="E73" s="529"/>
      <c r="F73" s="529"/>
      <c r="G73" s="529"/>
      <c r="H73" s="527"/>
      <c r="I73" s="527"/>
      <c r="J73" s="527"/>
      <c r="K73" s="527"/>
      <c r="L73" s="529"/>
      <c r="M73" s="507"/>
    </row>
    <row r="74" spans="1:13" ht="22" customHeight="1">
      <c r="A74" s="520" t="s">
        <v>1513</v>
      </c>
      <c r="B74" s="520"/>
      <c r="C74" s="520"/>
      <c r="D74" s="520"/>
      <c r="E74" s="520"/>
      <c r="F74" s="520"/>
      <c r="G74" s="520"/>
      <c r="H74" s="507"/>
      <c r="I74" s="520"/>
      <c r="J74" s="520"/>
      <c r="K74" s="520"/>
      <c r="L74" s="520"/>
      <c r="M74" s="520"/>
    </row>
    <row r="75" spans="1:13" ht="22" customHeight="1">
      <c r="A75" s="110"/>
      <c r="B75" s="110"/>
      <c r="C75" s="110"/>
      <c r="D75" s="110"/>
      <c r="E75" s="110"/>
      <c r="F75" s="110"/>
      <c r="G75" s="110"/>
      <c r="H75" s="110"/>
      <c r="I75" s="110"/>
      <c r="J75" s="110"/>
      <c r="K75" s="110"/>
    </row>
  </sheetData>
  <hyperlinks>
    <hyperlink ref="G1" location="'Contents Page'!A1" display="BACK TO CONTENTS" xr:uid="{5ED922A4-8960-4998-ABB7-20540255CFB8}"/>
  </hyperlinks>
  <pageMargins left="0.7" right="0.7" top="0.75" bottom="0.75" header="0.3" footer="0.3"/>
  <pageSetup paperSize="9" scale="2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topLeftCell="A16" zoomScaleNormal="100" workbookViewId="0"/>
  </sheetViews>
  <sheetFormatPr baseColWidth="10" defaultColWidth="8.83203125" defaultRowHeight="15"/>
  <cols>
    <col min="1" max="1" width="62.1640625" customWidth="1"/>
    <col min="2" max="2" width="18.6640625" customWidth="1"/>
    <col min="3" max="3" width="15.83203125" customWidth="1"/>
    <col min="4" max="4" width="15.6640625" customWidth="1"/>
    <col min="5" max="5" width="16.1640625" customWidth="1"/>
    <col min="6" max="6" width="15.6640625" customWidth="1"/>
    <col min="7" max="7" width="16.5" customWidth="1"/>
    <col min="8" max="8" width="16.33203125" customWidth="1"/>
    <col min="9" max="9" width="16.1640625" customWidth="1"/>
    <col min="10" max="10" width="15.33203125" customWidth="1"/>
    <col min="11" max="11" width="15.1640625" customWidth="1"/>
    <col min="12" max="12" width="15.83203125" customWidth="1"/>
  </cols>
  <sheetData>
    <row r="1" spans="1:13" ht="22" customHeight="1">
      <c r="A1" s="536" t="s">
        <v>1514</v>
      </c>
      <c r="B1" s="536"/>
      <c r="C1" s="536"/>
      <c r="D1" s="573"/>
      <c r="E1" s="573"/>
      <c r="F1" s="573"/>
      <c r="G1" s="573"/>
      <c r="H1" s="573"/>
      <c r="I1" s="6" t="s">
        <v>85</v>
      </c>
      <c r="J1" s="573"/>
      <c r="K1" s="573"/>
      <c r="L1" s="573"/>
      <c r="M1" s="6"/>
    </row>
    <row r="2" spans="1:13" ht="22" customHeight="1">
      <c r="A2" s="536" t="s">
        <v>1515</v>
      </c>
      <c r="B2" s="536"/>
      <c r="C2" s="536"/>
      <c r="D2" s="573"/>
      <c r="E2" s="573"/>
      <c r="F2" s="573"/>
      <c r="G2" s="573"/>
      <c r="H2" s="573"/>
      <c r="I2" s="573"/>
      <c r="J2" s="573"/>
      <c r="K2" s="573"/>
      <c r="L2" s="573"/>
    </row>
    <row r="3" spans="1:13" ht="22" customHeight="1">
      <c r="A3" s="538" t="s">
        <v>1184</v>
      </c>
      <c r="B3" s="536"/>
      <c r="C3" s="536"/>
      <c r="D3" s="573"/>
      <c r="E3" s="573"/>
      <c r="F3" s="573"/>
      <c r="G3" s="573"/>
      <c r="H3" s="573"/>
      <c r="I3" s="573"/>
      <c r="J3" s="573"/>
      <c r="K3" s="573"/>
      <c r="L3" s="573"/>
    </row>
    <row r="4" spans="1:13" ht="22" customHeight="1">
      <c r="A4" s="539"/>
      <c r="B4" s="540" t="s">
        <v>1516</v>
      </c>
      <c r="C4" s="540" t="s">
        <v>1487</v>
      </c>
      <c r="D4" s="540" t="s">
        <v>1488</v>
      </c>
      <c r="E4" s="540" t="s">
        <v>1440</v>
      </c>
      <c r="F4" s="540" t="s">
        <v>1441</v>
      </c>
      <c r="G4" s="540" t="s">
        <v>1442</v>
      </c>
      <c r="H4" s="540" t="s">
        <v>1443</v>
      </c>
      <c r="I4" s="540" t="s">
        <v>1444</v>
      </c>
      <c r="J4" s="540" t="s">
        <v>1445</v>
      </c>
      <c r="K4" s="540" t="s">
        <v>1446</v>
      </c>
      <c r="L4" s="540" t="s">
        <v>1447</v>
      </c>
    </row>
    <row r="5" spans="1:13" ht="22" customHeight="1">
      <c r="A5" s="536" t="s">
        <v>1517</v>
      </c>
      <c r="B5" s="573"/>
      <c r="C5" s="573"/>
      <c r="D5" s="573"/>
      <c r="E5" s="573"/>
      <c r="F5" s="541"/>
      <c r="G5" s="573"/>
      <c r="H5" s="573"/>
      <c r="I5" s="573"/>
      <c r="J5" s="573"/>
      <c r="K5" s="573"/>
      <c r="L5" s="573"/>
    </row>
    <row r="6" spans="1:13" ht="22" customHeight="1">
      <c r="A6" s="542" t="s">
        <v>1518</v>
      </c>
      <c r="B6" s="541" t="s">
        <v>165</v>
      </c>
      <c r="C6" s="541" t="s">
        <v>165</v>
      </c>
      <c r="D6" s="541" t="s">
        <v>165</v>
      </c>
      <c r="E6" s="541" t="s">
        <v>165</v>
      </c>
      <c r="F6" s="541" t="s">
        <v>165</v>
      </c>
      <c r="G6" s="541" t="s">
        <v>165</v>
      </c>
      <c r="H6" s="541" t="s">
        <v>165</v>
      </c>
      <c r="I6" s="541">
        <v>230</v>
      </c>
      <c r="J6" s="537">
        <v>230</v>
      </c>
      <c r="K6" s="537">
        <v>230</v>
      </c>
      <c r="L6" s="537">
        <v>230</v>
      </c>
    </row>
    <row r="7" spans="1:13" ht="22" customHeight="1">
      <c r="A7" s="542" t="s">
        <v>1519</v>
      </c>
      <c r="B7" s="541">
        <v>418.66965900000002</v>
      </c>
      <c r="C7" s="541">
        <v>418.66965900000002</v>
      </c>
      <c r="D7" s="541" t="s">
        <v>165</v>
      </c>
      <c r="E7" s="541" t="s">
        <v>165</v>
      </c>
      <c r="F7" s="541" t="s">
        <v>165</v>
      </c>
      <c r="G7" s="541" t="s">
        <v>165</v>
      </c>
      <c r="H7" s="541" t="s">
        <v>165</v>
      </c>
      <c r="I7" s="541" t="s">
        <v>165</v>
      </c>
      <c r="J7" s="541" t="s">
        <v>165</v>
      </c>
      <c r="K7" s="541" t="s">
        <v>165</v>
      </c>
      <c r="L7" s="541" t="s">
        <v>165</v>
      </c>
    </row>
    <row r="8" spans="1:13" ht="22" customHeight="1">
      <c r="A8" s="542" t="s">
        <v>1520</v>
      </c>
      <c r="B8" s="541" t="s">
        <v>165</v>
      </c>
      <c r="C8" s="541" t="s">
        <v>165</v>
      </c>
      <c r="D8" s="541" t="s">
        <v>165</v>
      </c>
      <c r="E8" s="541" t="s">
        <v>165</v>
      </c>
      <c r="F8" s="541" t="s">
        <v>165</v>
      </c>
      <c r="G8" s="541">
        <v>752.30112999999994</v>
      </c>
      <c r="H8" s="541">
        <v>900.56609500000002</v>
      </c>
      <c r="I8" s="541">
        <v>900.56609700000001</v>
      </c>
      <c r="J8" s="537">
        <v>900.56609700000001</v>
      </c>
      <c r="K8" s="537">
        <v>900.56609700000001</v>
      </c>
      <c r="L8" s="537">
        <v>900.56609700000001</v>
      </c>
    </row>
    <row r="9" spans="1:13" ht="22" customHeight="1">
      <c r="A9" s="542" t="s">
        <v>1521</v>
      </c>
      <c r="B9" s="541">
        <v>366.12322399999999</v>
      </c>
      <c r="C9" s="541">
        <v>365.745608</v>
      </c>
      <c r="D9" s="541">
        <v>360.91901000000001</v>
      </c>
      <c r="E9" s="537">
        <v>351.26581399999998</v>
      </c>
      <c r="F9" s="541">
        <v>346.69251500000001</v>
      </c>
      <c r="G9" s="541">
        <v>62.865917000000003</v>
      </c>
      <c r="H9" s="541">
        <v>58.039318999999999</v>
      </c>
      <c r="I9" s="541">
        <v>53.212721000000002</v>
      </c>
      <c r="J9" s="537">
        <v>48.386122999999998</v>
      </c>
      <c r="K9" s="537">
        <v>48.386122999999998</v>
      </c>
      <c r="L9" s="541">
        <v>43.559525000000001</v>
      </c>
    </row>
    <row r="10" spans="1:13" ht="22" customHeight="1">
      <c r="A10" s="542" t="s">
        <v>1522</v>
      </c>
      <c r="B10" s="541">
        <v>2.96</v>
      </c>
      <c r="C10" s="541">
        <v>2.96</v>
      </c>
      <c r="D10" s="541">
        <v>2.96</v>
      </c>
      <c r="E10" s="537">
        <v>2.96</v>
      </c>
      <c r="F10" s="541">
        <v>2.96</v>
      </c>
      <c r="G10" s="541">
        <v>2.96</v>
      </c>
      <c r="H10" s="541">
        <v>2.96</v>
      </c>
      <c r="I10" s="541">
        <v>2.96</v>
      </c>
      <c r="J10" s="537">
        <v>2.96</v>
      </c>
      <c r="K10" s="537">
        <v>2.96</v>
      </c>
      <c r="L10" s="537">
        <v>2.96</v>
      </c>
    </row>
    <row r="11" spans="1:13" ht="22" customHeight="1">
      <c r="A11" s="542" t="s">
        <v>1523</v>
      </c>
      <c r="B11" s="541">
        <v>101.643601</v>
      </c>
      <c r="C11" s="541">
        <v>82.650120999999999</v>
      </c>
      <c r="D11" s="541">
        <v>66.515142999999995</v>
      </c>
      <c r="E11" s="537">
        <v>50.352707000000002</v>
      </c>
      <c r="F11" s="541">
        <v>436.11911800000001</v>
      </c>
      <c r="G11" s="541">
        <v>425.45969300000002</v>
      </c>
      <c r="H11" s="541">
        <v>385.13022599999999</v>
      </c>
      <c r="I11" s="541">
        <v>343.98083500000001</v>
      </c>
      <c r="J11" s="537">
        <v>307.69230800000003</v>
      </c>
      <c r="K11" s="537">
        <v>276.92307699999998</v>
      </c>
      <c r="L11" s="537">
        <v>246.15384599999999</v>
      </c>
    </row>
    <row r="12" spans="1:13" ht="22" customHeight="1">
      <c r="A12" s="542" t="s">
        <v>1524</v>
      </c>
      <c r="B12" s="541">
        <v>253.63407799999999</v>
      </c>
      <c r="C12" s="541">
        <v>546</v>
      </c>
      <c r="D12" s="541">
        <v>546</v>
      </c>
      <c r="E12" s="537">
        <v>546</v>
      </c>
      <c r="F12" s="541">
        <v>546</v>
      </c>
      <c r="G12" s="541">
        <v>546</v>
      </c>
      <c r="H12" s="541">
        <v>546</v>
      </c>
      <c r="I12" s="541" t="s">
        <v>165</v>
      </c>
      <c r="J12" s="537">
        <v>248</v>
      </c>
      <c r="K12" s="537">
        <v>248</v>
      </c>
      <c r="L12" s="537">
        <v>248</v>
      </c>
    </row>
    <row r="13" spans="1:13" ht="22" customHeight="1">
      <c r="A13" s="542" t="s">
        <v>1525</v>
      </c>
      <c r="B13" s="541">
        <v>0.13845399999999999</v>
      </c>
      <c r="C13" s="541">
        <v>9.5871999999999999E-2</v>
      </c>
      <c r="D13" s="541">
        <v>7.3294999999999999E-2</v>
      </c>
      <c r="E13" s="543">
        <v>140</v>
      </c>
      <c r="F13" s="541">
        <v>140</v>
      </c>
      <c r="G13" s="541">
        <v>140</v>
      </c>
      <c r="H13" s="541">
        <v>138.617718</v>
      </c>
      <c r="I13" s="541">
        <v>138.617718</v>
      </c>
      <c r="J13" s="537">
        <v>138.617718</v>
      </c>
      <c r="K13" s="537">
        <v>138.617718</v>
      </c>
      <c r="L13" s="537">
        <v>138.617718</v>
      </c>
    </row>
    <row r="14" spans="1:13" ht="22" customHeight="1">
      <c r="A14" s="542" t="s">
        <v>1526</v>
      </c>
      <c r="B14" s="541">
        <v>46.776423000000001</v>
      </c>
      <c r="C14" s="541">
        <v>46.448977999999997</v>
      </c>
      <c r="D14" s="541">
        <v>48.956425999999993</v>
      </c>
      <c r="E14" s="537">
        <v>40.276054999999999</v>
      </c>
      <c r="F14" s="541">
        <v>41.628430999999999</v>
      </c>
      <c r="G14" s="537">
        <v>33.924591999999997</v>
      </c>
      <c r="H14" s="541">
        <v>33.075220000000002</v>
      </c>
      <c r="I14" s="541">
        <v>31.678864000000001</v>
      </c>
      <c r="J14" s="537">
        <v>31.782757</v>
      </c>
      <c r="K14" s="537">
        <v>28.715792</v>
      </c>
      <c r="L14" s="537">
        <v>25.604088999999998</v>
      </c>
    </row>
    <row r="15" spans="1:13" ht="22" customHeight="1">
      <c r="A15" s="542" t="s">
        <v>1527</v>
      </c>
      <c r="B15" s="544">
        <v>66</v>
      </c>
      <c r="C15" s="544">
        <v>76.588932</v>
      </c>
      <c r="D15" s="544">
        <v>76.588932</v>
      </c>
      <c r="E15" s="544">
        <v>69.250681</v>
      </c>
      <c r="F15" s="544">
        <v>65.126586000000003</v>
      </c>
      <c r="G15" s="544">
        <v>60.665965</v>
      </c>
      <c r="H15" s="541">
        <v>55.841357000000002</v>
      </c>
      <c r="I15" s="541">
        <v>50.623061</v>
      </c>
      <c r="J15" s="537">
        <v>44.978952</v>
      </c>
      <c r="K15" s="537">
        <v>38.989379999999997</v>
      </c>
      <c r="L15" s="537">
        <v>32.271476</v>
      </c>
    </row>
    <row r="16" spans="1:13" ht="22" customHeight="1">
      <c r="A16" s="542" t="s">
        <v>870</v>
      </c>
      <c r="B16" s="544" t="s">
        <v>165</v>
      </c>
      <c r="C16" s="544" t="s">
        <v>165</v>
      </c>
      <c r="D16" s="544" t="s">
        <v>165</v>
      </c>
      <c r="E16" s="544" t="s">
        <v>165</v>
      </c>
      <c r="F16" s="544">
        <v>105</v>
      </c>
      <c r="G16" s="541">
        <v>105</v>
      </c>
      <c r="H16" s="541">
        <v>99.166667000000004</v>
      </c>
      <c r="I16" s="541">
        <v>93.333333999999994</v>
      </c>
      <c r="J16" s="537">
        <v>87.5</v>
      </c>
      <c r="K16" s="537">
        <v>81.666667000000004</v>
      </c>
      <c r="L16" s="537">
        <v>75.833332999999996</v>
      </c>
    </row>
    <row r="17" spans="1:12" ht="22" customHeight="1">
      <c r="A17" s="542" t="s">
        <v>1528</v>
      </c>
      <c r="B17" s="541">
        <v>15.351636000000001</v>
      </c>
      <c r="C17" s="541">
        <v>12.914796000000001</v>
      </c>
      <c r="D17" s="541">
        <v>11.33122</v>
      </c>
      <c r="E17" s="537">
        <v>8.7227929999999994</v>
      </c>
      <c r="F17" s="541">
        <v>6.4938820000000002</v>
      </c>
      <c r="G17" s="541">
        <v>4.7785789999999997</v>
      </c>
      <c r="H17" s="541">
        <v>3.3255810000000001</v>
      </c>
      <c r="I17" s="541">
        <v>2.4471050000000001</v>
      </c>
      <c r="J17" s="537">
        <v>1.759368</v>
      </c>
      <c r="K17" s="537">
        <v>0.96755899999999995</v>
      </c>
      <c r="L17" s="537">
        <v>0.24344399999999999</v>
      </c>
    </row>
    <row r="18" spans="1:12" ht="22" customHeight="1">
      <c r="A18" s="542" t="s">
        <v>1529</v>
      </c>
      <c r="B18" s="541">
        <v>8.0379740000000002</v>
      </c>
      <c r="C18" s="541">
        <v>6.2435359999999998</v>
      </c>
      <c r="D18" s="541">
        <v>4.5179980000000004</v>
      </c>
      <c r="E18" s="537">
        <v>3.1775470000000001</v>
      </c>
      <c r="F18" s="544" t="s">
        <v>165</v>
      </c>
      <c r="G18" s="541" t="s">
        <v>165</v>
      </c>
      <c r="H18" s="541" t="s">
        <v>165</v>
      </c>
      <c r="I18" s="541" t="s">
        <v>165</v>
      </c>
      <c r="J18" s="541" t="s">
        <v>165</v>
      </c>
      <c r="K18" s="541" t="s">
        <v>165</v>
      </c>
      <c r="L18" s="541" t="s">
        <v>165</v>
      </c>
    </row>
    <row r="19" spans="1:12" ht="22" customHeight="1">
      <c r="A19" s="542" t="s">
        <v>1530</v>
      </c>
      <c r="B19" s="541">
        <v>24.195316000000002</v>
      </c>
      <c r="C19" s="541">
        <v>21.129721999999997</v>
      </c>
      <c r="D19" s="541">
        <v>16.880357</v>
      </c>
      <c r="E19" s="537">
        <v>10.063134</v>
      </c>
      <c r="F19" s="541">
        <v>4.6423699999999997</v>
      </c>
      <c r="G19" s="541">
        <v>2.5733290000000002</v>
      </c>
      <c r="H19" s="541">
        <v>1.742221</v>
      </c>
      <c r="I19" s="541" t="s">
        <v>165</v>
      </c>
      <c r="J19" s="541" t="s">
        <v>165</v>
      </c>
      <c r="K19" s="541" t="s">
        <v>165</v>
      </c>
      <c r="L19" s="541" t="s">
        <v>165</v>
      </c>
    </row>
    <row r="20" spans="1:12" ht="22" customHeight="1">
      <c r="A20" s="542" t="s">
        <v>1531</v>
      </c>
      <c r="B20" s="541" t="s">
        <v>165</v>
      </c>
      <c r="C20" s="541" t="s">
        <v>165</v>
      </c>
      <c r="D20" s="541" t="s">
        <v>165</v>
      </c>
      <c r="E20" s="541" t="s">
        <v>165</v>
      </c>
      <c r="F20" s="541" t="s">
        <v>165</v>
      </c>
      <c r="G20" s="541">
        <v>300</v>
      </c>
      <c r="H20" s="541">
        <v>300</v>
      </c>
      <c r="I20" s="541">
        <v>300</v>
      </c>
      <c r="J20" s="537">
        <v>300</v>
      </c>
      <c r="K20" s="537">
        <v>281.22042299999998</v>
      </c>
      <c r="L20" s="537">
        <v>243.37910500000001</v>
      </c>
    </row>
    <row r="21" spans="1:12" ht="22" customHeight="1">
      <c r="A21" s="542" t="s">
        <v>1532</v>
      </c>
      <c r="B21" s="544" t="s">
        <v>165</v>
      </c>
      <c r="C21" s="541">
        <v>96</v>
      </c>
      <c r="D21" s="541">
        <v>170</v>
      </c>
      <c r="E21" s="541" t="s">
        <v>165</v>
      </c>
      <c r="F21" s="541" t="s">
        <v>165</v>
      </c>
      <c r="G21" s="541" t="s">
        <v>165</v>
      </c>
      <c r="H21" s="541" t="s">
        <v>165</v>
      </c>
      <c r="I21" s="541" t="s">
        <v>165</v>
      </c>
      <c r="J21" s="541" t="s">
        <v>165</v>
      </c>
      <c r="K21" s="541" t="s">
        <v>165</v>
      </c>
      <c r="L21" s="541" t="s">
        <v>165</v>
      </c>
    </row>
    <row r="22" spans="1:12" ht="22" customHeight="1">
      <c r="A22" s="542" t="s">
        <v>1533</v>
      </c>
      <c r="B22" s="544" t="s">
        <v>165</v>
      </c>
      <c r="C22" s="544" t="s">
        <v>165</v>
      </c>
      <c r="D22" s="544" t="s">
        <v>165</v>
      </c>
      <c r="E22" s="544" t="s">
        <v>165</v>
      </c>
      <c r="F22" s="541">
        <v>250</v>
      </c>
      <c r="G22" s="541" t="s">
        <v>165</v>
      </c>
      <c r="H22" s="541" t="s">
        <v>165</v>
      </c>
      <c r="I22" s="541" t="s">
        <v>165</v>
      </c>
      <c r="J22" s="541" t="s">
        <v>165</v>
      </c>
      <c r="K22" s="541" t="s">
        <v>165</v>
      </c>
      <c r="L22" s="541" t="s">
        <v>165</v>
      </c>
    </row>
    <row r="23" spans="1:12" ht="22" customHeight="1">
      <c r="A23" s="542" t="s">
        <v>1534</v>
      </c>
      <c r="B23" s="544">
        <v>14.455066</v>
      </c>
      <c r="C23" s="541">
        <v>12.424727000000001</v>
      </c>
      <c r="D23" s="541">
        <v>10.646055</v>
      </c>
      <c r="E23" s="537">
        <v>8.8359330000000007</v>
      </c>
      <c r="F23" s="541">
        <v>6.922053</v>
      </c>
      <c r="G23" s="541">
        <v>5.1119950000000003</v>
      </c>
      <c r="H23" s="541">
        <v>4.112717</v>
      </c>
      <c r="I23" s="541">
        <v>2.178188</v>
      </c>
      <c r="J23" s="537">
        <v>1.4913320000000001</v>
      </c>
      <c r="K23" s="537">
        <v>0.97699400000000003</v>
      </c>
      <c r="L23" s="537">
        <v>0.73159399999999997</v>
      </c>
    </row>
    <row r="24" spans="1:12" ht="22" customHeight="1">
      <c r="A24" s="542" t="s">
        <v>1535</v>
      </c>
      <c r="B24" s="541">
        <v>4.9114129999999996</v>
      </c>
      <c r="C24" s="541">
        <v>4.6739160000000002</v>
      </c>
      <c r="D24" s="541">
        <v>4.1500680000000001</v>
      </c>
      <c r="E24" s="537">
        <v>3.6813449999999999</v>
      </c>
      <c r="F24" s="541">
        <v>3.1416930000000001</v>
      </c>
      <c r="G24" s="541">
        <v>2.5203739999999999</v>
      </c>
      <c r="H24" s="541">
        <v>2.0333399999999999</v>
      </c>
      <c r="I24" s="541">
        <v>1.2316370000000001</v>
      </c>
      <c r="J24" s="537">
        <v>0.83752499999999996</v>
      </c>
      <c r="K24" s="537">
        <v>0.48011900000000002</v>
      </c>
      <c r="L24" s="537">
        <v>0.10091899999999999</v>
      </c>
    </row>
    <row r="25" spans="1:12" ht="22" customHeight="1">
      <c r="A25" s="542" t="s">
        <v>1536</v>
      </c>
      <c r="B25" s="541">
        <v>84.043107000000006</v>
      </c>
      <c r="C25" s="541">
        <v>65.436233999999999</v>
      </c>
      <c r="D25" s="541">
        <v>45.311039999999998</v>
      </c>
      <c r="E25" s="537">
        <v>34.640740999999998</v>
      </c>
      <c r="F25" s="544" t="s">
        <v>165</v>
      </c>
      <c r="G25" s="541" t="s">
        <v>165</v>
      </c>
      <c r="H25" s="541" t="s">
        <v>165</v>
      </c>
      <c r="I25" s="541" t="s">
        <v>165</v>
      </c>
      <c r="J25" s="541" t="s">
        <v>165</v>
      </c>
      <c r="K25" s="541" t="s">
        <v>165</v>
      </c>
      <c r="L25" s="541" t="s">
        <v>165</v>
      </c>
    </row>
    <row r="26" spans="1:12" ht="22" customHeight="1">
      <c r="A26" s="538" t="s">
        <v>486</v>
      </c>
      <c r="B26" s="545">
        <v>1406.9399510000001</v>
      </c>
      <c r="C26" s="545">
        <v>1757.9821009999996</v>
      </c>
      <c r="D26" s="545">
        <v>1364.8495440000002</v>
      </c>
      <c r="E26" s="545">
        <v>1269.2267499999998</v>
      </c>
      <c r="F26" s="545">
        <v>1954.7266480000003</v>
      </c>
      <c r="G26" s="545">
        <v>2444.1615740000002</v>
      </c>
      <c r="H26" s="545">
        <v>2530.6104609999998</v>
      </c>
      <c r="I26" s="545">
        <v>2150.8295599999997</v>
      </c>
      <c r="J26" s="545">
        <v>2344.5721799999997</v>
      </c>
      <c r="K26" s="545">
        <v>2278.4599489999996</v>
      </c>
      <c r="L26" s="545">
        <v>2188.0211462999996</v>
      </c>
    </row>
    <row r="27" spans="1:12" ht="22" customHeight="1">
      <c r="A27" s="546" t="s">
        <v>1537</v>
      </c>
      <c r="B27" s="547"/>
      <c r="C27" s="547"/>
      <c r="D27" s="573"/>
      <c r="E27" s="573"/>
      <c r="F27" s="573"/>
      <c r="G27" s="573"/>
      <c r="H27" s="573"/>
      <c r="I27" s="573"/>
      <c r="J27" s="573"/>
      <c r="K27" s="573"/>
      <c r="L27" s="573"/>
    </row>
    <row r="28" spans="1:12" ht="22" customHeight="1">
      <c r="A28" s="547" t="s">
        <v>1538</v>
      </c>
      <c r="B28" s="547"/>
      <c r="C28" s="547"/>
      <c r="D28" s="573"/>
      <c r="E28" s="573"/>
      <c r="F28" s="573"/>
      <c r="G28" s="573"/>
      <c r="H28" s="573"/>
      <c r="I28" s="573"/>
      <c r="J28" s="573"/>
      <c r="K28" s="573"/>
      <c r="L28" s="573"/>
    </row>
    <row r="29" spans="1:12" ht="22" customHeight="1">
      <c r="A29" s="547" t="s">
        <v>1539</v>
      </c>
      <c r="B29" s="547"/>
      <c r="C29" s="547"/>
      <c r="D29" s="573"/>
      <c r="E29" s="573"/>
      <c r="F29" s="573"/>
      <c r="G29" s="573"/>
      <c r="H29" s="573"/>
      <c r="I29" s="573"/>
      <c r="J29" s="573"/>
      <c r="K29" s="573"/>
      <c r="L29" s="573"/>
    </row>
  </sheetData>
  <hyperlinks>
    <hyperlink ref="I1" location="'Contents Page'!A1" display="BACK TO CONTENTS" xr:uid="{8E0DDD9B-3C92-4B60-86D2-7CFD1B4E977A}"/>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4"/>
  <sheetViews>
    <sheetView topLeftCell="A45" zoomScaleNormal="100" workbookViewId="0">
      <selection activeCell="G16" sqref="G16"/>
    </sheetView>
  </sheetViews>
  <sheetFormatPr baseColWidth="10" defaultColWidth="8.83203125" defaultRowHeight="15"/>
  <cols>
    <col min="1" max="1" width="57.5" customWidth="1"/>
    <col min="2" max="8" width="15.6640625" customWidth="1"/>
    <col min="9" max="9" width="14.6640625" customWidth="1"/>
    <col min="10" max="10" width="15.6640625" customWidth="1"/>
    <col min="11" max="11" width="2.5" customWidth="1"/>
    <col min="12" max="12" width="13.5" customWidth="1"/>
    <col min="13" max="13" width="15.33203125" customWidth="1"/>
    <col min="14" max="14" width="14.5" customWidth="1"/>
    <col min="15" max="15" width="11.5" customWidth="1"/>
    <col min="16" max="16" width="2.6640625" customWidth="1"/>
    <col min="17" max="17" width="12" customWidth="1"/>
    <col min="18" max="18" width="12.1640625" customWidth="1"/>
    <col min="19" max="19" width="13.83203125" customWidth="1"/>
    <col min="20" max="20" width="15.6640625" customWidth="1"/>
    <col min="21" max="21" width="2.83203125" customWidth="1"/>
    <col min="22" max="23" width="15.6640625" customWidth="1"/>
    <col min="24" max="24" width="15.1640625" customWidth="1"/>
    <col min="25" max="25" width="15.6640625" customWidth="1"/>
  </cols>
  <sheetData>
    <row r="1" spans="1:25" ht="22" customHeight="1">
      <c r="A1" s="549" t="s">
        <v>1540</v>
      </c>
      <c r="B1" s="573"/>
      <c r="C1" s="573"/>
      <c r="D1" s="573"/>
      <c r="E1" s="573"/>
      <c r="F1" s="573"/>
      <c r="G1" s="573"/>
      <c r="H1" s="573"/>
      <c r="I1" s="573"/>
      <c r="J1" s="6" t="s">
        <v>85</v>
      </c>
      <c r="K1" s="573"/>
      <c r="L1" s="573"/>
      <c r="M1" s="573"/>
      <c r="N1" s="573"/>
      <c r="O1" s="573"/>
      <c r="P1" s="573"/>
      <c r="Q1" s="573"/>
      <c r="R1" s="573"/>
      <c r="S1" s="573"/>
      <c r="T1" s="573"/>
      <c r="U1" s="573"/>
      <c r="V1" s="573"/>
      <c r="W1" s="573"/>
      <c r="X1" s="573"/>
      <c r="Y1" s="573"/>
    </row>
    <row r="2" spans="1:25" ht="22" customHeight="1">
      <c r="A2" s="549" t="s">
        <v>1541</v>
      </c>
      <c r="B2" s="573"/>
      <c r="C2" s="573"/>
      <c r="D2" s="573"/>
      <c r="E2" s="573"/>
      <c r="F2" s="573"/>
      <c r="G2" s="573"/>
      <c r="H2" s="573"/>
      <c r="I2" s="573"/>
      <c r="J2" s="573"/>
      <c r="K2" s="573"/>
      <c r="L2" s="573"/>
      <c r="M2" s="573"/>
      <c r="N2" s="573"/>
      <c r="O2" s="573"/>
      <c r="P2" s="573"/>
      <c r="Q2" s="573"/>
      <c r="R2" s="573"/>
      <c r="S2" s="573"/>
      <c r="T2" s="573"/>
      <c r="U2" s="573"/>
      <c r="V2" s="573"/>
      <c r="W2" s="573"/>
      <c r="X2" s="573"/>
      <c r="Y2" s="573"/>
    </row>
    <row r="3" spans="1:25" ht="22" customHeight="1">
      <c r="A3" s="551" t="s">
        <v>88</v>
      </c>
      <c r="B3" s="573"/>
      <c r="C3" s="573"/>
      <c r="D3" s="573"/>
      <c r="E3" s="573"/>
      <c r="F3" s="573"/>
      <c r="G3" s="552"/>
      <c r="H3" s="552"/>
      <c r="I3" s="552"/>
      <c r="J3" s="552"/>
      <c r="K3" s="552"/>
      <c r="L3" s="552"/>
      <c r="M3" s="552"/>
      <c r="N3" s="552"/>
      <c r="O3" s="552"/>
      <c r="P3" s="552"/>
      <c r="Q3" s="552"/>
      <c r="R3" s="552"/>
      <c r="S3" s="552"/>
      <c r="T3" s="552"/>
      <c r="U3" s="552"/>
      <c r="V3" s="573"/>
      <c r="W3" s="573"/>
      <c r="X3" s="552"/>
      <c r="Y3" s="552"/>
    </row>
    <row r="4" spans="1:25" ht="22" customHeight="1">
      <c r="A4" s="553"/>
      <c r="B4" s="555" t="s">
        <v>1440</v>
      </c>
      <c r="C4" s="555" t="s">
        <v>1441</v>
      </c>
      <c r="D4" s="555" t="s">
        <v>1442</v>
      </c>
      <c r="E4" s="555" t="s">
        <v>1443</v>
      </c>
      <c r="F4" s="555" t="s">
        <v>1444</v>
      </c>
      <c r="G4" s="555" t="s">
        <v>1445</v>
      </c>
      <c r="H4" s="555" t="s">
        <v>1446</v>
      </c>
      <c r="I4" s="555" t="s">
        <v>1447</v>
      </c>
      <c r="J4" s="555" t="s">
        <v>1448</v>
      </c>
      <c r="K4" s="556"/>
      <c r="L4" s="898" t="s">
        <v>1449</v>
      </c>
      <c r="M4" s="898"/>
      <c r="N4" s="898"/>
      <c r="O4" s="898"/>
      <c r="P4" s="556"/>
      <c r="Q4" s="898" t="s">
        <v>1450</v>
      </c>
      <c r="R4" s="898"/>
      <c r="S4" s="898"/>
      <c r="T4" s="898"/>
      <c r="U4" s="556"/>
      <c r="V4" s="898" t="s">
        <v>1451</v>
      </c>
      <c r="W4" s="898"/>
      <c r="X4" s="898"/>
      <c r="Y4" s="898"/>
    </row>
    <row r="5" spans="1:25" ht="22" customHeight="1">
      <c r="A5" s="557" t="s">
        <v>1486</v>
      </c>
      <c r="B5" s="558"/>
      <c r="C5" s="554"/>
      <c r="D5" s="554" t="s">
        <v>99</v>
      </c>
      <c r="E5" s="554"/>
      <c r="F5" s="554"/>
      <c r="G5" s="554"/>
      <c r="H5" s="554" t="s">
        <v>99</v>
      </c>
      <c r="I5" s="557"/>
      <c r="J5" s="557"/>
      <c r="K5" s="557"/>
      <c r="L5" s="559" t="s">
        <v>207</v>
      </c>
      <c r="M5" s="559" t="s">
        <v>208</v>
      </c>
      <c r="N5" s="559" t="s">
        <v>200</v>
      </c>
      <c r="O5" s="559" t="s">
        <v>206</v>
      </c>
      <c r="P5" s="557"/>
      <c r="Q5" s="559" t="s">
        <v>207</v>
      </c>
      <c r="R5" s="559" t="s">
        <v>208</v>
      </c>
      <c r="S5" s="559" t="s">
        <v>200</v>
      </c>
      <c r="T5" s="559" t="s">
        <v>206</v>
      </c>
      <c r="U5" s="559"/>
      <c r="V5" s="564" t="s">
        <v>207</v>
      </c>
      <c r="W5" s="564" t="s">
        <v>208</v>
      </c>
      <c r="X5" s="564" t="s">
        <v>200</v>
      </c>
      <c r="Y5" s="564" t="s">
        <v>206</v>
      </c>
    </row>
    <row r="6" spans="1:25" ht="22" customHeight="1">
      <c r="A6" s="549" t="s">
        <v>1542</v>
      </c>
      <c r="B6" s="549"/>
      <c r="C6" s="549"/>
      <c r="D6" s="549"/>
      <c r="E6" s="549"/>
      <c r="F6" s="549"/>
      <c r="G6" s="549"/>
      <c r="H6" s="549"/>
      <c r="I6" s="549"/>
      <c r="J6" s="549"/>
      <c r="K6" s="549"/>
      <c r="L6" s="549"/>
      <c r="M6" s="549"/>
      <c r="N6" s="549"/>
      <c r="O6" s="549"/>
      <c r="P6" s="549"/>
      <c r="Q6" s="549"/>
      <c r="R6" s="549"/>
      <c r="S6" s="549"/>
      <c r="T6" s="549"/>
      <c r="U6" s="556"/>
      <c r="V6" s="549"/>
      <c r="W6" s="549"/>
      <c r="X6" s="549"/>
      <c r="Y6" s="556"/>
    </row>
    <row r="7" spans="1:25" ht="13.25" customHeight="1">
      <c r="A7" s="549"/>
      <c r="B7" s="549"/>
      <c r="C7" s="549"/>
      <c r="D7" s="549"/>
      <c r="E7" s="549"/>
      <c r="F7" s="549"/>
      <c r="G7" s="549"/>
      <c r="H7" s="549"/>
      <c r="I7" s="549"/>
      <c r="J7" s="549"/>
      <c r="K7" s="549"/>
      <c r="L7" s="549"/>
      <c r="M7" s="549"/>
      <c r="N7" s="549"/>
      <c r="O7" s="549"/>
      <c r="P7" s="549"/>
      <c r="Q7" s="549"/>
      <c r="R7" s="549"/>
      <c r="S7" s="549"/>
      <c r="T7" s="549"/>
      <c r="U7" s="556"/>
      <c r="V7" s="549"/>
      <c r="W7" s="549"/>
      <c r="X7" s="549"/>
      <c r="Y7" s="556"/>
    </row>
    <row r="8" spans="1:25" ht="22" customHeight="1">
      <c r="A8" s="549" t="s">
        <v>1543</v>
      </c>
      <c r="B8" s="548">
        <v>798.4</v>
      </c>
      <c r="C8" s="548">
        <v>726</v>
      </c>
      <c r="D8" s="548">
        <v>562.79999999999995</v>
      </c>
      <c r="E8" s="548">
        <v>547.1</v>
      </c>
      <c r="F8" s="548">
        <v>607</v>
      </c>
      <c r="G8" s="548">
        <v>587.1</v>
      </c>
      <c r="H8" s="548">
        <v>430.6</v>
      </c>
      <c r="I8" s="548">
        <v>358.5</v>
      </c>
      <c r="J8" s="565">
        <v>360.7</v>
      </c>
      <c r="K8" s="548"/>
      <c r="L8" s="548" t="s">
        <v>165</v>
      </c>
      <c r="M8" s="548" t="s">
        <v>165</v>
      </c>
      <c r="N8" s="548" t="s">
        <v>165</v>
      </c>
      <c r="O8" s="548" t="s">
        <v>1544</v>
      </c>
      <c r="P8" s="548"/>
      <c r="Q8" s="548" t="s">
        <v>165</v>
      </c>
      <c r="R8" s="548" t="s">
        <v>165</v>
      </c>
      <c r="S8" s="548" t="s">
        <v>165</v>
      </c>
      <c r="T8" s="548" t="s">
        <v>1545</v>
      </c>
      <c r="U8" s="548"/>
      <c r="V8" s="548" t="s">
        <v>165</v>
      </c>
      <c r="W8" s="548" t="s">
        <v>165</v>
      </c>
      <c r="X8" s="548" t="s">
        <v>165</v>
      </c>
      <c r="Y8" s="548" t="s">
        <v>165</v>
      </c>
    </row>
    <row r="9" spans="1:25" ht="12.5" customHeight="1">
      <c r="A9" s="573"/>
      <c r="B9" s="518"/>
      <c r="C9" s="518"/>
      <c r="D9" s="518"/>
      <c r="E9" s="518"/>
      <c r="F9" s="548"/>
      <c r="G9" s="518"/>
      <c r="H9" s="518"/>
      <c r="I9" s="518"/>
      <c r="J9" s="518"/>
      <c r="K9" s="896"/>
      <c r="L9" s="896"/>
      <c r="M9" s="518"/>
      <c r="N9" s="518"/>
      <c r="O9" s="518"/>
      <c r="P9" s="896"/>
      <c r="Q9" s="896"/>
      <c r="R9" s="518"/>
      <c r="S9" s="518"/>
      <c r="T9" s="518"/>
      <c r="U9" s="548"/>
      <c r="V9" s="518"/>
      <c r="W9" s="518"/>
      <c r="X9" s="518"/>
      <c r="Y9" s="518"/>
    </row>
    <row r="10" spans="1:25" ht="22" customHeight="1">
      <c r="A10" s="560" t="s">
        <v>1546</v>
      </c>
      <c r="B10" s="518">
        <v>2</v>
      </c>
      <c r="C10" s="518" t="s">
        <v>117</v>
      </c>
      <c r="D10" s="518" t="s">
        <v>117</v>
      </c>
      <c r="E10" s="518" t="s">
        <v>117</v>
      </c>
      <c r="F10" s="548" t="s">
        <v>117</v>
      </c>
      <c r="G10" s="518" t="s">
        <v>117</v>
      </c>
      <c r="H10" s="518" t="s">
        <v>117</v>
      </c>
      <c r="I10" s="518" t="s">
        <v>117</v>
      </c>
      <c r="J10" s="518" t="s">
        <v>117</v>
      </c>
      <c r="K10" s="518"/>
      <c r="L10" s="518" t="s">
        <v>165</v>
      </c>
      <c r="M10" s="518" t="s">
        <v>165</v>
      </c>
      <c r="N10" s="518" t="s">
        <v>165</v>
      </c>
      <c r="O10" s="518" t="s">
        <v>165</v>
      </c>
      <c r="P10" s="518"/>
      <c r="Q10" s="518" t="s">
        <v>165</v>
      </c>
      <c r="R10" s="518" t="s">
        <v>165</v>
      </c>
      <c r="S10" s="518" t="s">
        <v>165</v>
      </c>
      <c r="T10" s="518" t="s">
        <v>165</v>
      </c>
      <c r="U10" s="548"/>
      <c r="V10" s="518" t="s">
        <v>165</v>
      </c>
      <c r="W10" s="518" t="s">
        <v>165</v>
      </c>
      <c r="X10" s="518" t="s">
        <v>165</v>
      </c>
      <c r="Y10" s="518" t="s">
        <v>165</v>
      </c>
    </row>
    <row r="11" spans="1:25" ht="22" customHeight="1">
      <c r="A11" s="550" t="s">
        <v>1547</v>
      </c>
      <c r="B11" s="518">
        <v>520.1</v>
      </c>
      <c r="C11" s="518">
        <v>449.3</v>
      </c>
      <c r="D11" s="518">
        <v>319.3</v>
      </c>
      <c r="E11" s="518">
        <v>269.7</v>
      </c>
      <c r="F11" s="518">
        <v>211.6</v>
      </c>
      <c r="G11" s="518">
        <v>153.19999999999999</v>
      </c>
      <c r="H11" s="518">
        <v>69.8</v>
      </c>
      <c r="I11" s="518">
        <v>12.3</v>
      </c>
      <c r="J11" s="518" t="s">
        <v>117</v>
      </c>
      <c r="K11" s="518"/>
      <c r="L11" s="518" t="s">
        <v>165</v>
      </c>
      <c r="M11" s="518" t="s">
        <v>165</v>
      </c>
      <c r="N11" s="518" t="s">
        <v>165</v>
      </c>
      <c r="O11" s="518" t="s">
        <v>165</v>
      </c>
      <c r="P11" s="518"/>
      <c r="Q11" s="518" t="s">
        <v>165</v>
      </c>
      <c r="R11" s="518" t="s">
        <v>165</v>
      </c>
      <c r="S11" s="518" t="s">
        <v>165</v>
      </c>
      <c r="T11" s="518" t="s">
        <v>165</v>
      </c>
      <c r="U11" s="548"/>
      <c r="V11" s="518" t="s">
        <v>165</v>
      </c>
      <c r="W11" s="518" t="s">
        <v>165</v>
      </c>
      <c r="X11" s="518" t="s">
        <v>165</v>
      </c>
      <c r="Y11" s="518" t="s">
        <v>165</v>
      </c>
    </row>
    <row r="12" spans="1:25" ht="22" customHeight="1">
      <c r="A12" s="573"/>
      <c r="B12" s="518"/>
      <c r="C12" s="518"/>
      <c r="D12" s="518"/>
      <c r="E12" s="518"/>
      <c r="F12" s="518"/>
      <c r="G12" s="518"/>
      <c r="H12" s="518"/>
      <c r="I12" s="518"/>
      <c r="J12" s="518"/>
      <c r="K12" s="896"/>
      <c r="L12" s="896"/>
      <c r="M12" s="518"/>
      <c r="N12" s="518"/>
      <c r="O12" s="518"/>
      <c r="P12" s="896"/>
      <c r="Q12" s="896"/>
      <c r="R12" s="518"/>
      <c r="S12" s="518"/>
      <c r="T12" s="518"/>
      <c r="U12" s="548"/>
      <c r="V12" s="518"/>
      <c r="W12" s="518"/>
      <c r="X12" s="518"/>
      <c r="Y12" s="518"/>
    </row>
    <row r="13" spans="1:25" ht="22" customHeight="1">
      <c r="A13" s="550" t="s">
        <v>1548</v>
      </c>
      <c r="B13" s="518">
        <v>73.900000000000006</v>
      </c>
      <c r="C13" s="518">
        <v>76.599999999999994</v>
      </c>
      <c r="D13" s="518">
        <v>67.8</v>
      </c>
      <c r="E13" s="518">
        <v>58.9</v>
      </c>
      <c r="F13" s="518">
        <v>61.3</v>
      </c>
      <c r="G13" s="518">
        <v>57.8</v>
      </c>
      <c r="H13" s="518">
        <v>50.9</v>
      </c>
      <c r="I13" s="518">
        <v>46.9</v>
      </c>
      <c r="J13" s="565">
        <v>38</v>
      </c>
      <c r="K13" s="518"/>
      <c r="L13" s="518" t="s">
        <v>165</v>
      </c>
      <c r="M13" s="518" t="s">
        <v>165</v>
      </c>
      <c r="N13" s="518" t="s">
        <v>165</v>
      </c>
      <c r="O13" s="518">
        <v>31.9</v>
      </c>
      <c r="P13" s="518"/>
      <c r="Q13" s="518" t="s">
        <v>165</v>
      </c>
      <c r="R13" s="518" t="s">
        <v>165</v>
      </c>
      <c r="S13" s="518" t="s">
        <v>165</v>
      </c>
      <c r="T13" s="518">
        <v>25.6</v>
      </c>
      <c r="U13" s="548"/>
      <c r="V13" s="518" t="s">
        <v>165</v>
      </c>
      <c r="W13" s="518" t="s">
        <v>165</v>
      </c>
      <c r="X13" s="518" t="s">
        <v>165</v>
      </c>
      <c r="Y13" s="518" t="s">
        <v>165</v>
      </c>
    </row>
    <row r="14" spans="1:25" ht="22" customHeight="1">
      <c r="A14" s="573"/>
      <c r="B14" s="518"/>
      <c r="C14" s="518"/>
      <c r="D14" s="518"/>
      <c r="E14" s="518"/>
      <c r="F14" s="518"/>
      <c r="G14" s="518"/>
      <c r="H14" s="518"/>
      <c r="I14" s="518"/>
      <c r="J14" s="518"/>
      <c r="K14" s="896"/>
      <c r="L14" s="896"/>
      <c r="M14" s="518"/>
      <c r="N14" s="518"/>
      <c r="O14" s="518"/>
      <c r="P14" s="896"/>
      <c r="Q14" s="896"/>
      <c r="R14" s="518"/>
      <c r="S14" s="518"/>
      <c r="T14" s="518"/>
      <c r="U14" s="548"/>
      <c r="V14" s="518"/>
      <c r="W14" s="518"/>
      <c r="X14" s="518"/>
      <c r="Y14" s="518"/>
    </row>
    <row r="15" spans="1:25" ht="13.25" customHeight="1">
      <c r="A15" s="573"/>
      <c r="B15" s="518"/>
      <c r="C15" s="518"/>
      <c r="D15" s="518"/>
      <c r="E15" s="518"/>
      <c r="F15" s="518"/>
      <c r="G15" s="518"/>
      <c r="H15" s="518"/>
      <c r="I15" s="518"/>
      <c r="J15" s="518"/>
      <c r="K15" s="896"/>
      <c r="L15" s="896"/>
      <c r="M15" s="518"/>
      <c r="N15" s="518"/>
      <c r="O15" s="518"/>
      <c r="P15" s="896"/>
      <c r="Q15" s="896"/>
      <c r="R15" s="518"/>
      <c r="S15" s="518"/>
      <c r="T15" s="518"/>
      <c r="U15" s="548"/>
      <c r="V15" s="518"/>
      <c r="W15" s="518"/>
      <c r="X15" s="518"/>
      <c r="Y15" s="518"/>
    </row>
    <row r="16" spans="1:25" ht="27" customHeight="1">
      <c r="A16" s="550" t="s">
        <v>1549</v>
      </c>
      <c r="B16" s="518">
        <v>1.4</v>
      </c>
      <c r="C16" s="518">
        <v>0.8</v>
      </c>
      <c r="D16" s="518" t="s">
        <v>117</v>
      </c>
      <c r="E16" s="518" t="s">
        <v>117</v>
      </c>
      <c r="F16" s="548" t="s">
        <v>117</v>
      </c>
      <c r="G16" s="518" t="s">
        <v>117</v>
      </c>
      <c r="H16" s="518" t="s">
        <v>117</v>
      </c>
      <c r="I16" s="518" t="s">
        <v>117</v>
      </c>
      <c r="J16" s="518" t="s">
        <v>117</v>
      </c>
      <c r="K16" s="518"/>
      <c r="L16" s="518" t="s">
        <v>165</v>
      </c>
      <c r="M16" s="518" t="s">
        <v>165</v>
      </c>
      <c r="N16" s="518" t="s">
        <v>165</v>
      </c>
      <c r="O16" s="518" t="s">
        <v>165</v>
      </c>
      <c r="P16" s="518"/>
      <c r="Q16" s="518" t="s">
        <v>165</v>
      </c>
      <c r="R16" s="518" t="s">
        <v>165</v>
      </c>
      <c r="S16" s="518" t="s">
        <v>165</v>
      </c>
      <c r="T16" s="518" t="s">
        <v>165</v>
      </c>
      <c r="U16" s="548"/>
      <c r="V16" s="518" t="s">
        <v>165</v>
      </c>
      <c r="W16" s="518" t="s">
        <v>165</v>
      </c>
      <c r="X16" s="518" t="s">
        <v>165</v>
      </c>
      <c r="Y16" s="518" t="s">
        <v>165</v>
      </c>
    </row>
    <row r="17" spans="1:25" ht="16.75" customHeight="1">
      <c r="A17" s="550" t="s">
        <v>1550</v>
      </c>
      <c r="B17" s="518">
        <v>201.1</v>
      </c>
      <c r="C17" s="518">
        <v>199.3</v>
      </c>
      <c r="D17" s="518">
        <v>175.8</v>
      </c>
      <c r="E17" s="518">
        <v>218.5</v>
      </c>
      <c r="F17" s="518">
        <v>334.1</v>
      </c>
      <c r="G17" s="518">
        <v>376.1</v>
      </c>
      <c r="H17" s="518">
        <v>310</v>
      </c>
      <c r="I17" s="518">
        <v>299.39999999999998</v>
      </c>
      <c r="J17" s="565">
        <v>322.7</v>
      </c>
      <c r="K17" s="518"/>
      <c r="L17" s="518" t="s">
        <v>165</v>
      </c>
      <c r="M17" s="518" t="s">
        <v>165</v>
      </c>
      <c r="N17" s="518" t="s">
        <v>165</v>
      </c>
      <c r="O17" s="518" t="s">
        <v>1551</v>
      </c>
      <c r="P17" s="518"/>
      <c r="Q17" s="518" t="s">
        <v>165</v>
      </c>
      <c r="R17" s="518" t="s">
        <v>165</v>
      </c>
      <c r="S17" s="518" t="s">
        <v>165</v>
      </c>
      <c r="T17" s="518" t="s">
        <v>1552</v>
      </c>
      <c r="U17" s="548"/>
      <c r="V17" s="518" t="s">
        <v>165</v>
      </c>
      <c r="W17" s="518" t="s">
        <v>165</v>
      </c>
      <c r="X17" s="518" t="s">
        <v>165</v>
      </c>
      <c r="Y17" s="518" t="s">
        <v>165</v>
      </c>
    </row>
    <row r="18" spans="1:25" ht="17.5" customHeight="1">
      <c r="A18" s="573"/>
      <c r="B18" s="518"/>
      <c r="C18" s="518"/>
      <c r="D18" s="518"/>
      <c r="E18" s="518"/>
      <c r="F18" s="548"/>
      <c r="G18" s="518"/>
      <c r="H18" s="518"/>
      <c r="I18" s="518"/>
      <c r="J18" s="518"/>
      <c r="K18" s="896"/>
      <c r="L18" s="896"/>
      <c r="M18" s="518"/>
      <c r="N18" s="518"/>
      <c r="O18" s="518"/>
      <c r="P18" s="896"/>
      <c r="Q18" s="896"/>
      <c r="R18" s="518"/>
      <c r="S18" s="518"/>
      <c r="T18" s="518"/>
      <c r="U18" s="548"/>
      <c r="V18" s="518"/>
      <c r="W18" s="518"/>
      <c r="X18" s="518"/>
      <c r="Y18" s="518"/>
    </row>
    <row r="19" spans="1:25" ht="22" customHeight="1">
      <c r="A19" s="549" t="s">
        <v>1553</v>
      </c>
      <c r="B19" s="548" t="s">
        <v>1554</v>
      </c>
      <c r="C19" s="548" t="s">
        <v>1555</v>
      </c>
      <c r="D19" s="548" t="s">
        <v>1556</v>
      </c>
      <c r="E19" s="548" t="s">
        <v>1557</v>
      </c>
      <c r="F19" s="548" t="s">
        <v>1558</v>
      </c>
      <c r="G19" s="548" t="s">
        <v>1559</v>
      </c>
      <c r="H19" s="548" t="s">
        <v>1560</v>
      </c>
      <c r="I19" s="548" t="s">
        <v>1561</v>
      </c>
      <c r="J19" s="565" t="s">
        <v>1562</v>
      </c>
      <c r="K19" s="548"/>
      <c r="L19" s="548" t="s">
        <v>165</v>
      </c>
      <c r="M19" s="548" t="s">
        <v>165</v>
      </c>
      <c r="N19" s="548" t="s">
        <v>165</v>
      </c>
      <c r="O19" s="548" t="s">
        <v>1563</v>
      </c>
      <c r="P19" s="548"/>
      <c r="Q19" s="548" t="s">
        <v>165</v>
      </c>
      <c r="R19" s="548" t="s">
        <v>165</v>
      </c>
      <c r="S19" s="548" t="s">
        <v>165</v>
      </c>
      <c r="T19" s="548" t="s">
        <v>1564</v>
      </c>
      <c r="U19" s="548"/>
      <c r="V19" s="548" t="s">
        <v>165</v>
      </c>
      <c r="W19" s="548" t="s">
        <v>165</v>
      </c>
      <c r="X19" s="548" t="s">
        <v>165</v>
      </c>
      <c r="Y19" s="548" t="s">
        <v>165</v>
      </c>
    </row>
    <row r="20" spans="1:25" ht="13.75" customHeight="1">
      <c r="A20" s="573"/>
      <c r="B20" s="518"/>
      <c r="C20" s="518"/>
      <c r="D20" s="518"/>
      <c r="E20" s="518"/>
      <c r="F20" s="548"/>
      <c r="G20" s="518"/>
      <c r="H20" s="518"/>
      <c r="I20" s="518"/>
      <c r="J20" s="518" t="s">
        <v>99</v>
      </c>
      <c r="K20" s="896"/>
      <c r="L20" s="896"/>
      <c r="M20" s="518"/>
      <c r="N20" s="518"/>
      <c r="O20" s="518"/>
      <c r="P20" s="896"/>
      <c r="Q20" s="896"/>
      <c r="R20" s="518"/>
      <c r="S20" s="518"/>
      <c r="T20" s="518"/>
      <c r="U20" s="548"/>
      <c r="V20" s="518"/>
      <c r="W20" s="518"/>
      <c r="X20" s="518"/>
      <c r="Y20" s="518"/>
    </row>
    <row r="21" spans="1:25" ht="30.5" customHeight="1">
      <c r="A21" s="550" t="s">
        <v>1565</v>
      </c>
      <c r="B21" s="518"/>
      <c r="C21" s="518"/>
      <c r="D21" s="518"/>
      <c r="E21" s="518"/>
      <c r="F21" s="518"/>
      <c r="G21" s="518"/>
      <c r="H21" s="518"/>
      <c r="I21" s="518"/>
      <c r="J21" s="518"/>
      <c r="K21" s="896"/>
      <c r="L21" s="896"/>
      <c r="M21" s="518"/>
      <c r="N21" s="518"/>
      <c r="O21" s="518"/>
      <c r="P21" s="896"/>
      <c r="Q21" s="896"/>
      <c r="R21" s="518"/>
      <c r="S21" s="518"/>
      <c r="T21" s="518"/>
      <c r="U21" s="548"/>
      <c r="V21" s="518"/>
      <c r="W21" s="518"/>
      <c r="X21" s="518"/>
      <c r="Y21" s="518"/>
    </row>
    <row r="22" spans="1:25" ht="27" customHeight="1">
      <c r="A22" s="550" t="s">
        <v>1566</v>
      </c>
      <c r="B22" s="518">
        <v>23.4</v>
      </c>
      <c r="C22" s="518">
        <v>21.8</v>
      </c>
      <c r="D22" s="518">
        <v>17.399999999999999</v>
      </c>
      <c r="E22" s="518">
        <v>12.4</v>
      </c>
      <c r="F22" s="518">
        <v>10.3</v>
      </c>
      <c r="G22" s="518">
        <v>7.6</v>
      </c>
      <c r="H22" s="518">
        <v>3.9</v>
      </c>
      <c r="I22" s="518">
        <v>2.1</v>
      </c>
      <c r="J22" s="565">
        <v>0.9</v>
      </c>
      <c r="K22" s="518"/>
      <c r="L22" s="518" t="s">
        <v>165</v>
      </c>
      <c r="M22" s="518" t="s">
        <v>165</v>
      </c>
      <c r="N22" s="518" t="s">
        <v>165</v>
      </c>
      <c r="O22" s="518" t="s">
        <v>165</v>
      </c>
      <c r="P22" s="518"/>
      <c r="Q22" s="518" t="s">
        <v>165</v>
      </c>
      <c r="R22" s="518" t="s">
        <v>165</v>
      </c>
      <c r="S22" s="518" t="s">
        <v>165</v>
      </c>
      <c r="T22" s="518" t="s">
        <v>165</v>
      </c>
      <c r="U22" s="548"/>
      <c r="V22" s="518" t="s">
        <v>165</v>
      </c>
      <c r="W22" s="518" t="s">
        <v>165</v>
      </c>
      <c r="X22" s="518" t="s">
        <v>165</v>
      </c>
      <c r="Y22" s="518" t="s">
        <v>165</v>
      </c>
    </row>
    <row r="23" spans="1:25" ht="22" customHeight="1">
      <c r="A23" s="550" t="s">
        <v>1567</v>
      </c>
      <c r="B23" s="518"/>
      <c r="C23" s="518"/>
      <c r="D23" s="518"/>
      <c r="E23" s="518"/>
      <c r="F23" s="518"/>
      <c r="G23" s="518"/>
      <c r="H23" s="518"/>
      <c r="I23" s="518"/>
      <c r="J23" s="565"/>
      <c r="K23" s="896"/>
      <c r="L23" s="896"/>
      <c r="M23" s="518"/>
      <c r="N23" s="518"/>
      <c r="O23" s="518"/>
      <c r="P23" s="896"/>
      <c r="Q23" s="896"/>
      <c r="R23" s="518"/>
      <c r="S23" s="518"/>
      <c r="T23" s="518"/>
      <c r="U23" s="548"/>
      <c r="V23" s="518"/>
      <c r="W23" s="518"/>
      <c r="X23" s="518"/>
      <c r="Y23" s="518"/>
    </row>
    <row r="24" spans="1:25" ht="22" customHeight="1">
      <c r="A24" s="550" t="s">
        <v>1568</v>
      </c>
      <c r="B24" s="518" t="s">
        <v>1569</v>
      </c>
      <c r="C24" s="518" t="s">
        <v>1570</v>
      </c>
      <c r="D24" s="518" t="s">
        <v>1571</v>
      </c>
      <c r="E24" s="518" t="s">
        <v>1572</v>
      </c>
      <c r="F24" s="518" t="s">
        <v>1573</v>
      </c>
      <c r="G24" s="518" t="s">
        <v>1574</v>
      </c>
      <c r="H24" s="518" t="s">
        <v>1575</v>
      </c>
      <c r="I24" s="518" t="s">
        <v>1576</v>
      </c>
      <c r="J24" s="565" t="s">
        <v>1577</v>
      </c>
      <c r="K24" s="518"/>
      <c r="L24" s="518" t="s">
        <v>165</v>
      </c>
      <c r="M24" s="518" t="s">
        <v>165</v>
      </c>
      <c r="N24" s="518" t="s">
        <v>165</v>
      </c>
      <c r="O24" s="518" t="s">
        <v>1578</v>
      </c>
      <c r="P24" s="518"/>
      <c r="Q24" s="518" t="s">
        <v>165</v>
      </c>
      <c r="R24" s="518" t="s">
        <v>165</v>
      </c>
      <c r="S24" s="518" t="s">
        <v>165</v>
      </c>
      <c r="T24" s="518" t="s">
        <v>1579</v>
      </c>
      <c r="U24" s="548"/>
      <c r="V24" s="518" t="s">
        <v>165</v>
      </c>
      <c r="W24" s="518" t="s">
        <v>165</v>
      </c>
      <c r="X24" s="518" t="s">
        <v>165</v>
      </c>
      <c r="Y24" s="518" t="s">
        <v>165</v>
      </c>
    </row>
    <row r="25" spans="1:25" ht="22" customHeight="1">
      <c r="A25" s="550" t="s">
        <v>1580</v>
      </c>
      <c r="B25" s="518" t="s">
        <v>1581</v>
      </c>
      <c r="C25" s="518" t="s">
        <v>1582</v>
      </c>
      <c r="D25" s="518" t="s">
        <v>1583</v>
      </c>
      <c r="E25" s="518" t="s">
        <v>1584</v>
      </c>
      <c r="F25" s="518" t="s">
        <v>1585</v>
      </c>
      <c r="G25" s="518" t="s">
        <v>1586</v>
      </c>
      <c r="H25" s="518" t="s">
        <v>1587</v>
      </c>
      <c r="I25" s="518" t="s">
        <v>1588</v>
      </c>
      <c r="J25" s="565" t="s">
        <v>1589</v>
      </c>
      <c r="K25" s="518"/>
      <c r="L25" s="518" t="s">
        <v>165</v>
      </c>
      <c r="M25" s="518" t="s">
        <v>165</v>
      </c>
      <c r="N25" s="518" t="s">
        <v>165</v>
      </c>
      <c r="O25" s="518" t="s">
        <v>1590</v>
      </c>
      <c r="P25" s="518"/>
      <c r="Q25" s="518" t="s">
        <v>165</v>
      </c>
      <c r="R25" s="518" t="s">
        <v>165</v>
      </c>
      <c r="S25" s="518" t="s">
        <v>165</v>
      </c>
      <c r="T25" s="518" t="s">
        <v>1591</v>
      </c>
      <c r="U25" s="548"/>
      <c r="V25" s="518" t="s">
        <v>165</v>
      </c>
      <c r="W25" s="518" t="s">
        <v>165</v>
      </c>
      <c r="X25" s="518" t="s">
        <v>165</v>
      </c>
      <c r="Y25" s="518" t="s">
        <v>165</v>
      </c>
    </row>
    <row r="26" spans="1:25" ht="22" customHeight="1">
      <c r="A26" s="550" t="s">
        <v>1592</v>
      </c>
      <c r="B26" s="518">
        <v>221.4</v>
      </c>
      <c r="C26" s="518">
        <v>220.1</v>
      </c>
      <c r="D26" s="518">
        <v>187.4</v>
      </c>
      <c r="E26" s="518">
        <v>170.3</v>
      </c>
      <c r="F26" s="518">
        <v>230.6</v>
      </c>
      <c r="G26" s="518">
        <v>248.3</v>
      </c>
      <c r="H26" s="518">
        <v>197.8</v>
      </c>
      <c r="I26" s="518">
        <v>233.9</v>
      </c>
      <c r="J26" s="565">
        <v>419.7</v>
      </c>
      <c r="K26" s="518"/>
      <c r="L26" s="518" t="s">
        <v>165</v>
      </c>
      <c r="M26" s="518" t="s">
        <v>165</v>
      </c>
      <c r="N26" s="518" t="s">
        <v>165</v>
      </c>
      <c r="O26" s="518" t="s">
        <v>1593</v>
      </c>
      <c r="P26" s="518"/>
      <c r="Q26" s="518" t="s">
        <v>165</v>
      </c>
      <c r="R26" s="518" t="s">
        <v>165</v>
      </c>
      <c r="S26" s="518" t="s">
        <v>165</v>
      </c>
      <c r="T26" s="518" t="s">
        <v>1594</v>
      </c>
      <c r="U26" s="548"/>
      <c r="V26" s="518" t="s">
        <v>165</v>
      </c>
      <c r="W26" s="518" t="s">
        <v>165</v>
      </c>
      <c r="X26" s="518" t="s">
        <v>165</v>
      </c>
      <c r="Y26" s="518" t="s">
        <v>165</v>
      </c>
    </row>
    <row r="27" spans="1:25" ht="22" customHeight="1">
      <c r="A27" s="550" t="s">
        <v>1595</v>
      </c>
      <c r="B27" s="518">
        <v>83</v>
      </c>
      <c r="C27" s="518">
        <v>52.9</v>
      </c>
      <c r="D27" s="518">
        <v>44.9</v>
      </c>
      <c r="E27" s="518">
        <v>43.4</v>
      </c>
      <c r="F27" s="518">
        <v>41.3</v>
      </c>
      <c r="G27" s="518">
        <v>41</v>
      </c>
      <c r="H27" s="518">
        <v>36.5</v>
      </c>
      <c r="I27" s="518">
        <v>32</v>
      </c>
      <c r="J27" s="565">
        <v>28</v>
      </c>
      <c r="K27" s="518"/>
      <c r="L27" s="518" t="s">
        <v>165</v>
      </c>
      <c r="M27" s="518" t="s">
        <v>165</v>
      </c>
      <c r="N27" s="518" t="s">
        <v>165</v>
      </c>
      <c r="O27" s="518">
        <v>23.6</v>
      </c>
      <c r="P27" s="518"/>
      <c r="Q27" s="518" t="s">
        <v>165</v>
      </c>
      <c r="R27" s="518" t="s">
        <v>165</v>
      </c>
      <c r="S27" s="518" t="s">
        <v>165</v>
      </c>
      <c r="T27" s="518">
        <v>19.2</v>
      </c>
      <c r="U27" s="548"/>
      <c r="V27" s="518" t="s">
        <v>165</v>
      </c>
      <c r="W27" s="518" t="s">
        <v>165</v>
      </c>
      <c r="X27" s="518" t="s">
        <v>165</v>
      </c>
      <c r="Y27" s="518" t="s">
        <v>165</v>
      </c>
    </row>
    <row r="28" spans="1:25" ht="22" customHeight="1">
      <c r="A28" s="550" t="s">
        <v>1596</v>
      </c>
      <c r="B28" s="518"/>
      <c r="C28" s="518"/>
      <c r="D28" s="518"/>
      <c r="E28" s="518"/>
      <c r="F28" s="518"/>
      <c r="G28" s="518"/>
      <c r="H28" s="518" t="s">
        <v>99</v>
      </c>
      <c r="I28" s="518"/>
      <c r="J28" s="565"/>
      <c r="K28" s="896"/>
      <c r="L28" s="896"/>
      <c r="M28" s="518"/>
      <c r="N28" s="518"/>
      <c r="O28" s="518"/>
      <c r="P28" s="896"/>
      <c r="Q28" s="896"/>
      <c r="R28" s="518"/>
      <c r="S28" s="518"/>
      <c r="T28" s="518" t="s">
        <v>99</v>
      </c>
      <c r="U28" s="548"/>
      <c r="V28" s="518"/>
      <c r="W28" s="518"/>
      <c r="X28" s="518"/>
      <c r="Y28" s="518"/>
    </row>
    <row r="29" spans="1:25" ht="22" customHeight="1">
      <c r="A29" s="550" t="s">
        <v>1597</v>
      </c>
      <c r="B29" s="518">
        <v>202.2</v>
      </c>
      <c r="C29" s="518">
        <v>208.7</v>
      </c>
      <c r="D29" s="518">
        <v>181.2</v>
      </c>
      <c r="E29" s="518">
        <v>153.69999999999999</v>
      </c>
      <c r="F29" s="518">
        <v>216.3</v>
      </c>
      <c r="G29" s="518">
        <v>221.1</v>
      </c>
      <c r="H29" s="518">
        <v>187.4</v>
      </c>
      <c r="I29" s="518">
        <v>174.3</v>
      </c>
      <c r="J29" s="565">
        <v>155.69999999999999</v>
      </c>
      <c r="K29" s="518"/>
      <c r="L29" s="518" t="s">
        <v>165</v>
      </c>
      <c r="M29" s="518" t="s">
        <v>165</v>
      </c>
      <c r="N29" s="518" t="s">
        <v>165</v>
      </c>
      <c r="O29" s="518">
        <v>132.1</v>
      </c>
      <c r="P29" s="518"/>
      <c r="Q29" s="518" t="s">
        <v>165</v>
      </c>
      <c r="R29" s="518" t="s">
        <v>165</v>
      </c>
      <c r="S29" s="518" t="s">
        <v>165</v>
      </c>
      <c r="T29" s="518">
        <v>107.7</v>
      </c>
      <c r="U29" s="548"/>
      <c r="V29" s="518" t="s">
        <v>165</v>
      </c>
      <c r="W29" s="518" t="s">
        <v>165</v>
      </c>
      <c r="X29" s="518" t="s">
        <v>165</v>
      </c>
      <c r="Y29" s="518" t="s">
        <v>165</v>
      </c>
    </row>
    <row r="30" spans="1:25" ht="18" customHeight="1">
      <c r="A30" s="550" t="s">
        <v>1598</v>
      </c>
      <c r="B30" s="518">
        <v>629.79999999999995</v>
      </c>
      <c r="C30" s="518">
        <v>609.29999999999995</v>
      </c>
      <c r="D30" s="518">
        <v>503.2</v>
      </c>
      <c r="E30" s="518">
        <v>388.1</v>
      </c>
      <c r="F30" s="518">
        <v>351.8</v>
      </c>
      <c r="G30" s="518">
        <v>297.10000000000002</v>
      </c>
      <c r="H30" s="518">
        <v>216.8</v>
      </c>
      <c r="I30" s="518">
        <v>184.4</v>
      </c>
      <c r="J30" s="565">
        <v>143.9</v>
      </c>
      <c r="K30" s="518"/>
      <c r="L30" s="518" t="s">
        <v>165</v>
      </c>
      <c r="M30" s="518" t="s">
        <v>165</v>
      </c>
      <c r="N30" s="518" t="s">
        <v>165</v>
      </c>
      <c r="O30" s="518">
        <v>100</v>
      </c>
      <c r="P30" s="518"/>
      <c r="Q30" s="518" t="s">
        <v>165</v>
      </c>
      <c r="R30" s="518" t="s">
        <v>165</v>
      </c>
      <c r="S30" s="518" t="s">
        <v>165</v>
      </c>
      <c r="T30" s="518">
        <v>56.1</v>
      </c>
      <c r="U30" s="548"/>
      <c r="V30" s="518" t="s">
        <v>165</v>
      </c>
      <c r="W30" s="518" t="s">
        <v>165</v>
      </c>
      <c r="X30" s="518" t="s">
        <v>165</v>
      </c>
      <c r="Y30" s="518" t="s">
        <v>165</v>
      </c>
    </row>
    <row r="31" spans="1:25" ht="22" customHeight="1">
      <c r="A31" s="550" t="s">
        <v>1599</v>
      </c>
      <c r="B31" s="518"/>
      <c r="C31" s="518"/>
      <c r="D31" s="518"/>
      <c r="E31" s="518"/>
      <c r="F31" s="518"/>
      <c r="G31" s="518"/>
      <c r="H31" s="518"/>
      <c r="I31" s="518"/>
      <c r="J31" s="565"/>
      <c r="K31" s="896"/>
      <c r="L31" s="896"/>
      <c r="M31" s="518"/>
      <c r="N31" s="518"/>
      <c r="O31" s="518"/>
      <c r="P31" s="896"/>
      <c r="Q31" s="896"/>
      <c r="R31" s="518"/>
      <c r="S31" s="518"/>
      <c r="T31" s="518"/>
      <c r="U31" s="548"/>
      <c r="V31" s="518"/>
      <c r="W31" s="518"/>
      <c r="X31" s="518"/>
      <c r="Y31" s="518"/>
    </row>
    <row r="32" spans="1:25" ht="19.25" customHeight="1">
      <c r="A32" s="550" t="s">
        <v>1600</v>
      </c>
      <c r="B32" s="518">
        <v>2.1</v>
      </c>
      <c r="C32" s="518">
        <v>1</v>
      </c>
      <c r="D32" s="518">
        <v>6.9</v>
      </c>
      <c r="E32" s="518">
        <v>4</v>
      </c>
      <c r="F32" s="518">
        <v>1.8</v>
      </c>
      <c r="G32" s="518">
        <v>1.6</v>
      </c>
      <c r="H32" s="518">
        <v>4.2</v>
      </c>
      <c r="I32" s="518">
        <v>3.9</v>
      </c>
      <c r="J32" s="565">
        <v>3.5</v>
      </c>
      <c r="K32" s="518"/>
      <c r="L32" s="518" t="s">
        <v>165</v>
      </c>
      <c r="M32" s="518" t="s">
        <v>165</v>
      </c>
      <c r="N32" s="518" t="s">
        <v>165</v>
      </c>
      <c r="O32" s="518">
        <v>3</v>
      </c>
      <c r="P32" s="518"/>
      <c r="Q32" s="518" t="s">
        <v>165</v>
      </c>
      <c r="R32" s="518" t="s">
        <v>165</v>
      </c>
      <c r="S32" s="518" t="s">
        <v>165</v>
      </c>
      <c r="T32" s="518">
        <v>2.5</v>
      </c>
      <c r="U32" s="548"/>
      <c r="V32" s="518" t="s">
        <v>165</v>
      </c>
      <c r="W32" s="518" t="s">
        <v>165</v>
      </c>
      <c r="X32" s="518" t="s">
        <v>165</v>
      </c>
      <c r="Y32" s="518" t="s">
        <v>165</v>
      </c>
    </row>
    <row r="33" spans="1:25" ht="15.5" customHeight="1">
      <c r="A33" s="573"/>
      <c r="B33" s="518"/>
      <c r="C33" s="518"/>
      <c r="D33" s="518"/>
      <c r="E33" s="518"/>
      <c r="F33" s="548"/>
      <c r="G33" s="518"/>
      <c r="H33" s="518"/>
      <c r="I33" s="518"/>
      <c r="J33" s="518"/>
      <c r="K33" s="896"/>
      <c r="L33" s="896"/>
      <c r="M33" s="518"/>
      <c r="N33" s="518"/>
      <c r="O33" s="518"/>
      <c r="P33" s="896"/>
      <c r="Q33" s="896"/>
      <c r="R33" s="518"/>
      <c r="S33" s="518"/>
      <c r="T33" s="518"/>
      <c r="U33" s="548"/>
      <c r="V33" s="518"/>
      <c r="W33" s="518"/>
      <c r="X33" s="518"/>
      <c r="Y33" s="518"/>
    </row>
    <row r="34" spans="1:25" ht="18" customHeight="1">
      <c r="A34" s="549" t="s">
        <v>1601</v>
      </c>
      <c r="B34" s="548">
        <v>4</v>
      </c>
      <c r="C34" s="548">
        <v>3.9</v>
      </c>
      <c r="D34" s="548">
        <v>2.9</v>
      </c>
      <c r="E34" s="548">
        <v>2.2999999999999998</v>
      </c>
      <c r="F34" s="548">
        <v>1.7</v>
      </c>
      <c r="G34" s="548">
        <v>1.1000000000000001</v>
      </c>
      <c r="H34" s="548">
        <v>0.3</v>
      </c>
      <c r="I34" s="548">
        <v>0.1</v>
      </c>
      <c r="J34" s="548">
        <v>0.1</v>
      </c>
      <c r="K34" s="548"/>
      <c r="L34" s="548" t="s">
        <v>165</v>
      </c>
      <c r="M34" s="548" t="s">
        <v>165</v>
      </c>
      <c r="N34" s="548" t="s">
        <v>165</v>
      </c>
      <c r="O34" s="548" t="s">
        <v>165</v>
      </c>
      <c r="P34" s="548"/>
      <c r="Q34" s="548" t="s">
        <v>165</v>
      </c>
      <c r="R34" s="548" t="s">
        <v>165</v>
      </c>
      <c r="S34" s="548" t="s">
        <v>165</v>
      </c>
      <c r="T34" s="548" t="s">
        <v>165</v>
      </c>
      <c r="U34" s="548"/>
      <c r="V34" s="548" t="s">
        <v>165</v>
      </c>
      <c r="W34" s="548" t="s">
        <v>165</v>
      </c>
      <c r="X34" s="548" t="s">
        <v>165</v>
      </c>
      <c r="Y34" s="548" t="s">
        <v>165</v>
      </c>
    </row>
    <row r="35" spans="1:25" ht="22" customHeight="1">
      <c r="A35" s="549"/>
      <c r="B35" s="518"/>
      <c r="C35" s="518"/>
      <c r="D35" s="518"/>
      <c r="E35" s="548"/>
      <c r="F35" s="548"/>
      <c r="G35" s="548"/>
      <c r="H35" s="548"/>
      <c r="I35" s="548"/>
      <c r="J35" s="548"/>
      <c r="K35" s="897"/>
      <c r="L35" s="897"/>
      <c r="M35" s="548"/>
      <c r="N35" s="548"/>
      <c r="O35" s="548"/>
      <c r="P35" s="897"/>
      <c r="Q35" s="897"/>
      <c r="R35" s="548"/>
      <c r="S35" s="548"/>
      <c r="T35" s="548"/>
      <c r="U35" s="548"/>
      <c r="V35" s="548"/>
      <c r="W35" s="548"/>
      <c r="X35" s="548"/>
      <c r="Y35" s="548"/>
    </row>
    <row r="36" spans="1:25" ht="16.25" customHeight="1">
      <c r="A36" s="549" t="s">
        <v>1602</v>
      </c>
      <c r="B36" s="548" t="s">
        <v>1603</v>
      </c>
      <c r="C36" s="548" t="s">
        <v>1604</v>
      </c>
      <c r="D36" s="548" t="s">
        <v>1605</v>
      </c>
      <c r="E36" s="548" t="s">
        <v>1606</v>
      </c>
      <c r="F36" s="548" t="s">
        <v>1607</v>
      </c>
      <c r="G36" s="548" t="s">
        <v>1608</v>
      </c>
      <c r="H36" s="548" t="s">
        <v>1609</v>
      </c>
      <c r="I36" s="548" t="s">
        <v>1610</v>
      </c>
      <c r="J36" s="565" t="s">
        <v>1611</v>
      </c>
      <c r="K36" s="548"/>
      <c r="L36" s="548" t="s">
        <v>1612</v>
      </c>
      <c r="M36" s="548" t="s">
        <v>1613</v>
      </c>
      <c r="N36" s="548" t="s">
        <v>1614</v>
      </c>
      <c r="O36" s="548" t="s">
        <v>1615</v>
      </c>
      <c r="P36" s="548"/>
      <c r="Q36" s="548" t="s">
        <v>1616</v>
      </c>
      <c r="R36" s="548" t="s">
        <v>1617</v>
      </c>
      <c r="S36" s="548" t="s">
        <v>1618</v>
      </c>
      <c r="T36" s="548" t="s">
        <v>1619</v>
      </c>
      <c r="U36" s="548"/>
      <c r="V36" s="548" t="s">
        <v>1620</v>
      </c>
      <c r="W36" s="548" t="s">
        <v>1621</v>
      </c>
      <c r="X36" s="548" t="s">
        <v>1622</v>
      </c>
      <c r="Y36" s="548" t="s">
        <v>1623</v>
      </c>
    </row>
    <row r="37" spans="1:25" ht="13.75" customHeight="1">
      <c r="A37" s="573"/>
      <c r="B37" s="518"/>
      <c r="C37" s="518"/>
      <c r="D37" s="518"/>
      <c r="E37" s="548"/>
      <c r="F37" s="518"/>
      <c r="G37" s="518"/>
      <c r="H37" s="518"/>
      <c r="I37" s="518"/>
      <c r="J37" s="518" t="s">
        <v>99</v>
      </c>
      <c r="K37" s="896"/>
      <c r="L37" s="896"/>
      <c r="M37" s="518"/>
      <c r="N37" s="518"/>
      <c r="O37" s="518"/>
      <c r="P37" s="896"/>
      <c r="Q37" s="896"/>
      <c r="R37" s="518"/>
      <c r="S37" s="518"/>
      <c r="T37" s="518"/>
      <c r="U37" s="548"/>
      <c r="V37" s="566"/>
      <c r="W37" s="566"/>
      <c r="X37" s="518"/>
      <c r="Y37" s="518"/>
    </row>
    <row r="38" spans="1:25" ht="22" customHeight="1">
      <c r="A38" s="549" t="s">
        <v>1624</v>
      </c>
      <c r="B38" s="518"/>
      <c r="C38" s="518"/>
      <c r="D38" s="548"/>
      <c r="E38" s="518"/>
      <c r="F38" s="518"/>
      <c r="G38" s="518"/>
      <c r="H38" s="518"/>
      <c r="I38" s="518"/>
      <c r="J38" s="518"/>
      <c r="K38" s="896"/>
      <c r="L38" s="896"/>
      <c r="M38" s="518"/>
      <c r="N38" s="518"/>
      <c r="O38" s="518"/>
      <c r="P38" s="896"/>
      <c r="Q38" s="896"/>
      <c r="R38" s="518"/>
      <c r="S38" s="518"/>
      <c r="T38" s="518"/>
      <c r="U38" s="896"/>
      <c r="V38" s="896"/>
      <c r="W38" s="567"/>
      <c r="X38" s="518"/>
      <c r="Y38" s="518"/>
    </row>
    <row r="39" spans="1:25" ht="13.75" customHeight="1">
      <c r="A39" s="549"/>
      <c r="B39" s="518"/>
      <c r="C39" s="518"/>
      <c r="D39" s="518"/>
      <c r="E39" s="518"/>
      <c r="F39" s="518"/>
      <c r="G39" s="518"/>
      <c r="H39" s="518"/>
      <c r="I39" s="518"/>
      <c r="J39" s="518"/>
      <c r="K39" s="896"/>
      <c r="L39" s="896"/>
      <c r="M39" s="518"/>
      <c r="N39" s="518"/>
      <c r="O39" s="518"/>
      <c r="P39" s="896"/>
      <c r="Q39" s="896"/>
      <c r="R39" s="518"/>
      <c r="S39" s="518"/>
      <c r="T39" s="518"/>
      <c r="U39" s="896"/>
      <c r="V39" s="896"/>
      <c r="W39" s="567"/>
      <c r="X39" s="518"/>
      <c r="Y39" s="518"/>
    </row>
    <row r="40" spans="1:25" ht="15.5" customHeight="1">
      <c r="A40" s="561" t="s">
        <v>1625</v>
      </c>
      <c r="B40" s="518">
        <v>538</v>
      </c>
      <c r="C40" s="518">
        <v>840</v>
      </c>
      <c r="D40" s="518" t="s">
        <v>1626</v>
      </c>
      <c r="E40" s="518">
        <v>590</v>
      </c>
      <c r="F40" s="518">
        <v>700</v>
      </c>
      <c r="G40" s="518" t="s">
        <v>1627</v>
      </c>
      <c r="H40" s="518" t="s">
        <v>1628</v>
      </c>
      <c r="I40" s="518" t="s">
        <v>1629</v>
      </c>
      <c r="J40" s="518" t="s">
        <v>1630</v>
      </c>
      <c r="K40" s="518"/>
      <c r="L40" s="518" t="s">
        <v>1631</v>
      </c>
      <c r="M40" s="518" t="s">
        <v>1632</v>
      </c>
      <c r="N40" s="518" t="s">
        <v>1632</v>
      </c>
      <c r="O40" s="518" t="s">
        <v>1632</v>
      </c>
      <c r="P40" s="518"/>
      <c r="Q40" s="518" t="s">
        <v>1633</v>
      </c>
      <c r="R40" s="518" t="s">
        <v>1634</v>
      </c>
      <c r="S40" s="518" t="s">
        <v>1635</v>
      </c>
      <c r="T40" s="518" t="s">
        <v>1636</v>
      </c>
      <c r="U40" s="518"/>
      <c r="V40" s="518" t="s">
        <v>1637</v>
      </c>
      <c r="W40" s="518" t="s">
        <v>1638</v>
      </c>
      <c r="X40" s="518" t="s">
        <v>1639</v>
      </c>
      <c r="Y40" s="518" t="s">
        <v>1640</v>
      </c>
    </row>
    <row r="41" spans="1:25" ht="22" customHeight="1">
      <c r="A41" s="561" t="s">
        <v>538</v>
      </c>
      <c r="B41" s="518" t="s">
        <v>1641</v>
      </c>
      <c r="C41" s="518" t="s">
        <v>1642</v>
      </c>
      <c r="D41" s="518" t="s">
        <v>1643</v>
      </c>
      <c r="E41" s="518" t="s">
        <v>1644</v>
      </c>
      <c r="F41" s="518" t="s">
        <v>1645</v>
      </c>
      <c r="G41" s="518" t="s">
        <v>1646</v>
      </c>
      <c r="H41" s="518" t="s">
        <v>1647</v>
      </c>
      <c r="I41" s="565" t="s">
        <v>1648</v>
      </c>
      <c r="J41" s="518" t="s">
        <v>1649</v>
      </c>
      <c r="K41" s="518"/>
      <c r="L41" s="518" t="s">
        <v>1650</v>
      </c>
      <c r="M41" s="518" t="s">
        <v>1651</v>
      </c>
      <c r="N41" s="518" t="s">
        <v>1652</v>
      </c>
      <c r="O41" s="518" t="s">
        <v>1653</v>
      </c>
      <c r="P41" s="518"/>
      <c r="Q41" s="518" t="s">
        <v>1654</v>
      </c>
      <c r="R41" s="518" t="s">
        <v>1655</v>
      </c>
      <c r="S41" s="518" t="s">
        <v>1656</v>
      </c>
      <c r="T41" s="518" t="s">
        <v>1657</v>
      </c>
      <c r="U41" s="518"/>
      <c r="V41" s="518" t="s">
        <v>1658</v>
      </c>
      <c r="W41" s="518" t="s">
        <v>1659</v>
      </c>
      <c r="X41" s="518" t="s">
        <v>1660</v>
      </c>
      <c r="Y41" s="518" t="s">
        <v>1661</v>
      </c>
    </row>
    <row r="42" spans="1:25" ht="21.5" customHeight="1">
      <c r="A42" s="561" t="s">
        <v>1662</v>
      </c>
      <c r="B42" s="518">
        <v>139.1</v>
      </c>
      <c r="C42" s="518">
        <v>128.30000000000001</v>
      </c>
      <c r="D42" s="518">
        <v>121.2</v>
      </c>
      <c r="E42" s="565">
        <v>120.2</v>
      </c>
      <c r="F42" s="565">
        <v>108</v>
      </c>
      <c r="G42" s="565">
        <v>94.4</v>
      </c>
      <c r="H42" s="565">
        <v>79.5</v>
      </c>
      <c r="I42" s="518">
        <v>71.599999999999994</v>
      </c>
      <c r="J42" s="518">
        <v>54.9</v>
      </c>
      <c r="K42" s="518"/>
      <c r="L42" s="518">
        <v>45.6</v>
      </c>
      <c r="M42" s="518">
        <v>45.6</v>
      </c>
      <c r="N42" s="518">
        <v>35.5</v>
      </c>
      <c r="O42" s="518">
        <v>35.5</v>
      </c>
      <c r="P42" s="518"/>
      <c r="Q42" s="518">
        <v>24.6</v>
      </c>
      <c r="R42" s="518">
        <v>24.6</v>
      </c>
      <c r="S42" s="518">
        <v>12.8</v>
      </c>
      <c r="T42" s="518">
        <v>12.8</v>
      </c>
      <c r="U42" s="518"/>
      <c r="V42" s="518" t="s">
        <v>117</v>
      </c>
      <c r="W42" s="548" t="s">
        <v>117</v>
      </c>
      <c r="X42" s="548" t="s">
        <v>117</v>
      </c>
      <c r="Y42" s="548" t="s">
        <v>117</v>
      </c>
    </row>
    <row r="43" spans="1:25" ht="13.75" customHeight="1">
      <c r="A43" s="561"/>
      <c r="B43" s="518"/>
      <c r="C43" s="518"/>
      <c r="D43" s="518"/>
      <c r="E43" s="518"/>
      <c r="F43" s="518"/>
      <c r="G43" s="518"/>
      <c r="H43" s="518"/>
      <c r="I43" s="518"/>
      <c r="J43" s="518"/>
      <c r="K43" s="518"/>
      <c r="L43" s="518"/>
      <c r="M43" s="518"/>
      <c r="N43" s="518"/>
      <c r="O43" s="518"/>
      <c r="P43" s="518"/>
      <c r="Q43" s="518"/>
      <c r="R43" s="518"/>
      <c r="S43" s="518"/>
      <c r="T43" s="518"/>
      <c r="U43" s="896"/>
      <c r="V43" s="896"/>
      <c r="W43" s="548"/>
      <c r="X43" s="518"/>
      <c r="Y43" s="518"/>
    </row>
    <row r="44" spans="1:25" ht="21" customHeight="1">
      <c r="A44" s="563" t="s">
        <v>1663</v>
      </c>
      <c r="B44" s="518"/>
      <c r="C44" s="518"/>
      <c r="D44" s="518"/>
      <c r="E44" s="518"/>
      <c r="F44" s="518"/>
      <c r="G44" s="518"/>
      <c r="H44" s="518"/>
      <c r="I44" s="518"/>
      <c r="J44" s="518"/>
      <c r="K44" s="518"/>
      <c r="L44" s="518"/>
      <c r="M44" s="518"/>
      <c r="N44" s="518"/>
      <c r="O44" s="518"/>
      <c r="P44" s="518"/>
      <c r="Q44" s="518"/>
      <c r="R44" s="518"/>
      <c r="S44" s="518"/>
      <c r="T44" s="518"/>
      <c r="U44" s="896"/>
      <c r="V44" s="896"/>
      <c r="W44" s="548"/>
      <c r="X44" s="518"/>
      <c r="Y44" s="518"/>
    </row>
    <row r="45" spans="1:25" ht="27.5" customHeight="1">
      <c r="A45" s="561" t="s">
        <v>1664</v>
      </c>
      <c r="B45" s="518" t="s">
        <v>165</v>
      </c>
      <c r="C45" s="518" t="s">
        <v>165</v>
      </c>
      <c r="D45" s="518" t="s">
        <v>165</v>
      </c>
      <c r="E45" s="518" t="s">
        <v>165</v>
      </c>
      <c r="F45" s="518" t="s">
        <v>165</v>
      </c>
      <c r="G45" s="518" t="s">
        <v>165</v>
      </c>
      <c r="H45" s="518" t="s">
        <v>165</v>
      </c>
      <c r="I45" s="518" t="s">
        <v>165</v>
      </c>
      <c r="J45" s="518" t="s">
        <v>165</v>
      </c>
      <c r="K45" s="518"/>
      <c r="L45" s="518" t="s">
        <v>165</v>
      </c>
      <c r="M45" s="518" t="s">
        <v>165</v>
      </c>
      <c r="N45" s="518" t="s">
        <v>165</v>
      </c>
      <c r="O45" s="518" t="s">
        <v>165</v>
      </c>
      <c r="P45" s="518"/>
      <c r="Q45" s="518" t="s">
        <v>165</v>
      </c>
      <c r="R45" s="518" t="s">
        <v>165</v>
      </c>
      <c r="S45" s="518" t="s">
        <v>165</v>
      </c>
      <c r="T45" s="518" t="s">
        <v>1665</v>
      </c>
      <c r="U45" s="518"/>
      <c r="V45" s="518" t="s">
        <v>1665</v>
      </c>
      <c r="W45" s="518" t="s">
        <v>1665</v>
      </c>
      <c r="X45" s="518" t="s">
        <v>1665</v>
      </c>
      <c r="Y45" s="518" t="s">
        <v>1665</v>
      </c>
    </row>
    <row r="46" spans="1:25" ht="16.75" customHeight="1">
      <c r="A46" s="561" t="s">
        <v>1666</v>
      </c>
      <c r="B46" s="518" t="s">
        <v>165</v>
      </c>
      <c r="C46" s="518" t="s">
        <v>165</v>
      </c>
      <c r="D46" s="518" t="s">
        <v>165</v>
      </c>
      <c r="E46" s="518" t="s">
        <v>165</v>
      </c>
      <c r="F46" s="518" t="s">
        <v>165</v>
      </c>
      <c r="G46" s="518" t="s">
        <v>165</v>
      </c>
      <c r="H46" s="518" t="s">
        <v>165</v>
      </c>
      <c r="I46" s="518" t="s">
        <v>165</v>
      </c>
      <c r="J46" s="518" t="s">
        <v>165</v>
      </c>
      <c r="K46" s="518"/>
      <c r="L46" s="518" t="s">
        <v>165</v>
      </c>
      <c r="M46" s="518" t="s">
        <v>165</v>
      </c>
      <c r="N46" s="518" t="s">
        <v>165</v>
      </c>
      <c r="O46" s="518" t="s">
        <v>165</v>
      </c>
      <c r="P46" s="518"/>
      <c r="Q46" s="518" t="s">
        <v>165</v>
      </c>
      <c r="R46" s="518" t="s">
        <v>165</v>
      </c>
      <c r="S46" s="518" t="s">
        <v>165</v>
      </c>
      <c r="T46" s="518" t="s">
        <v>1667</v>
      </c>
      <c r="U46" s="518"/>
      <c r="V46" s="518" t="s">
        <v>1668</v>
      </c>
      <c r="W46" s="548" t="s">
        <v>117</v>
      </c>
      <c r="X46" s="518" t="s">
        <v>1669</v>
      </c>
      <c r="Y46" s="518" t="s">
        <v>1670</v>
      </c>
    </row>
    <row r="47" spans="1:25" ht="15.5" customHeight="1">
      <c r="A47" s="561" t="s">
        <v>1671</v>
      </c>
      <c r="B47" s="518" t="s">
        <v>165</v>
      </c>
      <c r="C47" s="518" t="s">
        <v>165</v>
      </c>
      <c r="D47" s="518" t="s">
        <v>165</v>
      </c>
      <c r="E47" s="518" t="s">
        <v>165</v>
      </c>
      <c r="F47" s="518" t="s">
        <v>165</v>
      </c>
      <c r="G47" s="518" t="s">
        <v>165</v>
      </c>
      <c r="H47" s="518" t="s">
        <v>165</v>
      </c>
      <c r="I47" s="518" t="s">
        <v>165</v>
      </c>
      <c r="J47" s="518" t="s">
        <v>165</v>
      </c>
      <c r="K47" s="518"/>
      <c r="L47" s="518" t="s">
        <v>165</v>
      </c>
      <c r="M47" s="518" t="s">
        <v>165</v>
      </c>
      <c r="N47" s="518" t="s">
        <v>165</v>
      </c>
      <c r="O47" s="518" t="s">
        <v>165</v>
      </c>
      <c r="P47" s="518"/>
      <c r="Q47" s="518" t="s">
        <v>165</v>
      </c>
      <c r="R47" s="518" t="s">
        <v>165</v>
      </c>
      <c r="S47" s="518" t="s">
        <v>165</v>
      </c>
      <c r="T47" s="518" t="s">
        <v>165</v>
      </c>
      <c r="U47" s="518"/>
      <c r="V47" s="518" t="s">
        <v>165</v>
      </c>
      <c r="W47" s="518" t="s">
        <v>165</v>
      </c>
      <c r="X47" s="518" t="s">
        <v>165</v>
      </c>
      <c r="Y47" s="518" t="s">
        <v>1672</v>
      </c>
    </row>
    <row r="48" spans="1:25" ht="22" customHeight="1">
      <c r="A48" s="561"/>
      <c r="B48" s="548"/>
      <c r="C48" s="548"/>
      <c r="D48" s="548"/>
      <c r="E48" s="548"/>
      <c r="F48" s="548"/>
      <c r="G48" s="548"/>
      <c r="H48" s="548"/>
      <c r="I48" s="548"/>
      <c r="J48" s="548"/>
      <c r="K48" s="518"/>
      <c r="L48" s="518"/>
      <c r="M48" s="518"/>
      <c r="N48" s="518"/>
      <c r="O48" s="518"/>
      <c r="P48" s="518"/>
      <c r="Q48" s="518"/>
      <c r="R48" s="518"/>
      <c r="S48" s="518"/>
      <c r="T48" s="518"/>
      <c r="U48" s="896"/>
      <c r="V48" s="896"/>
      <c r="W48" s="548"/>
      <c r="X48" s="518"/>
      <c r="Y48" s="518"/>
    </row>
    <row r="49" spans="1:25" ht="13.75" customHeight="1">
      <c r="A49" s="549" t="s">
        <v>1673</v>
      </c>
      <c r="B49" s="548" t="s">
        <v>1674</v>
      </c>
      <c r="C49" s="548" t="s">
        <v>1675</v>
      </c>
      <c r="D49" s="548" t="s">
        <v>1676</v>
      </c>
      <c r="E49" s="565" t="s">
        <v>1677</v>
      </c>
      <c r="F49" s="565" t="s">
        <v>1678</v>
      </c>
      <c r="G49" s="565" t="s">
        <v>1679</v>
      </c>
      <c r="H49" s="565" t="s">
        <v>1680</v>
      </c>
      <c r="I49" s="565" t="s">
        <v>1681</v>
      </c>
      <c r="J49" s="548" t="s">
        <v>1682</v>
      </c>
      <c r="K49" s="548"/>
      <c r="L49" s="548" t="s">
        <v>1683</v>
      </c>
      <c r="M49" s="548" t="s">
        <v>1684</v>
      </c>
      <c r="N49" s="548" t="s">
        <v>1685</v>
      </c>
      <c r="O49" s="548" t="s">
        <v>1686</v>
      </c>
      <c r="P49" s="548"/>
      <c r="Q49" s="548" t="s">
        <v>1687</v>
      </c>
      <c r="R49" s="548" t="s">
        <v>1688</v>
      </c>
      <c r="S49" s="548" t="s">
        <v>1689</v>
      </c>
      <c r="T49" s="548" t="s">
        <v>1690</v>
      </c>
      <c r="U49" s="548"/>
      <c r="V49" s="548" t="s">
        <v>1691</v>
      </c>
      <c r="W49" s="548" t="s">
        <v>1692</v>
      </c>
      <c r="X49" s="548" t="s">
        <v>1693</v>
      </c>
      <c r="Y49" s="548" t="s">
        <v>1694</v>
      </c>
    </row>
    <row r="50" spans="1:25" ht="22" customHeight="1">
      <c r="A50" s="549"/>
      <c r="B50" s="548"/>
      <c r="C50" s="548"/>
      <c r="D50" s="548"/>
      <c r="E50" s="548"/>
      <c r="F50" s="548"/>
      <c r="G50" s="548" t="s">
        <v>99</v>
      </c>
      <c r="H50" s="548"/>
      <c r="I50" s="565" t="s">
        <v>99</v>
      </c>
      <c r="J50" s="548" t="s">
        <v>99</v>
      </c>
      <c r="K50" s="548"/>
      <c r="L50" s="548"/>
      <c r="M50" s="548"/>
      <c r="N50" s="548"/>
      <c r="O50" s="548"/>
      <c r="P50" s="548"/>
      <c r="Q50" s="548"/>
      <c r="R50" s="548"/>
      <c r="S50" s="548"/>
      <c r="T50" s="548"/>
      <c r="U50" s="897"/>
      <c r="V50" s="897"/>
      <c r="W50" s="568"/>
      <c r="X50" s="548"/>
      <c r="Y50" s="548"/>
    </row>
    <row r="51" spans="1:25" ht="14.5" customHeight="1">
      <c r="A51" s="549" t="s">
        <v>1695</v>
      </c>
      <c r="B51" s="548" t="s">
        <v>1696</v>
      </c>
      <c r="C51" s="548" t="s">
        <v>1697</v>
      </c>
      <c r="D51" s="548" t="s">
        <v>1698</v>
      </c>
      <c r="E51" s="548" t="s">
        <v>1699</v>
      </c>
      <c r="F51" s="548" t="s">
        <v>1700</v>
      </c>
      <c r="G51" s="548" t="s">
        <v>1701</v>
      </c>
      <c r="H51" s="548" t="s">
        <v>1702</v>
      </c>
      <c r="I51" s="548" t="s">
        <v>1703</v>
      </c>
      <c r="J51" s="565" t="s">
        <v>1704</v>
      </c>
      <c r="K51" s="548"/>
      <c r="L51" s="548" t="s">
        <v>1705</v>
      </c>
      <c r="M51" s="548" t="s">
        <v>1706</v>
      </c>
      <c r="N51" s="548" t="s">
        <v>1707</v>
      </c>
      <c r="O51" s="548" t="s">
        <v>1708</v>
      </c>
      <c r="P51" s="548"/>
      <c r="Q51" s="548" t="s">
        <v>1709</v>
      </c>
      <c r="R51" s="548" t="s">
        <v>1710</v>
      </c>
      <c r="S51" s="548" t="s">
        <v>1711</v>
      </c>
      <c r="T51" s="548" t="s">
        <v>1712</v>
      </c>
      <c r="U51" s="548"/>
      <c r="V51" s="548" t="s">
        <v>1713</v>
      </c>
      <c r="W51" s="548" t="s">
        <v>1714</v>
      </c>
      <c r="X51" s="548" t="s">
        <v>1715</v>
      </c>
      <c r="Y51" s="548" t="s">
        <v>1716</v>
      </c>
    </row>
    <row r="52" spans="1:25" ht="32" customHeight="1">
      <c r="A52" s="549"/>
      <c r="B52" s="569"/>
      <c r="C52" s="569"/>
      <c r="D52" s="569"/>
      <c r="E52" s="569"/>
      <c r="F52" s="569"/>
      <c r="G52" s="569"/>
      <c r="H52" s="569"/>
      <c r="I52" s="569"/>
      <c r="J52" s="569"/>
      <c r="K52" s="569"/>
      <c r="L52" s="569"/>
      <c r="M52" s="569"/>
      <c r="N52" s="569"/>
      <c r="O52" s="569"/>
      <c r="P52" s="569"/>
      <c r="Q52" s="569"/>
      <c r="R52" s="569"/>
      <c r="S52" s="569"/>
      <c r="T52" s="569"/>
      <c r="U52" s="569"/>
      <c r="V52" s="569"/>
      <c r="W52" s="569"/>
      <c r="X52" s="569"/>
      <c r="Y52" s="569"/>
    </row>
    <row r="53" spans="1:25" ht="15" customHeight="1">
      <c r="A53" s="549" t="s">
        <v>1717</v>
      </c>
      <c r="B53" s="548"/>
      <c r="C53" s="548"/>
      <c r="D53" s="548"/>
      <c r="E53" s="548"/>
      <c r="F53" s="518"/>
      <c r="G53" s="518" t="s">
        <v>99</v>
      </c>
      <c r="H53" s="548"/>
      <c r="I53" s="548"/>
      <c r="J53" s="548"/>
      <c r="K53" s="897"/>
      <c r="L53" s="897"/>
      <c r="M53" s="548"/>
      <c r="N53" s="548"/>
      <c r="O53" s="548"/>
      <c r="P53" s="897"/>
      <c r="Q53" s="897"/>
      <c r="R53" s="548"/>
      <c r="S53" s="548"/>
      <c r="T53" s="548"/>
      <c r="U53" s="897"/>
      <c r="V53" s="897"/>
      <c r="W53" s="548"/>
      <c r="X53" s="548"/>
      <c r="Y53" s="548"/>
    </row>
    <row r="54" spans="1:25" ht="22" customHeight="1">
      <c r="A54" s="549"/>
      <c r="B54" s="548"/>
      <c r="C54" s="548"/>
      <c r="D54" s="548"/>
      <c r="E54" s="548"/>
      <c r="F54" s="518"/>
      <c r="G54" s="518" t="s">
        <v>99</v>
      </c>
      <c r="H54" s="548"/>
      <c r="I54" s="548"/>
      <c r="J54" s="548"/>
      <c r="K54" s="897"/>
      <c r="L54" s="897"/>
      <c r="M54" s="548"/>
      <c r="N54" s="548"/>
      <c r="O54" s="548"/>
      <c r="P54" s="897"/>
      <c r="Q54" s="897"/>
      <c r="R54" s="548" t="s">
        <v>99</v>
      </c>
      <c r="S54" s="548"/>
      <c r="T54" s="548"/>
      <c r="U54" s="897"/>
      <c r="V54" s="897"/>
      <c r="W54" s="548"/>
      <c r="X54" s="567"/>
      <c r="Y54" s="567"/>
    </row>
    <row r="55" spans="1:25" ht="22" customHeight="1">
      <c r="A55" s="550" t="s">
        <v>1052</v>
      </c>
      <c r="B55" s="518">
        <v>520.5</v>
      </c>
      <c r="C55" s="518">
        <v>549.9</v>
      </c>
      <c r="D55" s="518" t="s">
        <v>1718</v>
      </c>
      <c r="E55" s="518" t="s">
        <v>1719</v>
      </c>
      <c r="F55" s="518" t="s">
        <v>1720</v>
      </c>
      <c r="G55" s="518" t="s">
        <v>1721</v>
      </c>
      <c r="H55" s="518" t="s">
        <v>1722</v>
      </c>
      <c r="I55" s="518" t="s">
        <v>1723</v>
      </c>
      <c r="J55" s="518" t="s">
        <v>1724</v>
      </c>
      <c r="K55" s="518"/>
      <c r="L55" s="518" t="s">
        <v>165</v>
      </c>
      <c r="M55" s="518" t="s">
        <v>165</v>
      </c>
      <c r="N55" s="518" t="s">
        <v>165</v>
      </c>
      <c r="O55" s="518" t="s">
        <v>1725</v>
      </c>
      <c r="P55" s="518"/>
      <c r="Q55" s="518" t="s">
        <v>165</v>
      </c>
      <c r="R55" s="518" t="s">
        <v>165</v>
      </c>
      <c r="S55" s="518" t="s">
        <v>165</v>
      </c>
      <c r="T55" s="518" t="s">
        <v>1726</v>
      </c>
      <c r="U55" s="518"/>
      <c r="V55" s="518" t="s">
        <v>165</v>
      </c>
      <c r="W55" s="518" t="s">
        <v>165</v>
      </c>
      <c r="X55" s="518" t="s">
        <v>165</v>
      </c>
      <c r="Y55" s="518" t="s">
        <v>1727</v>
      </c>
    </row>
    <row r="56" spans="1:25" ht="16.25" customHeight="1">
      <c r="A56" s="550" t="s">
        <v>1728</v>
      </c>
      <c r="B56" s="518" t="s">
        <v>1729</v>
      </c>
      <c r="C56" s="518" t="s">
        <v>1730</v>
      </c>
      <c r="D56" s="518" t="s">
        <v>1731</v>
      </c>
      <c r="E56" s="518" t="s">
        <v>1732</v>
      </c>
      <c r="F56" s="518" t="s">
        <v>1733</v>
      </c>
      <c r="G56" s="518" t="s">
        <v>1734</v>
      </c>
      <c r="H56" s="518" t="s">
        <v>1735</v>
      </c>
      <c r="I56" s="518" t="s">
        <v>1736</v>
      </c>
      <c r="J56" s="518" t="s">
        <v>1737</v>
      </c>
      <c r="K56" s="518"/>
      <c r="L56" s="518" t="s">
        <v>165</v>
      </c>
      <c r="M56" s="518" t="s">
        <v>165</v>
      </c>
      <c r="N56" s="518" t="s">
        <v>165</v>
      </c>
      <c r="O56" s="518" t="s">
        <v>1738</v>
      </c>
      <c r="P56" s="518"/>
      <c r="Q56" s="518" t="s">
        <v>165</v>
      </c>
      <c r="R56" s="518" t="s">
        <v>165</v>
      </c>
      <c r="S56" s="518" t="s">
        <v>165</v>
      </c>
      <c r="T56" s="518" t="s">
        <v>1738</v>
      </c>
      <c r="U56" s="518"/>
      <c r="V56" s="518" t="s">
        <v>165</v>
      </c>
      <c r="W56" s="518" t="s">
        <v>165</v>
      </c>
      <c r="X56" s="518" t="s">
        <v>165</v>
      </c>
      <c r="Y56" s="518" t="s">
        <v>1739</v>
      </c>
    </row>
    <row r="57" spans="1:25" ht="18">
      <c r="A57" s="573"/>
      <c r="B57" s="518"/>
      <c r="C57" s="518"/>
      <c r="D57" s="518"/>
      <c r="E57" s="518"/>
      <c r="F57" s="518"/>
      <c r="G57" s="518"/>
      <c r="H57" s="518"/>
      <c r="I57" s="518"/>
      <c r="J57" s="518"/>
      <c r="K57" s="896"/>
      <c r="L57" s="896"/>
      <c r="M57" s="518"/>
      <c r="N57" s="518"/>
      <c r="O57" s="518"/>
      <c r="P57" s="896"/>
      <c r="Q57" s="896"/>
      <c r="R57" s="518"/>
      <c r="S57" s="518"/>
      <c r="T57" s="518"/>
      <c r="U57" s="896"/>
      <c r="V57" s="896"/>
      <c r="W57" s="518"/>
      <c r="X57" s="518"/>
      <c r="Y57" s="518"/>
    </row>
    <row r="58" spans="1:25" ht="18">
      <c r="A58" s="549" t="s">
        <v>1740</v>
      </c>
      <c r="B58" s="548" t="s">
        <v>1741</v>
      </c>
      <c r="C58" s="548" t="s">
        <v>1742</v>
      </c>
      <c r="D58" s="548" t="s">
        <v>1743</v>
      </c>
      <c r="E58" s="548" t="s">
        <v>1744</v>
      </c>
      <c r="F58" s="548" t="s">
        <v>1745</v>
      </c>
      <c r="G58" s="548" t="s">
        <v>1746</v>
      </c>
      <c r="H58" s="548" t="s">
        <v>1747</v>
      </c>
      <c r="I58" s="548" t="s">
        <v>1748</v>
      </c>
      <c r="J58" s="548" t="s">
        <v>1749</v>
      </c>
      <c r="K58" s="548"/>
      <c r="L58" s="548" t="s">
        <v>165</v>
      </c>
      <c r="M58" s="548" t="s">
        <v>165</v>
      </c>
      <c r="N58" s="548" t="s">
        <v>165</v>
      </c>
      <c r="O58" s="548" t="s">
        <v>1750</v>
      </c>
      <c r="P58" s="548"/>
      <c r="Q58" s="548" t="s">
        <v>165</v>
      </c>
      <c r="R58" s="548" t="s">
        <v>165</v>
      </c>
      <c r="S58" s="548" t="s">
        <v>165</v>
      </c>
      <c r="T58" s="548" t="s">
        <v>1751</v>
      </c>
      <c r="U58" s="548"/>
      <c r="V58" s="548" t="s">
        <v>165</v>
      </c>
      <c r="W58" s="548" t="s">
        <v>165</v>
      </c>
      <c r="X58" s="548" t="s">
        <v>165</v>
      </c>
      <c r="Y58" s="548" t="s">
        <v>1752</v>
      </c>
    </row>
    <row r="59" spans="1:25" ht="18">
      <c r="A59" s="549"/>
      <c r="B59" s="518"/>
      <c r="C59" s="518"/>
      <c r="D59" s="518"/>
      <c r="E59" s="518"/>
      <c r="F59" s="518"/>
      <c r="G59" s="518"/>
      <c r="H59" s="518"/>
      <c r="I59" s="518"/>
      <c r="J59" s="518"/>
      <c r="K59" s="518"/>
      <c r="L59" s="518"/>
      <c r="M59" s="518"/>
      <c r="N59" s="518"/>
      <c r="O59" s="518"/>
      <c r="P59" s="518"/>
      <c r="Q59" s="518"/>
      <c r="R59" s="518"/>
      <c r="S59" s="518"/>
      <c r="T59" s="518"/>
      <c r="U59" s="518"/>
      <c r="V59" s="518"/>
      <c r="W59" s="518"/>
      <c r="X59" s="518"/>
      <c r="Y59" s="518"/>
    </row>
    <row r="60" spans="1:25" ht="38">
      <c r="A60" s="562" t="s">
        <v>1753</v>
      </c>
      <c r="B60" s="570" t="s">
        <v>1754</v>
      </c>
      <c r="C60" s="570" t="s">
        <v>1755</v>
      </c>
      <c r="D60" s="570" t="s">
        <v>1756</v>
      </c>
      <c r="E60" s="570" t="s">
        <v>1757</v>
      </c>
      <c r="F60" s="570" t="s">
        <v>1758</v>
      </c>
      <c r="G60" s="570" t="s">
        <v>1759</v>
      </c>
      <c r="H60" s="570" t="s">
        <v>1760</v>
      </c>
      <c r="I60" s="570" t="s">
        <v>1761</v>
      </c>
      <c r="J60" s="571" t="s">
        <v>1762</v>
      </c>
      <c r="K60" s="570"/>
      <c r="L60" s="570" t="s">
        <v>165</v>
      </c>
      <c r="M60" s="570" t="s">
        <v>165</v>
      </c>
      <c r="N60" s="570" t="s">
        <v>165</v>
      </c>
      <c r="O60" s="570" t="s">
        <v>1763</v>
      </c>
      <c r="P60" s="570"/>
      <c r="Q60" s="570" t="s">
        <v>165</v>
      </c>
      <c r="R60" s="570" t="s">
        <v>165</v>
      </c>
      <c r="S60" s="570" t="s">
        <v>165</v>
      </c>
      <c r="T60" s="570" t="s">
        <v>1764</v>
      </c>
      <c r="U60" s="570"/>
      <c r="V60" s="570" t="s">
        <v>165</v>
      </c>
      <c r="W60" s="570" t="s">
        <v>165</v>
      </c>
      <c r="X60" s="570" t="s">
        <v>165</v>
      </c>
      <c r="Y60" s="570" t="s">
        <v>1765</v>
      </c>
    </row>
    <row r="61" spans="1:25" ht="18">
      <c r="A61" s="550" t="s">
        <v>1766</v>
      </c>
      <c r="B61" s="573"/>
      <c r="C61" s="573"/>
      <c r="D61" s="573"/>
      <c r="E61" s="573"/>
      <c r="F61" s="573"/>
      <c r="G61" s="573"/>
      <c r="H61" s="573"/>
      <c r="I61" s="573"/>
      <c r="J61" s="573"/>
      <c r="K61" s="573"/>
      <c r="L61" s="573"/>
      <c r="M61" s="573"/>
      <c r="N61" s="573"/>
      <c r="O61" s="573"/>
      <c r="P61" s="573"/>
      <c r="Q61" s="573"/>
      <c r="R61" s="573"/>
      <c r="S61" s="573"/>
      <c r="T61" s="573"/>
      <c r="U61" s="573"/>
      <c r="V61" s="573"/>
      <c r="W61" s="573"/>
      <c r="X61" s="573"/>
      <c r="Y61" s="573"/>
    </row>
    <row r="62" spans="1:25" ht="18">
      <c r="A62" s="550" t="s">
        <v>1767</v>
      </c>
      <c r="B62" s="573"/>
      <c r="C62" s="573"/>
      <c r="D62" s="573"/>
      <c r="E62" s="573"/>
      <c r="F62" s="573"/>
      <c r="G62" s="573"/>
      <c r="H62" s="573"/>
      <c r="I62" s="573"/>
      <c r="J62" s="573"/>
      <c r="K62" s="573"/>
      <c r="L62" s="573"/>
      <c r="M62" s="573"/>
      <c r="N62" s="573"/>
      <c r="O62" s="573"/>
      <c r="P62" s="573"/>
      <c r="Q62" s="573"/>
      <c r="R62" s="573"/>
      <c r="S62" s="573"/>
      <c r="T62" s="550" t="s">
        <v>99</v>
      </c>
      <c r="U62" s="573"/>
      <c r="V62" s="556"/>
      <c r="W62" s="573"/>
      <c r="X62" s="573"/>
      <c r="Y62" s="573"/>
    </row>
    <row r="63" spans="1:25" ht="18">
      <c r="A63" s="560" t="s">
        <v>1783</v>
      </c>
      <c r="B63" s="573"/>
      <c r="C63" s="573"/>
      <c r="D63" s="573"/>
      <c r="E63" s="573"/>
      <c r="F63" s="573"/>
      <c r="G63" s="573"/>
      <c r="H63" s="573"/>
      <c r="I63" s="573"/>
      <c r="J63" s="573"/>
      <c r="K63" s="573"/>
      <c r="L63" s="573"/>
      <c r="M63" s="573"/>
      <c r="N63" s="573"/>
      <c r="O63" s="573"/>
      <c r="P63" s="573"/>
      <c r="Q63" s="573"/>
      <c r="R63" s="573"/>
      <c r="S63" s="573"/>
      <c r="T63" s="573"/>
      <c r="U63" s="573"/>
      <c r="V63" s="556"/>
      <c r="W63" s="573"/>
      <c r="X63" s="573"/>
      <c r="Y63" s="573"/>
    </row>
    <row r="64" spans="1:25" ht="18">
      <c r="A64" s="550" t="s">
        <v>1768</v>
      </c>
      <c r="B64" s="573"/>
      <c r="C64" s="573"/>
      <c r="D64" s="573"/>
      <c r="E64" s="573"/>
      <c r="F64" s="573"/>
      <c r="G64" s="573"/>
      <c r="H64" s="573"/>
      <c r="I64" s="573"/>
      <c r="J64" s="573"/>
      <c r="K64" s="573"/>
      <c r="L64" s="573"/>
      <c r="M64" s="573"/>
      <c r="N64" s="573"/>
      <c r="O64" s="573"/>
      <c r="P64" s="573"/>
      <c r="Q64" s="573"/>
      <c r="R64" s="573"/>
      <c r="S64" s="573"/>
      <c r="T64" s="573"/>
      <c r="U64" s="573"/>
      <c r="V64" s="556"/>
      <c r="W64" s="573"/>
      <c r="X64" s="573"/>
      <c r="Y64" s="573"/>
    </row>
  </sheetData>
  <mergeCells count="48">
    <mergeCell ref="L4:O4"/>
    <mergeCell ref="Q4:T4"/>
    <mergeCell ref="V4:Y4"/>
    <mergeCell ref="K9:L9"/>
    <mergeCell ref="P9:Q9"/>
    <mergeCell ref="K12:L12"/>
    <mergeCell ref="P12:Q12"/>
    <mergeCell ref="K14:L14"/>
    <mergeCell ref="P14:Q14"/>
    <mergeCell ref="K15:L15"/>
    <mergeCell ref="P15:Q15"/>
    <mergeCell ref="K18:L18"/>
    <mergeCell ref="P18:Q18"/>
    <mergeCell ref="K20:L20"/>
    <mergeCell ref="P20:Q20"/>
    <mergeCell ref="K21:L21"/>
    <mergeCell ref="P21:Q21"/>
    <mergeCell ref="K37:L37"/>
    <mergeCell ref="P37:Q37"/>
    <mergeCell ref="K23:L23"/>
    <mergeCell ref="P23:Q23"/>
    <mergeCell ref="K28:L28"/>
    <mergeCell ref="P28:Q28"/>
    <mergeCell ref="K31:L31"/>
    <mergeCell ref="P31:Q31"/>
    <mergeCell ref="K33:L33"/>
    <mergeCell ref="P33:Q33"/>
    <mergeCell ref="K35:L35"/>
    <mergeCell ref="P35:Q35"/>
    <mergeCell ref="K57:L57"/>
    <mergeCell ref="P57:Q57"/>
    <mergeCell ref="U57:V57"/>
    <mergeCell ref="U43:V43"/>
    <mergeCell ref="U44:V44"/>
    <mergeCell ref="U48:V48"/>
    <mergeCell ref="U50:V50"/>
    <mergeCell ref="K53:L53"/>
    <mergeCell ref="P53:Q53"/>
    <mergeCell ref="U53:V53"/>
    <mergeCell ref="K54:L54"/>
    <mergeCell ref="P54:Q54"/>
    <mergeCell ref="U54:V54"/>
    <mergeCell ref="K38:L38"/>
    <mergeCell ref="P38:Q38"/>
    <mergeCell ref="U38:V38"/>
    <mergeCell ref="K39:L39"/>
    <mergeCell ref="P39:Q39"/>
    <mergeCell ref="U39:V39"/>
  </mergeCells>
  <hyperlinks>
    <hyperlink ref="J1" location="'Contents Page'!A1" display="BACK TO CONTENTS" xr:uid="{DFDB6AE1-7206-4125-881B-E1AC64FFC1D2}"/>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topLeftCell="S49" zoomScaleNormal="100" workbookViewId="0"/>
  </sheetViews>
  <sheetFormatPr baseColWidth="10" defaultColWidth="8.83203125" defaultRowHeight="15"/>
  <cols>
    <col min="1" max="1" width="83.6640625" customWidth="1"/>
    <col min="2" max="6" width="15.6640625" customWidth="1"/>
    <col min="7" max="7" width="16.5" customWidth="1"/>
    <col min="8" max="8" width="3" customWidth="1"/>
    <col min="9" max="9" width="18.33203125" customWidth="1"/>
    <col min="10" max="12" width="15.6640625" customWidth="1"/>
    <col min="13" max="13" width="2.6640625" customWidth="1"/>
    <col min="14" max="14" width="18.1640625" customWidth="1"/>
    <col min="15" max="17" width="15.6640625" customWidth="1"/>
    <col min="18" max="18" width="2.83203125" customWidth="1"/>
    <col min="19" max="19" width="16.83203125" customWidth="1"/>
    <col min="20" max="22" width="15.6640625" customWidth="1"/>
    <col min="23" max="23" width="3.33203125" customWidth="1"/>
    <col min="24" max="24" width="13.6640625" customWidth="1"/>
    <col min="25" max="27" width="15.6640625" customWidth="1"/>
    <col min="28" max="28" width="2.83203125" customWidth="1"/>
    <col min="29" max="29" width="17.1640625" customWidth="1"/>
    <col min="30" max="32" width="15.6640625" customWidth="1"/>
    <col min="33" max="33" width="3.33203125" customWidth="1"/>
    <col min="34" max="34" width="14.1640625" customWidth="1"/>
    <col min="35" max="35" width="11.6640625" customWidth="1"/>
    <col min="36" max="36" width="13.1640625" customWidth="1"/>
    <col min="37" max="37" width="11.83203125" customWidth="1"/>
  </cols>
  <sheetData>
    <row r="1" spans="1:37" ht="33.75" customHeight="1">
      <c r="A1" s="41" t="s">
        <v>86</v>
      </c>
      <c r="B1" s="7"/>
      <c r="C1" s="7"/>
      <c r="D1" s="7"/>
      <c r="E1" s="7"/>
      <c r="F1" s="7"/>
      <c r="G1" s="7"/>
      <c r="H1" s="7"/>
      <c r="I1" s="6" t="s">
        <v>85</v>
      </c>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2" customHeight="1">
      <c r="A2" s="4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41" t="s">
        <v>87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ht="30" customHeight="1">
      <c r="A4" s="184" t="s">
        <v>88</v>
      </c>
      <c r="B4" s="7"/>
      <c r="C4" s="7"/>
      <c r="D4" s="7"/>
      <c r="E4" s="7"/>
      <c r="F4" s="7"/>
      <c r="G4" s="7"/>
      <c r="H4" s="7"/>
      <c r="I4" s="123"/>
      <c r="J4" s="7"/>
      <c r="K4" s="7"/>
      <c r="L4" s="7"/>
      <c r="M4" s="123"/>
      <c r="N4" s="7"/>
      <c r="O4" s="123"/>
      <c r="P4" s="123"/>
      <c r="Q4" s="123"/>
      <c r="R4" s="123"/>
      <c r="S4" s="123"/>
      <c r="T4" s="123"/>
      <c r="U4" s="123"/>
      <c r="V4" s="123"/>
      <c r="W4" s="123"/>
      <c r="X4" s="123"/>
      <c r="Y4" s="123"/>
      <c r="Z4" s="123"/>
      <c r="AA4" s="123"/>
      <c r="AB4" s="123"/>
      <c r="AC4" s="123"/>
      <c r="AD4" s="123"/>
      <c r="AE4" s="123"/>
      <c r="AF4" s="123"/>
      <c r="AG4" s="123"/>
      <c r="AH4" s="123"/>
      <c r="AI4" s="123"/>
      <c r="AJ4" s="123"/>
      <c r="AK4" s="123"/>
    </row>
    <row r="5" spans="1:37" ht="30" customHeight="1">
      <c r="A5" s="870" t="s">
        <v>89</v>
      </c>
      <c r="B5" s="401"/>
      <c r="C5" s="401"/>
      <c r="D5" s="401"/>
      <c r="E5" s="401"/>
      <c r="F5" s="401"/>
      <c r="G5" s="401"/>
      <c r="H5" s="401"/>
      <c r="I5" s="872" t="s">
        <v>90</v>
      </c>
      <c r="J5" s="872"/>
      <c r="K5" s="872"/>
      <c r="L5" s="872"/>
      <c r="M5" s="7"/>
      <c r="N5" s="869">
        <v>2021</v>
      </c>
      <c r="O5" s="869"/>
      <c r="P5" s="869"/>
      <c r="Q5" s="869"/>
      <c r="R5" s="7"/>
      <c r="S5" s="869">
        <v>2022</v>
      </c>
      <c r="T5" s="869"/>
      <c r="U5" s="869"/>
      <c r="V5" s="873"/>
      <c r="W5" s="7"/>
      <c r="X5" s="869">
        <v>2023</v>
      </c>
      <c r="Y5" s="869"/>
      <c r="Z5" s="869"/>
      <c r="AA5" s="873"/>
      <c r="AB5" s="7"/>
      <c r="AC5" s="869">
        <v>2024</v>
      </c>
      <c r="AD5" s="869"/>
      <c r="AE5" s="869"/>
      <c r="AF5" s="869"/>
      <c r="AG5" s="7"/>
      <c r="AH5" s="869">
        <v>2025</v>
      </c>
      <c r="AI5" s="869"/>
      <c r="AJ5" s="869"/>
      <c r="AK5" s="869"/>
    </row>
    <row r="6" spans="1:37" ht="30" customHeight="1">
      <c r="A6" s="871"/>
      <c r="B6" s="405">
        <v>2014</v>
      </c>
      <c r="C6" s="405">
        <v>2015</v>
      </c>
      <c r="D6" s="405">
        <v>2016</v>
      </c>
      <c r="E6" s="405">
        <v>2017</v>
      </c>
      <c r="F6" s="405">
        <v>2018</v>
      </c>
      <c r="G6" s="405">
        <v>2019</v>
      </c>
      <c r="H6" s="405"/>
      <c r="I6" s="406" t="s">
        <v>91</v>
      </c>
      <c r="J6" s="406" t="s">
        <v>92</v>
      </c>
      <c r="K6" s="406" t="s">
        <v>93</v>
      </c>
      <c r="L6" s="406" t="s">
        <v>94</v>
      </c>
      <c r="M6" s="123"/>
      <c r="N6" s="406" t="s">
        <v>91</v>
      </c>
      <c r="O6" s="406" t="s">
        <v>92</v>
      </c>
      <c r="P6" s="406" t="s">
        <v>93</v>
      </c>
      <c r="Q6" s="406" t="s">
        <v>94</v>
      </c>
      <c r="R6" s="123"/>
      <c r="S6" s="406" t="s">
        <v>91</v>
      </c>
      <c r="T6" s="406" t="s">
        <v>92</v>
      </c>
      <c r="U6" s="406" t="s">
        <v>93</v>
      </c>
      <c r="V6" s="406" t="s">
        <v>94</v>
      </c>
      <c r="W6" s="123"/>
      <c r="X6" s="406" t="s">
        <v>91</v>
      </c>
      <c r="Y6" s="406" t="s">
        <v>92</v>
      </c>
      <c r="Z6" s="406" t="s">
        <v>93</v>
      </c>
      <c r="AA6" s="406" t="s">
        <v>94</v>
      </c>
      <c r="AB6" s="407"/>
      <c r="AC6" s="406" t="s">
        <v>91</v>
      </c>
      <c r="AD6" s="406" t="s">
        <v>92</v>
      </c>
      <c r="AE6" s="406" t="s">
        <v>93</v>
      </c>
      <c r="AF6" s="406" t="s">
        <v>94</v>
      </c>
      <c r="AG6" s="123"/>
      <c r="AH6" s="406" t="s">
        <v>91</v>
      </c>
      <c r="AI6" s="406" t="s">
        <v>92</v>
      </c>
      <c r="AJ6" s="406" t="s">
        <v>93</v>
      </c>
      <c r="AK6" s="406" t="s">
        <v>94</v>
      </c>
    </row>
    <row r="7" spans="1:37" ht="30" customHeight="1">
      <c r="A7" s="400" t="s">
        <v>95</v>
      </c>
      <c r="B7" s="13"/>
      <c r="C7" s="13"/>
      <c r="D7" s="13"/>
      <c r="E7" s="13"/>
      <c r="F7" s="13"/>
      <c r="G7" s="13"/>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10.5" customHeight="1">
      <c r="A8" s="41"/>
      <c r="B8" s="13"/>
      <c r="C8" s="13"/>
      <c r="D8" s="13"/>
      <c r="E8" s="13"/>
      <c r="F8" s="13"/>
      <c r="G8" s="13"/>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ht="30" customHeight="1">
      <c r="A9" s="41" t="s">
        <v>96</v>
      </c>
      <c r="B9" s="185">
        <v>40622.048270537838</v>
      </c>
      <c r="C9" s="185">
        <v>43362.697037075719</v>
      </c>
      <c r="D9" s="185">
        <v>46819.27244301686</v>
      </c>
      <c r="E9" s="185">
        <v>48124.395559988719</v>
      </c>
      <c r="F9" s="185">
        <v>50551.51693787644</v>
      </c>
      <c r="G9" s="185">
        <v>56924.369167785</v>
      </c>
      <c r="H9" s="185"/>
      <c r="I9" s="185">
        <v>15654.711454887585</v>
      </c>
      <c r="J9" s="185">
        <v>14117.954578563433</v>
      </c>
      <c r="K9" s="185">
        <v>16322.073037548227</v>
      </c>
      <c r="L9" s="185">
        <v>15892.756384486984</v>
      </c>
      <c r="M9" s="185"/>
      <c r="N9" s="185">
        <v>16506.214160563555</v>
      </c>
      <c r="O9" s="185">
        <v>16289.50117642853</v>
      </c>
      <c r="P9" s="185">
        <v>16237.851571095393</v>
      </c>
      <c r="Q9" s="185">
        <v>16590.684791742635</v>
      </c>
      <c r="R9" s="185"/>
      <c r="S9" s="185">
        <v>16898.177253500937</v>
      </c>
      <c r="T9" s="185">
        <v>17337.09774239067</v>
      </c>
      <c r="U9" s="185">
        <v>18242.991354282716</v>
      </c>
      <c r="V9" s="185">
        <v>17853.858389819481</v>
      </c>
      <c r="W9" s="185"/>
      <c r="X9" s="185">
        <v>18394.744777953245</v>
      </c>
      <c r="Y9" s="185">
        <v>19297.653057464438</v>
      </c>
      <c r="Z9" s="185">
        <v>19944.108268225962</v>
      </c>
      <c r="AA9" s="185">
        <v>20056.860083895855</v>
      </c>
      <c r="AB9" s="185"/>
      <c r="AC9" s="185">
        <v>20286.151419075792</v>
      </c>
      <c r="AD9" s="185">
        <v>21055.582345776424</v>
      </c>
      <c r="AE9" s="185">
        <v>21115.261706570964</v>
      </c>
      <c r="AF9" s="185">
        <v>20600.348120665189</v>
      </c>
      <c r="AG9" s="185"/>
      <c r="AH9" s="185">
        <v>21317.337691238994</v>
      </c>
      <c r="AI9" s="185">
        <v>22079.83455287039</v>
      </c>
      <c r="AJ9" s="185">
        <v>20591.346887024294</v>
      </c>
      <c r="AK9" s="185">
        <v>20727.383152778064</v>
      </c>
    </row>
    <row r="10" spans="1:37" ht="30" customHeight="1">
      <c r="A10" s="12" t="s">
        <v>97</v>
      </c>
      <c r="B10" s="13">
        <v>9296.5460281357155</v>
      </c>
      <c r="C10" s="13">
        <v>8715.046524164427</v>
      </c>
      <c r="D10" s="13">
        <v>10444.388697445092</v>
      </c>
      <c r="E10" s="13">
        <v>11508.651500779302</v>
      </c>
      <c r="F10" s="13">
        <v>11944.354749754108</v>
      </c>
      <c r="G10" s="13">
        <v>12775.806396039532</v>
      </c>
      <c r="H10" s="13"/>
      <c r="I10" s="13">
        <v>3571.5104238595063</v>
      </c>
      <c r="J10" s="13">
        <v>3385.1780913120565</v>
      </c>
      <c r="K10" s="13">
        <v>3963.3041538323841</v>
      </c>
      <c r="L10" s="13">
        <v>3661.2590898722947</v>
      </c>
      <c r="M10" s="13"/>
      <c r="N10" s="13">
        <v>3785.1934932525764</v>
      </c>
      <c r="O10" s="13">
        <v>3675.8432787107859</v>
      </c>
      <c r="P10" s="13">
        <v>3809.821274222229</v>
      </c>
      <c r="Q10" s="13">
        <v>3780.8409727282328</v>
      </c>
      <c r="R10" s="13"/>
      <c r="S10" s="13">
        <v>3798.9994267150969</v>
      </c>
      <c r="T10" s="13">
        <v>3911.4143429608862</v>
      </c>
      <c r="U10" s="13">
        <v>4194.2914373154608</v>
      </c>
      <c r="V10" s="13">
        <v>3964.3927991807782</v>
      </c>
      <c r="W10" s="13"/>
      <c r="X10" s="13">
        <v>4059.209877697645</v>
      </c>
      <c r="Y10" s="13">
        <v>4241.1126777305899</v>
      </c>
      <c r="Z10" s="13">
        <v>4765.9697455401638</v>
      </c>
      <c r="AA10" s="13">
        <v>4787.6064598691637</v>
      </c>
      <c r="AB10" s="13"/>
      <c r="AC10" s="13">
        <v>4820.4579758649988</v>
      </c>
      <c r="AD10" s="13">
        <v>4824.2336795507717</v>
      </c>
      <c r="AE10" s="13">
        <v>4940.8177489283426</v>
      </c>
      <c r="AF10" s="13">
        <v>5027.1735056502166</v>
      </c>
      <c r="AG10" s="13"/>
      <c r="AH10" s="13">
        <v>5068.7419900359555</v>
      </c>
      <c r="AI10" s="13">
        <v>5218.8542945878826</v>
      </c>
      <c r="AJ10" s="13">
        <v>5346.3897668205909</v>
      </c>
      <c r="AK10" s="13">
        <v>5452.8132496562366</v>
      </c>
    </row>
    <row r="11" spans="1:37" ht="30" customHeight="1">
      <c r="A11" s="12" t="s">
        <v>98</v>
      </c>
      <c r="B11" s="13">
        <v>31325.502242402126</v>
      </c>
      <c r="C11" s="13">
        <v>34647.650512911292</v>
      </c>
      <c r="D11" s="13">
        <v>36374.883745571766</v>
      </c>
      <c r="E11" s="13">
        <v>36615.744059209414</v>
      </c>
      <c r="F11" s="13">
        <v>38607.162188122333</v>
      </c>
      <c r="G11" s="13">
        <v>44148.56277174547</v>
      </c>
      <c r="H11" s="13"/>
      <c r="I11" s="13">
        <v>12083.201031028078</v>
      </c>
      <c r="J11" s="13">
        <v>10732.776487251376</v>
      </c>
      <c r="K11" s="13">
        <v>12358.768883715844</v>
      </c>
      <c r="L11" s="13">
        <v>12231.497294614688</v>
      </c>
      <c r="M11" s="13"/>
      <c r="N11" s="13">
        <v>12721.020667310979</v>
      </c>
      <c r="O11" s="13">
        <v>12613.657897717745</v>
      </c>
      <c r="P11" s="13">
        <v>12428.030296873163</v>
      </c>
      <c r="Q11" s="13">
        <v>12809.843819014401</v>
      </c>
      <c r="R11" s="13"/>
      <c r="S11" s="13">
        <v>13099.177826785841</v>
      </c>
      <c r="T11" s="13">
        <v>13425.683399429783</v>
      </c>
      <c r="U11" s="13">
        <v>14048.699916967256</v>
      </c>
      <c r="V11" s="13">
        <v>13889.465590638702</v>
      </c>
      <c r="W11" s="13"/>
      <c r="X11" s="13">
        <v>14335.534900255601</v>
      </c>
      <c r="Y11" s="13">
        <v>15056.540379733849</v>
      </c>
      <c r="Z11" s="13">
        <v>15178.138522685798</v>
      </c>
      <c r="AA11" s="13">
        <v>15269.253624026693</v>
      </c>
      <c r="AB11" s="13"/>
      <c r="AC11" s="13">
        <v>15465.693443210794</v>
      </c>
      <c r="AD11" s="13">
        <v>16231.348666225653</v>
      </c>
      <c r="AE11" s="13">
        <v>16174.443957642623</v>
      </c>
      <c r="AF11" s="13">
        <v>15573.174615014972</v>
      </c>
      <c r="AG11" s="13"/>
      <c r="AH11" s="13">
        <v>16248.595701203038</v>
      </c>
      <c r="AI11" s="13">
        <v>16860.980258282507</v>
      </c>
      <c r="AJ11" s="13">
        <v>15244.957120203704</v>
      </c>
      <c r="AK11" s="13">
        <v>15274.569903121828</v>
      </c>
    </row>
    <row r="12" spans="1:37" ht="10.5" customHeight="1">
      <c r="A12" s="12"/>
      <c r="B12" s="185"/>
      <c r="C12" s="13"/>
      <c r="D12" s="13"/>
      <c r="E12" s="13" t="s">
        <v>99</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37" ht="30" customHeight="1">
      <c r="A13" s="41" t="s">
        <v>100</v>
      </c>
      <c r="B13" s="185">
        <v>58751.996030626229</v>
      </c>
      <c r="C13" s="185">
        <v>63041.235661734652</v>
      </c>
      <c r="D13" s="185">
        <v>66915.845639839128</v>
      </c>
      <c r="E13" s="185">
        <v>70061.656923445975</v>
      </c>
      <c r="F13" s="185">
        <v>75513.534448863036</v>
      </c>
      <c r="G13" s="185">
        <v>79611.759899426601</v>
      </c>
      <c r="H13" s="185" t="s">
        <v>99</v>
      </c>
      <c r="I13" s="185">
        <v>21778.8807753195</v>
      </c>
      <c r="J13" s="185">
        <v>17711.387841099695</v>
      </c>
      <c r="K13" s="185">
        <v>21738.899783806057</v>
      </c>
      <c r="L13" s="185">
        <v>21968.827809912687</v>
      </c>
      <c r="M13" s="185"/>
      <c r="N13" s="185">
        <v>22226.01115401449</v>
      </c>
      <c r="O13" s="185">
        <v>21968.43837486449</v>
      </c>
      <c r="P13" s="185">
        <v>21789.067349068278</v>
      </c>
      <c r="Q13" s="185">
        <v>24042.47912458859</v>
      </c>
      <c r="R13" s="185"/>
      <c r="S13" s="185">
        <v>23913.379496520654</v>
      </c>
      <c r="T13" s="185">
        <v>24756.762538166447</v>
      </c>
      <c r="U13" s="185">
        <v>26368.51524840455</v>
      </c>
      <c r="V13" s="185">
        <v>26958.677840472519</v>
      </c>
      <c r="W13" s="185"/>
      <c r="X13" s="185">
        <v>26991.923667654853</v>
      </c>
      <c r="Y13" s="185">
        <v>27392.384808367216</v>
      </c>
      <c r="Z13" s="185">
        <v>28174.055437214538</v>
      </c>
      <c r="AA13" s="185">
        <v>29457.495970980162</v>
      </c>
      <c r="AB13" s="185"/>
      <c r="AC13" s="185">
        <v>28421.569959593289</v>
      </c>
      <c r="AD13" s="185">
        <v>29116.513872570398</v>
      </c>
      <c r="AE13" s="185">
        <v>30124.674872543961</v>
      </c>
      <c r="AF13" s="185">
        <v>30725.094640963784</v>
      </c>
      <c r="AG13" s="185"/>
      <c r="AH13" s="185">
        <v>29561.474485928728</v>
      </c>
      <c r="AI13" s="185">
        <v>30752.368375016813</v>
      </c>
      <c r="AJ13" s="13">
        <v>31032.654262350228</v>
      </c>
      <c r="AK13" s="185">
        <v>31820.025960814415</v>
      </c>
    </row>
    <row r="14" spans="1:37" ht="30" customHeight="1">
      <c r="A14" s="12" t="s">
        <v>101</v>
      </c>
      <c r="B14" s="13">
        <v>58346.649324963379</v>
      </c>
      <c r="C14" s="13">
        <v>62602.975637028401</v>
      </c>
      <c r="D14" s="13">
        <v>66434.055982860853</v>
      </c>
      <c r="E14" s="13">
        <v>69541.189303810737</v>
      </c>
      <c r="F14" s="13">
        <v>74961.833896564422</v>
      </c>
      <c r="G14" s="13">
        <v>79029.043553201365</v>
      </c>
      <c r="H14" s="13"/>
      <c r="I14" s="13">
        <v>21628.902293526244</v>
      </c>
      <c r="J14" s="13">
        <v>17582.406346757496</v>
      </c>
      <c r="K14" s="13">
        <v>21589.281250369106</v>
      </c>
      <c r="L14" s="13">
        <v>21816.067287273559</v>
      </c>
      <c r="M14" s="13"/>
      <c r="N14" s="13">
        <v>22070.04266039994</v>
      </c>
      <c r="O14" s="13">
        <v>21809.194542884037</v>
      </c>
      <c r="P14" s="13">
        <v>21625.046202128411</v>
      </c>
      <c r="Q14" s="13">
        <v>23873.209300946648</v>
      </c>
      <c r="R14" s="13"/>
      <c r="S14" s="13">
        <v>23739.200847993096</v>
      </c>
      <c r="T14" s="13">
        <v>24577.010172886006</v>
      </c>
      <c r="U14" s="13">
        <v>26179.415760129526</v>
      </c>
      <c r="V14" s="13">
        <v>26762.770770619594</v>
      </c>
      <c r="W14" s="13"/>
      <c r="X14" s="13">
        <v>26793.665712963691</v>
      </c>
      <c r="Y14" s="13">
        <v>27193.333821857294</v>
      </c>
      <c r="Z14" s="13">
        <v>27977.393062542731</v>
      </c>
      <c r="AA14" s="13">
        <v>29251.983789448124</v>
      </c>
      <c r="AB14" s="13"/>
      <c r="AC14" s="13">
        <v>28213.591631882868</v>
      </c>
      <c r="AD14" s="13">
        <v>28907.495653221424</v>
      </c>
      <c r="AE14" s="13">
        <v>29913.984507440196</v>
      </c>
      <c r="AF14" s="13">
        <v>30510.822539653254</v>
      </c>
      <c r="AG14" s="13"/>
      <c r="AH14" s="13">
        <v>29346.131024111644</v>
      </c>
      <c r="AI14" s="13">
        <v>30534.440791657926</v>
      </c>
      <c r="AJ14" s="13">
        <v>30814.290823824624</v>
      </c>
      <c r="AK14" s="13">
        <v>31595.766709448621</v>
      </c>
    </row>
    <row r="15" spans="1:37" ht="30" customHeight="1">
      <c r="A15" s="12" t="s">
        <v>102</v>
      </c>
      <c r="B15" s="13">
        <v>405.34670566285911</v>
      </c>
      <c r="C15" s="13">
        <v>438.2600247062494</v>
      </c>
      <c r="D15" s="13">
        <v>481.78965697827095</v>
      </c>
      <c r="E15" s="13">
        <v>520.46761963523647</v>
      </c>
      <c r="F15" s="13">
        <v>551.70055229860577</v>
      </c>
      <c r="G15" s="13">
        <v>582.71634622523948</v>
      </c>
      <c r="H15" s="13"/>
      <c r="I15" s="13">
        <v>149.97848179325425</v>
      </c>
      <c r="J15" s="13">
        <v>128.98149434219872</v>
      </c>
      <c r="K15" s="13">
        <v>149.61853343695046</v>
      </c>
      <c r="L15" s="13">
        <v>152.76052263912641</v>
      </c>
      <c r="M15" s="13"/>
      <c r="N15" s="13">
        <v>155.96849361454807</v>
      </c>
      <c r="O15" s="13">
        <v>159.24383198045356</v>
      </c>
      <c r="P15" s="13">
        <v>164.02114693986715</v>
      </c>
      <c r="Q15" s="13">
        <v>169.26982364194293</v>
      </c>
      <c r="R15" s="13"/>
      <c r="S15" s="13">
        <v>174.17864852755918</v>
      </c>
      <c r="T15" s="13">
        <v>179.7523652804411</v>
      </c>
      <c r="U15" s="13">
        <v>189.0994882750241</v>
      </c>
      <c r="V15" s="13">
        <v>195.90706985292513</v>
      </c>
      <c r="W15" s="13"/>
      <c r="X15" s="13">
        <v>198.25795469116019</v>
      </c>
      <c r="Y15" s="13">
        <v>199.05098650992474</v>
      </c>
      <c r="Z15" s="13">
        <v>196.66237467180557</v>
      </c>
      <c r="AA15" s="13">
        <v>205.51218153203675</v>
      </c>
      <c r="AB15" s="13"/>
      <c r="AC15" s="13">
        <v>207.97832771042107</v>
      </c>
      <c r="AD15" s="13">
        <v>209.01821934897336</v>
      </c>
      <c r="AE15" s="13">
        <v>210.69036510376512</v>
      </c>
      <c r="AF15" s="13">
        <v>214.27210131052919</v>
      </c>
      <c r="AG15" s="13"/>
      <c r="AH15" s="13">
        <v>215.34346181708207</v>
      </c>
      <c r="AI15" s="185">
        <v>217.92758335888718</v>
      </c>
      <c r="AJ15" s="185">
        <v>218.36343852560506</v>
      </c>
      <c r="AK15" s="13">
        <v>224.25925136579639</v>
      </c>
    </row>
    <row r="16" spans="1:37" ht="12" customHeight="1">
      <c r="A16" s="12"/>
      <c r="B16" s="185"/>
      <c r="C16" s="13"/>
      <c r="D16" s="13"/>
      <c r="E16" s="13" t="s">
        <v>99</v>
      </c>
      <c r="F16" s="13" t="s">
        <v>99</v>
      </c>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1:37" ht="30" customHeight="1">
      <c r="A17" s="41" t="s">
        <v>103</v>
      </c>
      <c r="B17" s="185">
        <v>-253.2472203977249</v>
      </c>
      <c r="C17" s="185">
        <v>1836.5129927528569</v>
      </c>
      <c r="D17" s="185">
        <v>-4030.669831061271</v>
      </c>
      <c r="E17" s="185">
        <v>1377.7019222545669</v>
      </c>
      <c r="F17" s="185">
        <v>-852.28561143739239</v>
      </c>
      <c r="G17" s="185">
        <v>3545.4573626380161</v>
      </c>
      <c r="H17" s="185"/>
      <c r="I17" s="185">
        <v>776.00302002593287</v>
      </c>
      <c r="J17" s="185">
        <v>4322.5337600126231</v>
      </c>
      <c r="K17" s="185">
        <v>2201.4652344275351</v>
      </c>
      <c r="L17" s="185">
        <v>1434.6978258815279</v>
      </c>
      <c r="M17" s="185"/>
      <c r="N17" s="185">
        <v>-1284.0711288398738</v>
      </c>
      <c r="O17" s="185">
        <v>3056.4632689132659</v>
      </c>
      <c r="P17" s="185">
        <v>1503.7658756344213</v>
      </c>
      <c r="Q17" s="185">
        <v>-1260.3301340150556</v>
      </c>
      <c r="R17" s="185"/>
      <c r="S17" s="185">
        <v>1991.5492760793841</v>
      </c>
      <c r="T17" s="185">
        <v>1647.1566011490581</v>
      </c>
      <c r="U17" s="185">
        <v>1012.0037137198638</v>
      </c>
      <c r="V17" s="185">
        <v>1327.3176355415676</v>
      </c>
      <c r="W17" s="185"/>
      <c r="X17" s="185">
        <v>1202.7143826612855</v>
      </c>
      <c r="Y17" s="185">
        <v>4585.6979805945684</v>
      </c>
      <c r="Z17" s="185">
        <v>-856.33404765871524</v>
      </c>
      <c r="AA17" s="185">
        <v>7362.816564389168</v>
      </c>
      <c r="AB17" s="185"/>
      <c r="AC17" s="185">
        <v>2321.0609312074462</v>
      </c>
      <c r="AD17" s="185">
        <v>6557.4206661722001</v>
      </c>
      <c r="AE17" s="185">
        <v>5085.2707325828851</v>
      </c>
      <c r="AF17" s="185">
        <v>6296.1014069085468</v>
      </c>
      <c r="AG17" s="185"/>
      <c r="AH17" s="185">
        <v>4101.6452597462321</v>
      </c>
      <c r="AI17" s="185">
        <v>-2034.9117222753912</v>
      </c>
      <c r="AJ17" s="13">
        <v>800.88097448420422</v>
      </c>
      <c r="AK17" s="185">
        <v>-361.41169089917594</v>
      </c>
    </row>
    <row r="18" spans="1:37" ht="11.25" customHeight="1">
      <c r="A18" s="12"/>
      <c r="B18" s="185"/>
      <c r="C18" s="13"/>
      <c r="D18" s="13"/>
      <c r="E18" s="13" t="s">
        <v>99</v>
      </c>
      <c r="F18" s="13" t="s">
        <v>99</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30" customHeight="1">
      <c r="A19" s="41" t="s">
        <v>104</v>
      </c>
      <c r="B19" s="185">
        <v>35319.851524899139</v>
      </c>
      <c r="C19" s="185">
        <v>37145.824615231904</v>
      </c>
      <c r="D19" s="185">
        <v>40313.984410670164</v>
      </c>
      <c r="E19" s="185">
        <v>40293.815045967625</v>
      </c>
      <c r="F19" s="185">
        <v>45852.165537401619</v>
      </c>
      <c r="G19" s="185">
        <v>51901.021726240571</v>
      </c>
      <c r="H19" s="185"/>
      <c r="I19" s="185">
        <v>13112.887810105231</v>
      </c>
      <c r="J19" s="185">
        <v>9248.6898950695413</v>
      </c>
      <c r="K19" s="185">
        <v>11548.59173981634</v>
      </c>
      <c r="L19" s="185">
        <v>13445.812815393892</v>
      </c>
      <c r="M19" s="185"/>
      <c r="N19" s="185">
        <v>12530.502152169493</v>
      </c>
      <c r="O19" s="185">
        <v>14189.522327850689</v>
      </c>
      <c r="P19" s="185">
        <v>13624.47321452691</v>
      </c>
      <c r="Q19" s="185">
        <v>14525.575520660346</v>
      </c>
      <c r="R19" s="185"/>
      <c r="S19" s="185">
        <v>14595.264120534484</v>
      </c>
      <c r="T19" s="185">
        <v>15226.340767310921</v>
      </c>
      <c r="U19" s="185">
        <v>15789.424489971709</v>
      </c>
      <c r="V19" s="185">
        <v>15750.997648409633</v>
      </c>
      <c r="W19" s="185"/>
      <c r="X19" s="185">
        <v>16147.911471564905</v>
      </c>
      <c r="Y19" s="185">
        <v>16308.332148190375</v>
      </c>
      <c r="Z19" s="185">
        <v>17694.611172232984</v>
      </c>
      <c r="AA19" s="185">
        <v>17116.409036408393</v>
      </c>
      <c r="AB19" s="185"/>
      <c r="AC19" s="185">
        <v>17809.809979190773</v>
      </c>
      <c r="AD19" s="185">
        <v>18959.995266473805</v>
      </c>
      <c r="AE19" s="185">
        <v>18523.864975520086</v>
      </c>
      <c r="AF19" s="185">
        <v>19150.456556331668</v>
      </c>
      <c r="AG19" s="185"/>
      <c r="AH19" s="185">
        <v>19302.16543739086</v>
      </c>
      <c r="AI19" s="185">
        <v>18559.572877249841</v>
      </c>
      <c r="AJ19" s="185">
        <v>18532.994867202695</v>
      </c>
      <c r="AK19" s="185">
        <v>19555.861920459225</v>
      </c>
    </row>
    <row r="20" spans="1:37" ht="30" customHeight="1">
      <c r="A20" s="12" t="s">
        <v>105</v>
      </c>
      <c r="B20" s="13">
        <v>23982.113791809839</v>
      </c>
      <c r="C20" s="13">
        <v>25854.704889041263</v>
      </c>
      <c r="D20" s="13">
        <v>28780.118094886853</v>
      </c>
      <c r="E20" s="13">
        <v>31545.464941962491</v>
      </c>
      <c r="F20" s="13">
        <v>34640.931013158654</v>
      </c>
      <c r="G20" s="13">
        <v>37798.874019803872</v>
      </c>
      <c r="H20" s="13"/>
      <c r="I20" s="13">
        <v>9601.5967951873481</v>
      </c>
      <c r="J20" s="13">
        <v>6131.1689993005102</v>
      </c>
      <c r="K20" s="13">
        <v>8524.4070362786188</v>
      </c>
      <c r="L20" s="13">
        <v>9133.746059428131</v>
      </c>
      <c r="M20" s="13"/>
      <c r="N20" s="13">
        <v>9817.9789143876678</v>
      </c>
      <c r="O20" s="13">
        <v>10218.234748537872</v>
      </c>
      <c r="P20" s="13">
        <v>10511.317866208236</v>
      </c>
      <c r="Q20" s="13">
        <v>10854.391884283858</v>
      </c>
      <c r="R20" s="13"/>
      <c r="S20" s="13">
        <v>11752.143832531759</v>
      </c>
      <c r="T20" s="13">
        <v>11942.652825207071</v>
      </c>
      <c r="U20" s="13">
        <v>12155.969219560557</v>
      </c>
      <c r="V20" s="13">
        <v>12623.408898250163</v>
      </c>
      <c r="W20" s="13"/>
      <c r="X20" s="13">
        <v>13002.210742085994</v>
      </c>
      <c r="Y20" s="13">
        <v>12999.629653295204</v>
      </c>
      <c r="Z20" s="13">
        <v>13369.733045569375</v>
      </c>
      <c r="AA20" s="13">
        <v>13626.885690927988</v>
      </c>
      <c r="AB20" s="13"/>
      <c r="AC20" s="13">
        <v>13899.423404746545</v>
      </c>
      <c r="AD20" s="13">
        <v>14288.60726007945</v>
      </c>
      <c r="AE20" s="13">
        <v>14417.204725420159</v>
      </c>
      <c r="AF20" s="13">
        <v>14532.542363223522</v>
      </c>
      <c r="AG20" s="13"/>
      <c r="AH20" s="13">
        <v>14576.139990313195</v>
      </c>
      <c r="AI20" s="13">
        <v>14561.563850322877</v>
      </c>
      <c r="AJ20" s="13">
        <v>14532.440722622228</v>
      </c>
      <c r="AK20" s="13">
        <v>14939.349062855648</v>
      </c>
    </row>
    <row r="21" spans="1:37" ht="30" customHeight="1">
      <c r="A21" s="12" t="s">
        <v>106</v>
      </c>
      <c r="B21" s="13">
        <v>3484.4416775762238</v>
      </c>
      <c r="C21" s="13">
        <v>3108.7180550710941</v>
      </c>
      <c r="D21" s="13">
        <v>3215.851683358208</v>
      </c>
      <c r="E21" s="13">
        <v>2471.681507103106</v>
      </c>
      <c r="F21" s="13">
        <v>3113.6393192460437</v>
      </c>
      <c r="G21" s="13">
        <v>3959.5180068181094</v>
      </c>
      <c r="H21" s="13"/>
      <c r="I21" s="13">
        <v>884.17858612167265</v>
      </c>
      <c r="J21" s="13">
        <v>484.81644086616217</v>
      </c>
      <c r="K21" s="13">
        <v>837.63254671858749</v>
      </c>
      <c r="L21" s="13">
        <v>849.29807202394659</v>
      </c>
      <c r="M21" s="13"/>
      <c r="N21" s="13">
        <v>841.9265400099348</v>
      </c>
      <c r="O21" s="13">
        <v>836.19811483906187</v>
      </c>
      <c r="P21" s="13">
        <v>818.83788858857361</v>
      </c>
      <c r="Q21" s="13">
        <v>696.01106416780488</v>
      </c>
      <c r="R21" s="13"/>
      <c r="S21" s="13">
        <v>812.7248517771452</v>
      </c>
      <c r="T21" s="13">
        <v>760.77270571381734</v>
      </c>
      <c r="U21" s="13">
        <v>881.35668844851102</v>
      </c>
      <c r="V21" s="13">
        <v>757.43503770077609</v>
      </c>
      <c r="W21" s="13"/>
      <c r="X21" s="13">
        <v>857.13063244642399</v>
      </c>
      <c r="Y21" s="13">
        <v>885.83591621492542</v>
      </c>
      <c r="Z21" s="13">
        <v>1417.3586239153735</v>
      </c>
      <c r="AA21" s="13">
        <v>1086.1814691846369</v>
      </c>
      <c r="AB21" s="13"/>
      <c r="AC21" s="13">
        <v>1262.550732773049</v>
      </c>
      <c r="AD21" s="13">
        <v>1207.1120016688246</v>
      </c>
      <c r="AE21" s="13">
        <v>1279.5871580644994</v>
      </c>
      <c r="AF21" s="13">
        <v>1230.4240846716559</v>
      </c>
      <c r="AG21" s="13"/>
      <c r="AH21" s="13">
        <v>1371.4626402446431</v>
      </c>
      <c r="AI21" s="13">
        <v>1251.581164568199</v>
      </c>
      <c r="AJ21" s="13">
        <v>1002.5360896607357</v>
      </c>
      <c r="AK21" s="13">
        <v>957.64924508574677</v>
      </c>
    </row>
    <row r="22" spans="1:37" ht="30" customHeight="1">
      <c r="A22" s="12" t="s">
        <v>107</v>
      </c>
      <c r="B22" s="13">
        <v>7759.2604341968599</v>
      </c>
      <c r="C22" s="13">
        <v>8083.042477013496</v>
      </c>
      <c r="D22" s="13">
        <v>8212.4564483351005</v>
      </c>
      <c r="E22" s="13">
        <v>6165.9010726825381</v>
      </c>
      <c r="F22" s="13">
        <v>7980.8127647960828</v>
      </c>
      <c r="G22" s="13">
        <v>10022.168832526371</v>
      </c>
      <c r="H22" s="13"/>
      <c r="I22" s="13">
        <v>2596.8883795735096</v>
      </c>
      <c r="J22" s="13">
        <v>2602.4682637512828</v>
      </c>
      <c r="K22" s="13">
        <v>2156.268952134908</v>
      </c>
      <c r="L22" s="13">
        <v>3432.4035941211919</v>
      </c>
      <c r="M22" s="13"/>
      <c r="N22" s="13">
        <v>1840.1148512111156</v>
      </c>
      <c r="O22" s="13">
        <v>3104.6751837426609</v>
      </c>
      <c r="P22" s="13">
        <v>2264.1550673985234</v>
      </c>
      <c r="Q22" s="13">
        <v>2945.4463908464568</v>
      </c>
      <c r="R22" s="13"/>
      <c r="S22" s="13">
        <v>2001.2897884025381</v>
      </c>
      <c r="T22" s="13">
        <v>2491.314664861181</v>
      </c>
      <c r="U22" s="13">
        <v>2723.4816993711556</v>
      </c>
      <c r="V22" s="13">
        <v>2338.530196469666</v>
      </c>
      <c r="W22" s="13"/>
      <c r="X22" s="13">
        <v>2256.5079955067931</v>
      </c>
      <c r="Y22" s="13">
        <v>2393.4274716147597</v>
      </c>
      <c r="Z22" s="13">
        <v>2877.8859009879948</v>
      </c>
      <c r="AA22" s="13">
        <v>2373.6110271881553</v>
      </c>
      <c r="AB22" s="13"/>
      <c r="AC22" s="13">
        <v>2618.1049925635643</v>
      </c>
      <c r="AD22" s="13">
        <v>3434.5451556179146</v>
      </c>
      <c r="AE22" s="13">
        <v>2797.3422429278125</v>
      </c>
      <c r="AF22" s="13">
        <v>3357.7592593288741</v>
      </c>
      <c r="AG22" s="13"/>
      <c r="AH22" s="13">
        <v>3324.8319577254074</v>
      </c>
      <c r="AI22" s="13">
        <v>2716.6970132511497</v>
      </c>
      <c r="AJ22" s="13">
        <v>2968.2872058121152</v>
      </c>
      <c r="AK22" s="13">
        <v>3629.1327634102176</v>
      </c>
    </row>
    <row r="23" spans="1:37" ht="30" customHeight="1">
      <c r="A23" s="12" t="s">
        <v>108</v>
      </c>
      <c r="B23" s="13">
        <v>94.035621316209031</v>
      </c>
      <c r="C23" s="13">
        <v>99.359194106056364</v>
      </c>
      <c r="D23" s="13">
        <v>105.55818408999993</v>
      </c>
      <c r="E23" s="13">
        <v>110.76752421949774</v>
      </c>
      <c r="F23" s="13">
        <v>116.7824402008407</v>
      </c>
      <c r="G23" s="13">
        <v>120.46086709220661</v>
      </c>
      <c r="H23" s="13"/>
      <c r="I23" s="13">
        <v>30.224049222700458</v>
      </c>
      <c r="J23" s="13">
        <v>30.236191151585391</v>
      </c>
      <c r="K23" s="13">
        <v>30.283204684226167</v>
      </c>
      <c r="L23" s="13">
        <v>30.36508982062281</v>
      </c>
      <c r="M23" s="13"/>
      <c r="N23" s="13">
        <v>30.481846560775328</v>
      </c>
      <c r="O23" s="13">
        <v>30.414280731093267</v>
      </c>
      <c r="P23" s="13">
        <v>30.162392331576665</v>
      </c>
      <c r="Q23" s="13">
        <v>29.726181362225468</v>
      </c>
      <c r="R23" s="13"/>
      <c r="S23" s="13">
        <v>29.105647823039725</v>
      </c>
      <c r="T23" s="13">
        <v>31.600571528851638</v>
      </c>
      <c r="U23" s="13">
        <v>28.616882591484629</v>
      </c>
      <c r="V23" s="13">
        <v>31.623515989026778</v>
      </c>
      <c r="W23" s="13"/>
      <c r="X23" s="13">
        <v>32.062101525693947</v>
      </c>
      <c r="Y23" s="13">
        <v>29.439107065487072</v>
      </c>
      <c r="Z23" s="13">
        <v>29.63360176023971</v>
      </c>
      <c r="AA23" s="13">
        <v>29.730849107616031</v>
      </c>
      <c r="AB23" s="13"/>
      <c r="AC23" s="13">
        <v>29.730849107616038</v>
      </c>
      <c r="AD23" s="13">
        <v>29.730849107616038</v>
      </c>
      <c r="AE23" s="13">
        <v>29.730849107616031</v>
      </c>
      <c r="AF23" s="13">
        <v>29.730849107616031</v>
      </c>
      <c r="AG23" s="13"/>
      <c r="AH23" s="13">
        <v>29.730849107616024</v>
      </c>
      <c r="AI23" s="13">
        <v>29.73084910761601</v>
      </c>
      <c r="AJ23" s="13">
        <v>29.730849107616013</v>
      </c>
      <c r="AK23" s="13">
        <v>29.73084910761601</v>
      </c>
    </row>
    <row r="24" spans="1:37" ht="11.25" customHeight="1">
      <c r="A24" s="12"/>
      <c r="B24" s="185"/>
      <c r="C24" s="13"/>
      <c r="D24" s="13"/>
      <c r="E24" s="13" t="s">
        <v>99</v>
      </c>
      <c r="F24" s="13" t="s">
        <v>99</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ht="30" customHeight="1">
      <c r="A25" s="41" t="s">
        <v>109</v>
      </c>
      <c r="B25" s="185">
        <v>134440.64860566548</v>
      </c>
      <c r="C25" s="185">
        <v>145386.27030679514</v>
      </c>
      <c r="D25" s="185">
        <v>150018.43266246485</v>
      </c>
      <c r="E25" s="185">
        <v>159857.56945165689</v>
      </c>
      <c r="F25" s="185">
        <v>171064.9313127037</v>
      </c>
      <c r="G25" s="185">
        <v>191982.60815609019</v>
      </c>
      <c r="H25" s="185"/>
      <c r="I25" s="185">
        <v>51322.483060338251</v>
      </c>
      <c r="J25" s="185">
        <v>45400.566074745293</v>
      </c>
      <c r="K25" s="185">
        <v>51811.029795598166</v>
      </c>
      <c r="L25" s="185">
        <v>52742.094835675096</v>
      </c>
      <c r="M25" s="185"/>
      <c r="N25" s="185">
        <v>49978.656337907662</v>
      </c>
      <c r="O25" s="185">
        <v>55503.925148056973</v>
      </c>
      <c r="P25" s="185">
        <v>53155.158010325002</v>
      </c>
      <c r="Q25" s="185">
        <v>53898.409302976514</v>
      </c>
      <c r="R25" s="185"/>
      <c r="S25" s="185">
        <v>57398.370146635461</v>
      </c>
      <c r="T25" s="185">
        <v>58967.357649017089</v>
      </c>
      <c r="U25" s="185">
        <v>61412.934806378842</v>
      </c>
      <c r="V25" s="185">
        <v>61890.851514243201</v>
      </c>
      <c r="W25" s="185"/>
      <c r="X25" s="185">
        <v>62737.294299834291</v>
      </c>
      <c r="Y25" s="185">
        <v>67584.067994616606</v>
      </c>
      <c r="Z25" s="185">
        <v>64956.440830014762</v>
      </c>
      <c r="AA25" s="185">
        <v>73993.581655673581</v>
      </c>
      <c r="AB25" s="185"/>
      <c r="AC25" s="185">
        <v>68838.59228906731</v>
      </c>
      <c r="AD25" s="185">
        <v>75689.512150992829</v>
      </c>
      <c r="AE25" s="185">
        <v>74849.072287217889</v>
      </c>
      <c r="AF25" s="185">
        <v>76772.000724869198</v>
      </c>
      <c r="AG25" s="185"/>
      <c r="AH25" s="185">
        <v>74282.622874304827</v>
      </c>
      <c r="AI25" s="185">
        <v>69356.864082861663</v>
      </c>
      <c r="AJ25" s="185">
        <v>70957.876991061421</v>
      </c>
      <c r="AK25" s="185">
        <v>71741.859343152537</v>
      </c>
    </row>
    <row r="26" spans="1:37" ht="11.25" customHeight="1">
      <c r="A26" s="12"/>
      <c r="B26" s="185"/>
      <c r="C26" s="13"/>
      <c r="D26" s="13"/>
      <c r="E26" s="13"/>
      <c r="F26" s="13" t="s">
        <v>99</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1:37" ht="30" customHeight="1">
      <c r="A27" s="12" t="s">
        <v>110</v>
      </c>
      <c r="B27" s="13">
        <v>76260.904015377018</v>
      </c>
      <c r="C27" s="13">
        <v>63524.117804430978</v>
      </c>
      <c r="D27" s="13">
        <v>80511.224532964989</v>
      </c>
      <c r="E27" s="13">
        <v>61785.483258562985</v>
      </c>
      <c r="F27" s="13">
        <v>67269.608214979991</v>
      </c>
      <c r="G27" s="13">
        <v>56301.862842644994</v>
      </c>
      <c r="H27" s="13"/>
      <c r="I27" s="13">
        <v>13201.460783100001</v>
      </c>
      <c r="J27" s="13">
        <v>4387.637842770001</v>
      </c>
      <c r="K27" s="13">
        <v>13242.325663058002</v>
      </c>
      <c r="L27" s="13">
        <v>17406.765928240002</v>
      </c>
      <c r="M27" s="13"/>
      <c r="N27" s="13">
        <v>24090.00515352</v>
      </c>
      <c r="O27" s="13">
        <v>17009.330975849996</v>
      </c>
      <c r="P27" s="13">
        <v>21411.831915659994</v>
      </c>
      <c r="Q27" s="13">
        <v>18888.550290499978</v>
      </c>
      <c r="R27" s="13"/>
      <c r="S27" s="13">
        <v>25678.006371329975</v>
      </c>
      <c r="T27" s="13">
        <v>26018.264976759994</v>
      </c>
      <c r="U27" s="13">
        <v>29822.642665139989</v>
      </c>
      <c r="V27" s="13">
        <v>20679.754381660005</v>
      </c>
      <c r="W27" s="13"/>
      <c r="X27" s="13">
        <v>21709.17143128001</v>
      </c>
      <c r="Y27" s="13">
        <v>23136.584518639993</v>
      </c>
      <c r="Z27" s="13">
        <v>19468.589172389991</v>
      </c>
      <c r="AA27" s="13">
        <v>12089.574533729992</v>
      </c>
      <c r="AB27" s="13"/>
      <c r="AC27" s="13">
        <v>17228.023200609987</v>
      </c>
      <c r="AD27" s="13">
        <v>18035.871267859995</v>
      </c>
      <c r="AE27" s="13">
        <v>11629.454707370001</v>
      </c>
      <c r="AF27" s="13">
        <v>11472.57938261</v>
      </c>
      <c r="AG27" s="13"/>
      <c r="AH27" s="13">
        <v>14129.294455440007</v>
      </c>
      <c r="AI27" s="13">
        <v>23781.423388549996</v>
      </c>
      <c r="AJ27" s="13">
        <v>18173.110213990003</v>
      </c>
      <c r="AK27" s="13">
        <v>17847.544745870004</v>
      </c>
    </row>
    <row r="28" spans="1:37" ht="30" customHeight="1">
      <c r="A28" s="12" t="s">
        <v>111</v>
      </c>
      <c r="B28" s="13">
        <v>8837.1145005146282</v>
      </c>
      <c r="C28" s="13">
        <v>9238.4684371657022</v>
      </c>
      <c r="D28" s="13">
        <v>9279.7879188701845</v>
      </c>
      <c r="E28" s="13">
        <v>9739.3784490757025</v>
      </c>
      <c r="F28" s="13">
        <v>9565.9094207769813</v>
      </c>
      <c r="G28" s="13">
        <v>10419.730700974793</v>
      </c>
      <c r="H28" s="13"/>
      <c r="I28" s="13">
        <v>1462.6570914506967</v>
      </c>
      <c r="J28" s="13">
        <v>1229.0041958140432</v>
      </c>
      <c r="K28" s="13">
        <v>1215.6284682872858</v>
      </c>
      <c r="L28" s="13">
        <v>1415.0623287177984</v>
      </c>
      <c r="M28" s="13"/>
      <c r="N28" s="13">
        <v>1204.6152769511632</v>
      </c>
      <c r="O28" s="13">
        <v>1346.5650173412741</v>
      </c>
      <c r="P28" s="13">
        <v>1472.2288463251409</v>
      </c>
      <c r="Q28" s="13">
        <v>1420.0403302781071</v>
      </c>
      <c r="R28" s="13"/>
      <c r="S28" s="13">
        <v>1554.5005212242829</v>
      </c>
      <c r="T28" s="13">
        <v>1899.3451937898976</v>
      </c>
      <c r="U28" s="13">
        <v>1766.6589217148764</v>
      </c>
      <c r="V28" s="13">
        <v>1864.7674126108623</v>
      </c>
      <c r="W28" s="13"/>
      <c r="X28" s="13">
        <v>2569.054030329939</v>
      </c>
      <c r="Y28" s="13">
        <v>2865.4212780872972</v>
      </c>
      <c r="Z28" s="13">
        <v>2529.5928829848635</v>
      </c>
      <c r="AA28" s="13">
        <v>2464.9856628957232</v>
      </c>
      <c r="AB28" s="13"/>
      <c r="AC28" s="13">
        <v>3169.1335384878221</v>
      </c>
      <c r="AD28" s="13">
        <v>3805.2910889492318</v>
      </c>
      <c r="AE28" s="13">
        <v>2175.4187535670671</v>
      </c>
      <c r="AF28" s="13">
        <v>3312.0091422979299</v>
      </c>
      <c r="AG28" s="13"/>
      <c r="AH28" s="13">
        <v>3212.4923827777043</v>
      </c>
      <c r="AI28" s="13">
        <v>3105.3641545120158</v>
      </c>
      <c r="AJ28" s="13">
        <v>2611.6309545776389</v>
      </c>
      <c r="AK28" s="13">
        <v>3336.179142141958</v>
      </c>
    </row>
    <row r="29" spans="1:37" ht="30" customHeight="1">
      <c r="A29" s="41" t="s">
        <v>112</v>
      </c>
      <c r="B29" s="185">
        <v>85098.018515891657</v>
      </c>
      <c r="C29" s="185">
        <v>72762.586241596684</v>
      </c>
      <c r="D29" s="185">
        <v>89791.012451835151</v>
      </c>
      <c r="E29" s="185">
        <v>71524.861707638687</v>
      </c>
      <c r="F29" s="185">
        <v>76835.517635756973</v>
      </c>
      <c r="G29" s="185">
        <v>66721.593543619791</v>
      </c>
      <c r="H29" s="185"/>
      <c r="I29" s="185">
        <v>14664.117874550699</v>
      </c>
      <c r="J29" s="185">
        <v>5616.6420385840447</v>
      </c>
      <c r="K29" s="185">
        <v>14457.954131345288</v>
      </c>
      <c r="L29" s="185">
        <v>18821.8282569578</v>
      </c>
      <c r="M29" s="185"/>
      <c r="N29" s="185">
        <v>25294.620430471165</v>
      </c>
      <c r="O29" s="185">
        <v>18355.895993191269</v>
      </c>
      <c r="P29" s="185">
        <v>22884.060761985136</v>
      </c>
      <c r="Q29" s="185">
        <v>20308.590620778086</v>
      </c>
      <c r="R29" s="185"/>
      <c r="S29" s="185">
        <v>27232.506892554258</v>
      </c>
      <c r="T29" s="185">
        <v>27917.610170549891</v>
      </c>
      <c r="U29" s="185">
        <v>31589.301586854865</v>
      </c>
      <c r="V29" s="185">
        <v>22544.521794270866</v>
      </c>
      <c r="W29" s="185"/>
      <c r="X29" s="185">
        <v>24278.225461609949</v>
      </c>
      <c r="Y29" s="185">
        <v>26002.005796727291</v>
      </c>
      <c r="Z29" s="185">
        <v>21998.182055374855</v>
      </c>
      <c r="AA29" s="185">
        <v>14554.560196625716</v>
      </c>
      <c r="AB29" s="185"/>
      <c r="AC29" s="185">
        <v>20397.156739097809</v>
      </c>
      <c r="AD29" s="185">
        <v>21841.162356809225</v>
      </c>
      <c r="AE29" s="185">
        <v>13804.873460937069</v>
      </c>
      <c r="AF29" s="185">
        <v>14784.588524907929</v>
      </c>
      <c r="AG29" s="185"/>
      <c r="AH29" s="185">
        <v>17341.786838217711</v>
      </c>
      <c r="AI29" s="185">
        <v>26886.787543062012</v>
      </c>
      <c r="AJ29" s="185">
        <v>20784.741168567642</v>
      </c>
      <c r="AK29" s="185">
        <v>21183.723888011962</v>
      </c>
    </row>
    <row r="30" spans="1:37" ht="10.5" customHeight="1">
      <c r="A30" s="12"/>
      <c r="B30" s="18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1:37" ht="30" customHeight="1">
      <c r="A31" s="12" t="s">
        <v>113</v>
      </c>
      <c r="B31" s="13">
        <v>-69794.564499999993</v>
      </c>
      <c r="C31" s="13">
        <v>-70639.768500000006</v>
      </c>
      <c r="D31" s="13">
        <v>-64282.216500000002</v>
      </c>
      <c r="E31" s="13">
        <v>-53296.342499999999</v>
      </c>
      <c r="F31" s="13">
        <v>-62304.8295</v>
      </c>
      <c r="G31" s="13">
        <v>-68028.789499999999</v>
      </c>
      <c r="H31" s="13"/>
      <c r="I31" s="13">
        <v>-16981.007156624488</v>
      </c>
      <c r="J31" s="13">
        <v>-13200.194294359735</v>
      </c>
      <c r="K31" s="13">
        <v>-19264.708421716019</v>
      </c>
      <c r="L31" s="13">
        <v>-22314.420939799762</v>
      </c>
      <c r="M31" s="13"/>
      <c r="N31" s="13">
        <v>-22045.903200847813</v>
      </c>
      <c r="O31" s="13">
        <v>-21691.020946584769</v>
      </c>
      <c r="P31" s="13">
        <v>-21644.21566564338</v>
      </c>
      <c r="Q31" s="13">
        <v>-24175.773396285051</v>
      </c>
      <c r="R31" s="13"/>
      <c r="S31" s="13">
        <v>-23924.614279974394</v>
      </c>
      <c r="T31" s="13">
        <v>-23586.886677804199</v>
      </c>
      <c r="U31" s="13">
        <v>-26568.363599918557</v>
      </c>
      <c r="V31" s="13">
        <v>-21538.07975955485</v>
      </c>
      <c r="W31" s="13"/>
      <c r="X31" s="13">
        <v>-19529.844521444757</v>
      </c>
      <c r="Y31" s="13">
        <v>-19312.557218433994</v>
      </c>
      <c r="Z31" s="13">
        <v>-21325.08988594577</v>
      </c>
      <c r="AA31" s="13">
        <v>-24189.454374175479</v>
      </c>
      <c r="AB31" s="13"/>
      <c r="AC31" s="13">
        <v>-21619.867345010167</v>
      </c>
      <c r="AD31" s="13">
        <v>-23929.156269665593</v>
      </c>
      <c r="AE31" s="13">
        <v>-23148.394595860711</v>
      </c>
      <c r="AF31" s="13">
        <v>-24884.57739131452</v>
      </c>
      <c r="AG31" s="13"/>
      <c r="AH31" s="13">
        <v>-20717.828780804044</v>
      </c>
      <c r="AI31" s="13">
        <v>-21550.795222957229</v>
      </c>
      <c r="AJ31" s="13">
        <v>-20153.22359469501</v>
      </c>
      <c r="AK31" s="13">
        <v>-21200.177275162121</v>
      </c>
    </row>
    <row r="32" spans="1:37" ht="30" customHeight="1">
      <c r="A32" s="12" t="s">
        <v>114</v>
      </c>
      <c r="B32" s="13">
        <v>-11042.657631435601</v>
      </c>
      <c r="C32" s="13">
        <v>-11331.5304679113</v>
      </c>
      <c r="D32" s="13">
        <v>-11109.0165834613</v>
      </c>
      <c r="E32" s="13">
        <v>-11702.409309619101</v>
      </c>
      <c r="F32" s="13">
        <v>-12791.3774702057</v>
      </c>
      <c r="G32" s="13">
        <v>-14735.256144765901</v>
      </c>
      <c r="H32" s="13"/>
      <c r="I32" s="13">
        <v>-2985.1124354658564</v>
      </c>
      <c r="J32" s="13">
        <v>-2805.3224641226843</v>
      </c>
      <c r="K32" s="13">
        <v>-2973.7778592733266</v>
      </c>
      <c r="L32" s="13">
        <v>-3582.5952840025311</v>
      </c>
      <c r="M32" s="13"/>
      <c r="N32" s="13">
        <v>-3039.79637367543</v>
      </c>
      <c r="O32" s="13">
        <v>-3318.3351867380948</v>
      </c>
      <c r="P32" s="13">
        <v>-3453.467094746256</v>
      </c>
      <c r="Q32" s="13">
        <v>-3065.9724878044076</v>
      </c>
      <c r="R32" s="13"/>
      <c r="S32" s="13">
        <v>-2957.6656854867333</v>
      </c>
      <c r="T32" s="13">
        <v>-3186.5451198700171</v>
      </c>
      <c r="U32" s="13">
        <v>-2669.2826662517141</v>
      </c>
      <c r="V32" s="13">
        <v>-2619.2030438453457</v>
      </c>
      <c r="W32" s="13"/>
      <c r="X32" s="13">
        <v>-3476.8965075547849</v>
      </c>
      <c r="Y32" s="13">
        <v>-3800.8262810715737</v>
      </c>
      <c r="Z32" s="13">
        <v>-3333.4975374196652</v>
      </c>
      <c r="AA32" s="13">
        <v>-3265.1449532597408</v>
      </c>
      <c r="AB32" s="13"/>
      <c r="AC32" s="13">
        <v>-4284.5700981522377</v>
      </c>
      <c r="AD32" s="13">
        <v>-5245.8902428444353</v>
      </c>
      <c r="AE32" s="13">
        <v>-3041.3626498645604</v>
      </c>
      <c r="AF32" s="13">
        <v>-4674.9299567006919</v>
      </c>
      <c r="AG32" s="13"/>
      <c r="AH32" s="13">
        <v>-4534.4611776948159</v>
      </c>
      <c r="AI32" s="13">
        <v>-4383.2487437882883</v>
      </c>
      <c r="AJ32" s="13">
        <v>-3686.3400011422877</v>
      </c>
      <c r="AK32" s="13">
        <v>-4709.0461234954155</v>
      </c>
    </row>
    <row r="33" spans="1:37" ht="30" customHeight="1">
      <c r="A33" s="41" t="s">
        <v>115</v>
      </c>
      <c r="B33" s="185">
        <v>-80837.222131435599</v>
      </c>
      <c r="C33" s="185">
        <v>-81971.298967911294</v>
      </c>
      <c r="D33" s="185">
        <v>-75391.233083461295</v>
      </c>
      <c r="E33" s="185">
        <v>-64998.751809619003</v>
      </c>
      <c r="F33" s="185">
        <v>-75096.206970205705</v>
      </c>
      <c r="G33" s="185">
        <v>-82764.045644765894</v>
      </c>
      <c r="H33" s="185"/>
      <c r="I33" s="185">
        <v>-19966.119592090345</v>
      </c>
      <c r="J33" s="185">
        <v>-16005.516758482419</v>
      </c>
      <c r="K33" s="185">
        <v>-22238.486280989346</v>
      </c>
      <c r="L33" s="185">
        <v>-25897.016223802293</v>
      </c>
      <c r="M33" s="185"/>
      <c r="N33" s="185">
        <v>-25085.699574523242</v>
      </c>
      <c r="O33" s="185">
        <v>-25009.356133322864</v>
      </c>
      <c r="P33" s="185">
        <v>-25097.682760389634</v>
      </c>
      <c r="Q33" s="185">
        <v>-27241.745884089458</v>
      </c>
      <c r="R33" s="185"/>
      <c r="S33" s="185">
        <v>-26882.279965461126</v>
      </c>
      <c r="T33" s="185">
        <v>-26773.431797674217</v>
      </c>
      <c r="U33" s="185">
        <v>-29237.646266170272</v>
      </c>
      <c r="V33" s="185">
        <v>-24157.282803400194</v>
      </c>
      <c r="W33" s="185"/>
      <c r="X33" s="185">
        <v>-23006.741028999542</v>
      </c>
      <c r="Y33" s="185">
        <v>-23113.383499505569</v>
      </c>
      <c r="Z33" s="185">
        <v>-24658.587423365436</v>
      </c>
      <c r="AA33" s="185">
        <v>-27454.599327435219</v>
      </c>
      <c r="AB33" s="185"/>
      <c r="AC33" s="185">
        <v>-25904.437443162406</v>
      </c>
      <c r="AD33" s="185">
        <v>-29175.046512510027</v>
      </c>
      <c r="AE33" s="185">
        <v>-26189.757245725272</v>
      </c>
      <c r="AF33" s="185">
        <v>-29559.507348015213</v>
      </c>
      <c r="AG33" s="185"/>
      <c r="AH33" s="185">
        <v>-25252.289958498859</v>
      </c>
      <c r="AI33" s="185">
        <v>-25934.043966745518</v>
      </c>
      <c r="AJ33" s="185">
        <v>-23839.563595837299</v>
      </c>
      <c r="AK33" s="185">
        <v>-25909.223398657537</v>
      </c>
    </row>
    <row r="34" spans="1:37" ht="9" customHeight="1">
      <c r="A34" s="41"/>
      <c r="B34" s="185"/>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85"/>
    </row>
    <row r="35" spans="1:37" ht="30" customHeight="1">
      <c r="A35" s="12" t="s">
        <v>116</v>
      </c>
      <c r="B35" s="13">
        <v>159.35340949398596</v>
      </c>
      <c r="C35" s="13">
        <v>875.28918149880337</v>
      </c>
      <c r="D35" s="186" t="s">
        <v>117</v>
      </c>
      <c r="E35" s="13">
        <v>263.0841511329254</v>
      </c>
      <c r="F35" s="13">
        <v>921.15276967521277</v>
      </c>
      <c r="G35" s="13">
        <v>3961.4873917489313</v>
      </c>
      <c r="H35" s="13"/>
      <c r="I35" s="13">
        <v>-228.32859458424718</v>
      </c>
      <c r="J35" s="13">
        <v>1124.0783832789002</v>
      </c>
      <c r="K35" s="13">
        <v>-285.6073213558775</v>
      </c>
      <c r="L35" s="13">
        <v>48.543155563424079</v>
      </c>
      <c r="M35" s="13"/>
      <c r="N35" s="13">
        <v>-1536.5751365941542</v>
      </c>
      <c r="O35" s="13">
        <v>2801.843379401791</v>
      </c>
      <c r="P35" s="13">
        <v>2141.6321857585754</v>
      </c>
      <c r="Q35" s="13">
        <v>7536.3506076105223</v>
      </c>
      <c r="R35" s="13"/>
      <c r="S35" s="13">
        <v>1001.4790277489483</v>
      </c>
      <c r="T35" s="13">
        <v>4603.9445133696245</v>
      </c>
      <c r="U35" s="13">
        <v>-791.10246689691121</v>
      </c>
      <c r="V35" s="13">
        <v>4631.2541573067683</v>
      </c>
      <c r="W35" s="13"/>
      <c r="X35" s="13">
        <v>2854.1304251592373</v>
      </c>
      <c r="Y35" s="13">
        <v>-395.81740661255026</v>
      </c>
      <c r="Z35" s="13">
        <v>2779.4143133026409</v>
      </c>
      <c r="AA35" s="13">
        <v>846.16456012503113</v>
      </c>
      <c r="AB35" s="13"/>
      <c r="AC35" s="13">
        <v>1090.1781456529679</v>
      </c>
      <c r="AD35" s="13">
        <v>-106.29044978147067</v>
      </c>
      <c r="AE35" s="13">
        <v>2368.4362599850065</v>
      </c>
      <c r="AF35" s="13">
        <v>2081.454381564603</v>
      </c>
      <c r="AG35" s="13"/>
      <c r="AH35" s="13">
        <v>-1502.4068573748846</v>
      </c>
      <c r="AI35" s="13">
        <v>-1260.1904621784015</v>
      </c>
      <c r="AJ35" s="13">
        <v>-364.60321960039073</v>
      </c>
      <c r="AK35" s="13">
        <v>608.02608529789723</v>
      </c>
    </row>
    <row r="36" spans="1:37" ht="10.5" customHeight="1">
      <c r="A36" s="12"/>
      <c r="B36" s="185"/>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ht="30" customHeight="1">
      <c r="A37" s="41" t="s">
        <v>118</v>
      </c>
      <c r="B37" s="185">
        <v>138860.79839961551</v>
      </c>
      <c r="C37" s="185">
        <v>137052.84676197928</v>
      </c>
      <c r="D37" s="185">
        <v>164418.21103083878</v>
      </c>
      <c r="E37" s="185">
        <v>166646.76350080944</v>
      </c>
      <c r="F37" s="185">
        <v>173725.39474793014</v>
      </c>
      <c r="G37" s="185">
        <v>179901.64344669305</v>
      </c>
      <c r="H37" s="185"/>
      <c r="I37" s="185">
        <v>45792.152748214357</v>
      </c>
      <c r="J37" s="185">
        <v>36135.769738125819</v>
      </c>
      <c r="K37" s="185">
        <v>43744.890324598229</v>
      </c>
      <c r="L37" s="185">
        <v>45715.450024394027</v>
      </c>
      <c r="M37" s="185"/>
      <c r="N37" s="185">
        <v>48651.00205726143</v>
      </c>
      <c r="O37" s="185">
        <v>51652.308387327168</v>
      </c>
      <c r="P37" s="185">
        <v>53083.168197679079</v>
      </c>
      <c r="Q37" s="185">
        <v>54501.604647275664</v>
      </c>
      <c r="R37" s="185"/>
      <c r="S37" s="185">
        <v>58750.076101477542</v>
      </c>
      <c r="T37" s="185">
        <v>64715.480535262388</v>
      </c>
      <c r="U37" s="185">
        <v>62973.487660166524</v>
      </c>
      <c r="V37" s="185">
        <v>64909.344662420641</v>
      </c>
      <c r="W37" s="185"/>
      <c r="X37" s="185">
        <v>66862.909157603935</v>
      </c>
      <c r="Y37" s="185">
        <v>70076.872885225777</v>
      </c>
      <c r="Z37" s="185">
        <v>65075.449775326822</v>
      </c>
      <c r="AA37" s="185">
        <v>61939.70708498911</v>
      </c>
      <c r="AB37" s="185"/>
      <c r="AC37" s="185">
        <v>64421.489730655681</v>
      </c>
      <c r="AD37" s="185">
        <v>68249.337545510556</v>
      </c>
      <c r="AE37" s="185">
        <v>64832.624762414693</v>
      </c>
      <c r="AF37" s="185">
        <v>64078.536283326517</v>
      </c>
      <c r="AG37" s="185"/>
      <c r="AH37" s="185">
        <v>64869.712896648794</v>
      </c>
      <c r="AI37" s="185">
        <v>69049.417196999755</v>
      </c>
      <c r="AJ37" s="185">
        <v>67538.451344191373</v>
      </c>
      <c r="AK37" s="185">
        <v>67624.385917804859</v>
      </c>
    </row>
    <row r="38" spans="1:37" ht="30" customHeight="1">
      <c r="A38" s="12"/>
      <c r="B38" s="9"/>
      <c r="C38" s="9"/>
      <c r="D38" s="9"/>
      <c r="E38" s="7"/>
      <c r="F38" s="9"/>
      <c r="G38" s="9"/>
      <c r="H38" s="7"/>
      <c r="I38" s="9"/>
      <c r="J38" s="9"/>
      <c r="K38" s="9"/>
      <c r="L38" s="9"/>
      <c r="M38" s="9"/>
      <c r="N38" s="9"/>
      <c r="O38" s="9"/>
      <c r="P38" s="9"/>
      <c r="Q38" s="9"/>
      <c r="R38" s="9"/>
      <c r="S38" s="9"/>
      <c r="T38" s="9"/>
      <c r="U38" s="9"/>
      <c r="V38" s="9"/>
      <c r="W38" s="9"/>
      <c r="X38" s="9"/>
      <c r="Y38" s="9"/>
      <c r="Z38" s="9"/>
      <c r="AA38" s="9"/>
      <c r="AB38" s="9"/>
      <c r="AC38" s="9"/>
      <c r="AD38" s="9"/>
      <c r="AE38" s="9"/>
      <c r="AF38" s="9"/>
      <c r="AG38" s="9"/>
      <c r="AH38" s="9"/>
      <c r="AI38" s="13"/>
      <c r="AJ38" s="185"/>
      <c r="AK38" s="13"/>
    </row>
    <row r="39" spans="1:37" ht="30" customHeight="1">
      <c r="A39" s="41" t="s">
        <v>119</v>
      </c>
      <c r="B39" s="9"/>
      <c r="C39" s="9"/>
      <c r="D39" s="9"/>
      <c r="E39" s="7"/>
      <c r="F39" s="9"/>
      <c r="G39" s="9"/>
      <c r="H39" s="7"/>
      <c r="I39" s="9"/>
      <c r="J39" s="9"/>
      <c r="K39" s="9"/>
      <c r="L39" s="9"/>
      <c r="M39" s="9"/>
      <c r="N39" s="9"/>
      <c r="O39" s="9"/>
      <c r="P39" s="9"/>
      <c r="Q39" s="9"/>
      <c r="R39" s="9"/>
      <c r="S39" s="9"/>
      <c r="T39" s="9"/>
      <c r="U39" s="9"/>
      <c r="V39" s="9"/>
      <c r="W39" s="9"/>
      <c r="X39" s="9"/>
      <c r="Y39" s="9"/>
      <c r="Z39" s="9"/>
      <c r="AA39" s="9"/>
      <c r="AB39" s="9"/>
      <c r="AC39" s="9"/>
      <c r="AD39" s="9"/>
      <c r="AE39" s="9"/>
      <c r="AF39" s="9"/>
      <c r="AG39" s="9"/>
      <c r="AH39" s="9"/>
      <c r="AI39" s="13"/>
      <c r="AJ39" s="185"/>
      <c r="AK39" s="13"/>
    </row>
    <row r="40" spans="1:37" ht="30" customHeight="1">
      <c r="A40" s="41"/>
      <c r="B40" s="9"/>
      <c r="C40" s="9"/>
      <c r="D40" s="9"/>
      <c r="E40" s="7"/>
      <c r="F40" s="9"/>
      <c r="G40" s="9"/>
      <c r="H40" s="7"/>
      <c r="I40" s="9"/>
      <c r="J40" s="9"/>
      <c r="K40" s="9"/>
      <c r="L40" s="9"/>
      <c r="M40" s="9"/>
      <c r="N40" s="9"/>
      <c r="O40" s="9"/>
      <c r="P40" s="9"/>
      <c r="Q40" s="9"/>
      <c r="R40" s="9"/>
      <c r="S40" s="9"/>
      <c r="T40" s="9"/>
      <c r="U40" s="9"/>
      <c r="V40" s="9"/>
      <c r="W40" s="9"/>
      <c r="X40" s="9"/>
      <c r="Y40" s="9"/>
      <c r="Z40" s="9"/>
      <c r="AA40" s="9"/>
      <c r="AB40" s="9"/>
      <c r="AC40" s="9"/>
      <c r="AD40" s="9"/>
      <c r="AE40" s="9"/>
      <c r="AF40" s="9"/>
      <c r="AG40" s="9"/>
      <c r="AH40" s="9"/>
      <c r="AI40" s="13"/>
      <c r="AJ40" s="185"/>
      <c r="AK40" s="13"/>
    </row>
    <row r="41" spans="1:37" ht="30" customHeight="1">
      <c r="A41" s="41" t="s">
        <v>96</v>
      </c>
      <c r="B41" s="187">
        <v>29.253791378640319</v>
      </c>
      <c r="C41" s="8">
        <v>31.639399006708736</v>
      </c>
      <c r="D41" s="8">
        <v>28.475721849470371</v>
      </c>
      <c r="E41" s="8">
        <v>28.878085927996416</v>
      </c>
      <c r="F41" s="8">
        <v>29.098518965074184</v>
      </c>
      <c r="G41" s="8">
        <v>31.641939493816995</v>
      </c>
      <c r="H41" s="8"/>
      <c r="I41" s="8">
        <v>34.186450112891961</v>
      </c>
      <c r="J41" s="8">
        <v>39.069195649838292</v>
      </c>
      <c r="K41" s="8">
        <v>37.311953273706457</v>
      </c>
      <c r="L41" s="8">
        <v>34.764519163666805</v>
      </c>
      <c r="M41" s="8"/>
      <c r="N41" s="8">
        <v>33.927798940576828</v>
      </c>
      <c r="O41" s="8">
        <v>31.5368309471821</v>
      </c>
      <c r="P41" s="8">
        <v>30.589454477597194</v>
      </c>
      <c r="Q41" s="8">
        <v>30.440727202647494</v>
      </c>
      <c r="R41" s="8"/>
      <c r="S41" s="8">
        <v>28.762817641824217</v>
      </c>
      <c r="T41" s="8">
        <v>26.789722642859733</v>
      </c>
      <c r="U41" s="8">
        <v>28.969320315765522</v>
      </c>
      <c r="V41" s="8">
        <v>27.505836767685004</v>
      </c>
      <c r="W41" s="8"/>
      <c r="X41" s="8">
        <v>27.511134363888679</v>
      </c>
      <c r="Y41" s="8">
        <v>27.537834185424874</v>
      </c>
      <c r="Z41" s="8">
        <v>30.64766872466199</v>
      </c>
      <c r="AA41" s="8">
        <v>32.381264019178047</v>
      </c>
      <c r="AB41" s="8"/>
      <c r="AC41" s="8">
        <v>31.489727269412093</v>
      </c>
      <c r="AD41" s="8">
        <v>30.850969552247996</v>
      </c>
      <c r="AE41" s="8">
        <v>32.568883002886039</v>
      </c>
      <c r="AF41" s="8">
        <v>32.148593453476678</v>
      </c>
      <c r="AG41" s="8"/>
      <c r="AH41" s="8">
        <v>32.861772835656041</v>
      </c>
      <c r="AI41" s="8">
        <v>31.976858674818438</v>
      </c>
      <c r="AJ41" s="8">
        <v>30.488331427805605</v>
      </c>
      <c r="AK41" s="8">
        <v>30.650752493296562</v>
      </c>
    </row>
    <row r="42" spans="1:37" ht="30" customHeight="1">
      <c r="A42" s="12" t="s">
        <v>97</v>
      </c>
      <c r="B42" s="188">
        <v>6.694867187341087</v>
      </c>
      <c r="C42" s="188">
        <v>6.3588949299972688</v>
      </c>
      <c r="D42" s="188">
        <v>6.3523308227007229</v>
      </c>
      <c r="E42" s="9">
        <v>6.9060156099121608</v>
      </c>
      <c r="F42" s="188">
        <v>6.875422425768539</v>
      </c>
      <c r="G42" s="188">
        <v>7.1015506869592055</v>
      </c>
      <c r="H42" s="188"/>
      <c r="I42" s="188">
        <v>7.7993940217164726</v>
      </c>
      <c r="J42" s="188">
        <v>9.3679423901698478</v>
      </c>
      <c r="K42" s="188">
        <v>9.06003906838869</v>
      </c>
      <c r="L42" s="188">
        <v>8.0088002806898455</v>
      </c>
      <c r="M42" s="188"/>
      <c r="N42" s="188">
        <v>7.7802991371019772</v>
      </c>
      <c r="O42" s="188">
        <v>7.1165130726522374</v>
      </c>
      <c r="P42" s="188">
        <v>7.177079672476677</v>
      </c>
      <c r="Q42" s="188">
        <v>6.9371186356752945</v>
      </c>
      <c r="R42" s="188"/>
      <c r="S42" s="188">
        <v>6.4663736267391041</v>
      </c>
      <c r="T42" s="188">
        <v>6.0440165329988114</v>
      </c>
      <c r="U42" s="188">
        <v>6.6604083609752704</v>
      </c>
      <c r="V42" s="188">
        <v>6.107584077144395</v>
      </c>
      <c r="W42" s="188"/>
      <c r="X42" s="188">
        <v>6.070944158486431</v>
      </c>
      <c r="Y42" s="188">
        <v>6.0520860921931039</v>
      </c>
      <c r="Z42" s="188">
        <v>7.3237599770646051</v>
      </c>
      <c r="AA42" s="188">
        <v>7.729462545407201</v>
      </c>
      <c r="AB42" s="188"/>
      <c r="AC42" s="188">
        <v>7.4826862837528125</v>
      </c>
      <c r="AD42" s="188">
        <v>7.0685428650993698</v>
      </c>
      <c r="AE42" s="188">
        <v>7.6208818739553399</v>
      </c>
      <c r="AF42" s="188">
        <v>7.8453313655953565</v>
      </c>
      <c r="AG42" s="188"/>
      <c r="AH42" s="188">
        <v>7.8137265662197946</v>
      </c>
      <c r="AI42" s="188">
        <v>7.5581438720885323</v>
      </c>
      <c r="AJ42" s="188">
        <v>7.91606804777647</v>
      </c>
      <c r="AK42" s="188">
        <v>8.0633830173096825</v>
      </c>
    </row>
    <row r="43" spans="1:37" ht="30" customHeight="1">
      <c r="A43" s="12" t="s">
        <v>98</v>
      </c>
      <c r="B43" s="188">
        <v>22.558924191299237</v>
      </c>
      <c r="C43" s="188">
        <v>25.28050407671147</v>
      </c>
      <c r="D43" s="188">
        <v>22.123391026769646</v>
      </c>
      <c r="E43" s="9">
        <v>21.972070318084253</v>
      </c>
      <c r="F43" s="188">
        <v>22.223096539305644</v>
      </c>
      <c r="G43" s="188">
        <v>24.540388806857788</v>
      </c>
      <c r="H43" s="188"/>
      <c r="I43" s="188">
        <v>26.387056091175481</v>
      </c>
      <c r="J43" s="188">
        <v>29.701253259668441</v>
      </c>
      <c r="K43" s="188">
        <v>28.251914205317764</v>
      </c>
      <c r="L43" s="188">
        <v>26.755718882976957</v>
      </c>
      <c r="M43" s="188"/>
      <c r="N43" s="188">
        <v>26.147499803474851</v>
      </c>
      <c r="O43" s="188">
        <v>24.420317874529864</v>
      </c>
      <c r="P43" s="188">
        <v>23.412374805120518</v>
      </c>
      <c r="Q43" s="188">
        <v>23.503608566972197</v>
      </c>
      <c r="R43" s="188"/>
      <c r="S43" s="188">
        <v>22.296444015085118</v>
      </c>
      <c r="T43" s="188">
        <v>20.745706109860919</v>
      </c>
      <c r="U43" s="188">
        <v>22.308911954790254</v>
      </c>
      <c r="V43" s="188">
        <v>21.398252690540609</v>
      </c>
      <c r="W43" s="188"/>
      <c r="X43" s="188">
        <v>21.440190205402249</v>
      </c>
      <c r="Y43" s="188">
        <v>21.48574809323177</v>
      </c>
      <c r="Z43" s="188">
        <v>23.32390874759739</v>
      </c>
      <c r="AA43" s="188">
        <v>24.651801473770849</v>
      </c>
      <c r="AB43" s="188"/>
      <c r="AC43" s="188">
        <v>24.00704098565928</v>
      </c>
      <c r="AD43" s="188">
        <v>23.782426687148632</v>
      </c>
      <c r="AE43" s="188">
        <v>24.948001128930702</v>
      </c>
      <c r="AF43" s="188">
        <v>24.303262087881325</v>
      </c>
      <c r="AG43" s="188"/>
      <c r="AH43" s="12">
        <v>25.048046269436242</v>
      </c>
      <c r="AI43" s="188">
        <v>24.418714802729905</v>
      </c>
      <c r="AJ43" s="188">
        <v>22.572263380029135</v>
      </c>
      <c r="AK43" s="188">
        <v>22.587369475986886</v>
      </c>
    </row>
    <row r="44" spans="1:37" ht="9.75" customHeight="1">
      <c r="A44" s="12"/>
      <c r="B44" s="8"/>
      <c r="C44" s="8"/>
      <c r="D44" s="8"/>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row>
    <row r="45" spans="1:37" ht="30" customHeight="1">
      <c r="A45" s="41" t="s">
        <v>100</v>
      </c>
      <c r="B45" s="8">
        <v>42.309994402847181</v>
      </c>
      <c r="C45" s="8">
        <v>45.997757179913847</v>
      </c>
      <c r="D45" s="8">
        <v>40.698560834777723</v>
      </c>
      <c r="E45" s="8">
        <v>42.042014769225126</v>
      </c>
      <c r="F45" s="8">
        <v>43.467182537377859</v>
      </c>
      <c r="G45" s="8">
        <v>44.252936423572194</v>
      </c>
      <c r="H45" s="8"/>
      <c r="I45" s="8">
        <v>47.560290286131519</v>
      </c>
      <c r="J45" s="8">
        <v>49.013451130149626</v>
      </c>
      <c r="K45" s="8">
        <v>49.694717765887361</v>
      </c>
      <c r="L45" s="8">
        <v>48.055586892811938</v>
      </c>
      <c r="M45" s="8"/>
      <c r="N45" s="8">
        <v>45.684590685007556</v>
      </c>
      <c r="O45" s="8">
        <v>42.531377707514849</v>
      </c>
      <c r="P45" s="8">
        <v>41.047036356094793</v>
      </c>
      <c r="Q45" s="8">
        <v>44.113341763397763</v>
      </c>
      <c r="R45" s="8"/>
      <c r="S45" s="8">
        <v>40.703571949788916</v>
      </c>
      <c r="T45" s="8">
        <v>38.254776652205955</v>
      </c>
      <c r="U45" s="8">
        <v>41.872407306866997</v>
      </c>
      <c r="V45" s="8">
        <v>41.532814698220619</v>
      </c>
      <c r="W45" s="8"/>
      <c r="X45" s="8">
        <v>40.369053646815814</v>
      </c>
      <c r="Y45" s="8">
        <v>39.089051324010093</v>
      </c>
      <c r="Z45" s="8">
        <v>43.294445961550089</v>
      </c>
      <c r="AA45" s="8">
        <v>47.55833916127623</v>
      </c>
      <c r="AB45" s="8"/>
      <c r="AC45" s="8">
        <v>44.1181507574926</v>
      </c>
      <c r="AD45" s="8">
        <v>42.661972877252765</v>
      </c>
      <c r="AE45" s="8">
        <v>46.465301972484831</v>
      </c>
      <c r="AF45" s="8">
        <v>47.949120599620457</v>
      </c>
      <c r="AG45" s="8"/>
      <c r="AH45" s="8">
        <v>45.570533868442467</v>
      </c>
      <c r="AI45" s="8">
        <v>44.536752985589317</v>
      </c>
      <c r="AJ45" s="8">
        <v>45.948128280586026</v>
      </c>
      <c r="AK45" s="8">
        <v>47.054070109398957</v>
      </c>
    </row>
    <row r="46" spans="1:37" ht="30" customHeight="1">
      <c r="A46" s="12" t="s">
        <v>101</v>
      </c>
      <c r="B46" s="12">
        <v>42.018085735797506</v>
      </c>
      <c r="C46" s="9">
        <v>45.677982702359671</v>
      </c>
      <c r="D46" s="9">
        <v>40.405533892106561</v>
      </c>
      <c r="E46" s="9">
        <v>41.729696900757965</v>
      </c>
      <c r="F46" s="9">
        <v>43.1496120675573</v>
      </c>
      <c r="G46" s="9">
        <v>43.929028128427625</v>
      </c>
      <c r="H46" s="9"/>
      <c r="I46" s="9">
        <v>47.232770235659324</v>
      </c>
      <c r="J46" s="9">
        <v>48.656515342488476</v>
      </c>
      <c r="K46" s="9">
        <v>49.352692600601209</v>
      </c>
      <c r="L46" s="9">
        <v>47.721431760230686</v>
      </c>
      <c r="M46" s="9"/>
      <c r="N46" s="9">
        <v>45.364004290032632</v>
      </c>
      <c r="O46" s="9">
        <v>42.223078162049568</v>
      </c>
      <c r="P46" s="9">
        <v>40.738047362956586</v>
      </c>
      <c r="Q46" s="9">
        <v>43.802764075387607</v>
      </c>
      <c r="R46" s="9"/>
      <c r="S46" s="9">
        <v>40.407098038458649</v>
      </c>
      <c r="T46" s="9">
        <v>37.977018743597831</v>
      </c>
      <c r="U46" s="9">
        <v>41.5721230200962</v>
      </c>
      <c r="V46" s="9">
        <v>41.230998263511879</v>
      </c>
      <c r="W46" s="9"/>
      <c r="X46" s="9">
        <v>40.072539544768823</v>
      </c>
      <c r="Y46" s="9">
        <v>38.805004707323967</v>
      </c>
      <c r="Z46" s="9">
        <v>42.992239253258738</v>
      </c>
      <c r="AA46" s="9">
        <v>47.226545242312341</v>
      </c>
      <c r="AB46" s="9"/>
      <c r="AC46" s="9">
        <v>43.795310772605617</v>
      </c>
      <c r="AD46" s="9">
        <v>42.355716103390897</v>
      </c>
      <c r="AE46" s="9">
        <v>46.140326135279622</v>
      </c>
      <c r="AF46" s="9">
        <v>47.614730780909376</v>
      </c>
      <c r="AG46" s="9"/>
      <c r="AH46" s="9">
        <v>45.238570842553678</v>
      </c>
      <c r="AI46" s="9">
        <v>44.221141946125897</v>
      </c>
      <c r="AJ46" s="9">
        <v>45.624811067680483</v>
      </c>
      <c r="AK46" s="9">
        <v>46.722445284534189</v>
      </c>
    </row>
    <row r="47" spans="1:37" ht="30" customHeight="1">
      <c r="A47" s="12" t="s">
        <v>102</v>
      </c>
      <c r="B47" s="9">
        <v>0.29190866704967861</v>
      </c>
      <c r="C47" s="9">
        <v>0.31977447755417948</v>
      </c>
      <c r="D47" s="9">
        <v>0.29302694267115276</v>
      </c>
      <c r="E47" s="9">
        <v>0.31231786846715953</v>
      </c>
      <c r="F47" s="9">
        <v>0.31757046982054937</v>
      </c>
      <c r="G47" s="9">
        <v>0.32390829514456609</v>
      </c>
      <c r="H47" s="9"/>
      <c r="I47" s="9">
        <v>0.32752005047219052</v>
      </c>
      <c r="J47" s="9">
        <v>0.35693578766114958</v>
      </c>
      <c r="K47" s="9">
        <v>0.34202516528614613</v>
      </c>
      <c r="L47" s="9">
        <v>0.33415513258124446</v>
      </c>
      <c r="M47" s="9"/>
      <c r="N47" s="9">
        <v>0.32058639497491892</v>
      </c>
      <c r="O47" s="9">
        <v>0.30829954546527844</v>
      </c>
      <c r="P47" s="9">
        <v>0.30898899313820261</v>
      </c>
      <c r="Q47" s="9">
        <v>0.31057768801015312</v>
      </c>
      <c r="R47" s="9"/>
      <c r="S47" s="9">
        <v>0.29647391133026746</v>
      </c>
      <c r="T47" s="9">
        <v>0.27775790860812205</v>
      </c>
      <c r="U47" s="9">
        <v>0.30028428677079255</v>
      </c>
      <c r="V47" s="9">
        <v>0.30181643470873892</v>
      </c>
      <c r="W47" s="9"/>
      <c r="X47" s="9">
        <v>0.29651410204698436</v>
      </c>
      <c r="Y47" s="9">
        <v>0.28404661668613129</v>
      </c>
      <c r="Z47" s="9">
        <v>0.30220670829134949</v>
      </c>
      <c r="AA47" s="9">
        <v>0.33179391896388538</v>
      </c>
      <c r="AB47" s="9"/>
      <c r="AC47" s="9">
        <v>0.32283998488698762</v>
      </c>
      <c r="AD47" s="9">
        <v>0.30625677386186234</v>
      </c>
      <c r="AE47" s="9">
        <v>0.32497583720520334</v>
      </c>
      <c r="AF47" s="9">
        <v>0.33438981871108003</v>
      </c>
      <c r="AG47" s="9"/>
      <c r="AH47" s="9">
        <v>0.33196302588878396</v>
      </c>
      <c r="AI47" s="9">
        <v>0.315611039463424</v>
      </c>
      <c r="AJ47" s="9">
        <v>0.32331721290554194</v>
      </c>
      <c r="AK47" s="9">
        <v>0.33162482486476974</v>
      </c>
    </row>
    <row r="48" spans="1:37" ht="10.5" customHeight="1">
      <c r="A48" s="12"/>
      <c r="B48" s="8"/>
      <c r="C48" s="8"/>
      <c r="D48" s="8"/>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row>
    <row r="49" spans="1:37" ht="30" customHeight="1">
      <c r="A49" s="41" t="s">
        <v>103</v>
      </c>
      <c r="B49" s="8">
        <v>-0.18237488428442314</v>
      </c>
      <c r="C49" s="8">
        <v>1.3400035359661979</v>
      </c>
      <c r="D49" s="8">
        <v>-2.4514740829440518</v>
      </c>
      <c r="E49" s="8">
        <v>0.82671987941000424</v>
      </c>
      <c r="F49" s="8">
        <v>-0.49059356732159448</v>
      </c>
      <c r="G49" s="8">
        <v>1.9707754163394158</v>
      </c>
      <c r="H49" s="8"/>
      <c r="I49" s="8">
        <v>1.6946200898060919</v>
      </c>
      <c r="J49" s="8">
        <v>11.961925237341884</v>
      </c>
      <c r="K49" s="8">
        <v>5.0325082954651439</v>
      </c>
      <c r="L49" s="8">
        <v>3.1383215633138577</v>
      </c>
      <c r="M49" s="8"/>
      <c r="N49" s="8">
        <v>-2.6393518623286387</v>
      </c>
      <c r="O49" s="8">
        <v>5.9173798119411165</v>
      </c>
      <c r="P49" s="8">
        <v>2.8328487667399052</v>
      </c>
      <c r="Q49" s="8">
        <v>-2.3124642699452242</v>
      </c>
      <c r="R49" s="8"/>
      <c r="S49" s="8">
        <v>3.3898667171757033</v>
      </c>
      <c r="T49" s="8">
        <v>2.5452281085227355</v>
      </c>
      <c r="U49" s="8">
        <v>1.60703138943343</v>
      </c>
      <c r="V49" s="8">
        <v>2.0448791194005387</v>
      </c>
      <c r="W49" s="8"/>
      <c r="X49" s="8">
        <v>1.7987766279004442</v>
      </c>
      <c r="Y49" s="8">
        <v>6.5438108063200477</v>
      </c>
      <c r="Z49" s="8">
        <v>-1.3159095336493425</v>
      </c>
      <c r="AA49" s="8">
        <v>11.887070363904776</v>
      </c>
      <c r="AB49" s="8"/>
      <c r="AC49" s="8">
        <v>3.6029296138784312</v>
      </c>
      <c r="AD49" s="8">
        <v>9.6080356264257212</v>
      </c>
      <c r="AE49" s="8">
        <v>7.8436909676545445</v>
      </c>
      <c r="AF49" s="8">
        <v>9.8256011639685603</v>
      </c>
      <c r="AG49" s="8"/>
      <c r="AH49" s="8">
        <v>6.3228971990072198</v>
      </c>
      <c r="AI49" s="8">
        <v>-2.9470367815990914</v>
      </c>
      <c r="AJ49" s="8">
        <v>1.1858148336904142</v>
      </c>
      <c r="AK49" s="8">
        <v>-0.53443988584008673</v>
      </c>
    </row>
    <row r="50" spans="1:37" ht="10.5" customHeight="1">
      <c r="A50" s="12"/>
      <c r="B50" s="8"/>
      <c r="C50" s="8"/>
      <c r="D50" s="8"/>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ht="30" customHeight="1">
      <c r="A51" s="41" t="s">
        <v>104</v>
      </c>
      <c r="B51" s="8">
        <v>25.435437453884706</v>
      </c>
      <c r="C51" s="8">
        <v>27.103285698066049</v>
      </c>
      <c r="D51" s="8">
        <v>24.519172272899109</v>
      </c>
      <c r="E51" s="8">
        <v>24.179176480539276</v>
      </c>
      <c r="F51" s="8">
        <v>26.393473219002672</v>
      </c>
      <c r="G51" s="8">
        <v>28.849665145843677</v>
      </c>
      <c r="H51" s="8"/>
      <c r="I51" s="8">
        <v>28.635665770521264</v>
      </c>
      <c r="J51" s="8">
        <v>25.594279469053383</v>
      </c>
      <c r="K51" s="8">
        <v>26.39986442787454</v>
      </c>
      <c r="L51" s="8">
        <v>29.411966431959279</v>
      </c>
      <c r="M51" s="8"/>
      <c r="N51" s="8">
        <v>25.755897355251385</v>
      </c>
      <c r="O51" s="8">
        <v>27.471225915881952</v>
      </c>
      <c r="P51" s="8">
        <v>25.666277422986607</v>
      </c>
      <c r="Q51" s="8">
        <v>26.651647441698628</v>
      </c>
      <c r="R51" s="8"/>
      <c r="S51" s="8">
        <v>24.842970578156269</v>
      </c>
      <c r="T51" s="8">
        <v>23.528127491867021</v>
      </c>
      <c r="U51" s="8">
        <v>25.073130100683954</v>
      </c>
      <c r="V51" s="8">
        <v>24.266148010470818</v>
      </c>
      <c r="W51" s="8"/>
      <c r="X51" s="8">
        <v>24.150776080505757</v>
      </c>
      <c r="Y51" s="8">
        <v>23.27206034849857</v>
      </c>
      <c r="Z51" s="8">
        <v>27.190916441336448</v>
      </c>
      <c r="AA51" s="8">
        <v>27.633984469643224</v>
      </c>
      <c r="AB51" s="8"/>
      <c r="AC51" s="8">
        <v>27.645759285687205</v>
      </c>
      <c r="AD51" s="8">
        <v>27.780482490149815</v>
      </c>
      <c r="AE51" s="8">
        <v>28.571826365818982</v>
      </c>
      <c r="AF51" s="8">
        <v>29.885914484152615</v>
      </c>
      <c r="AG51" s="8"/>
      <c r="AH51" s="8">
        <v>29.755281125019472</v>
      </c>
      <c r="AI51" s="8">
        <v>26.878681429415842</v>
      </c>
      <c r="AJ51" s="8">
        <v>27.440657134340142</v>
      </c>
      <c r="AK51" s="8">
        <v>28.918357860178883</v>
      </c>
    </row>
    <row r="52" spans="1:37" ht="30" customHeight="1">
      <c r="A52" s="12" t="s">
        <v>105</v>
      </c>
      <c r="B52" s="188">
        <v>17.270614938273496</v>
      </c>
      <c r="C52" s="9">
        <v>18.86477041512558</v>
      </c>
      <c r="D52" s="9">
        <v>17.504215569824417</v>
      </c>
      <c r="E52" s="9">
        <v>18.929539511764517</v>
      </c>
      <c r="F52" s="9">
        <v>19.940050251963168</v>
      </c>
      <c r="G52" s="9">
        <v>21.010855318286247</v>
      </c>
      <c r="H52" s="9"/>
      <c r="I52" s="9">
        <v>20.967777706327112</v>
      </c>
      <c r="J52" s="9">
        <v>16.967035831069317</v>
      </c>
      <c r="K52" s="9">
        <v>19.486634834435172</v>
      </c>
      <c r="L52" s="9">
        <v>19.979560639902509</v>
      </c>
      <c r="M52" s="9"/>
      <c r="N52" s="9">
        <v>20.180424861202383</v>
      </c>
      <c r="O52" s="9">
        <v>19.782726208311928</v>
      </c>
      <c r="P52" s="9">
        <v>19.801602321595819</v>
      </c>
      <c r="Q52" s="9">
        <v>19.915729003818292</v>
      </c>
      <c r="R52" s="9"/>
      <c r="S52" s="9">
        <v>20.003623165070586</v>
      </c>
      <c r="T52" s="9">
        <v>18.454089696049955</v>
      </c>
      <c r="U52" s="9">
        <v>19.303312665735898</v>
      </c>
      <c r="V52" s="9">
        <v>19.447752806474572</v>
      </c>
      <c r="W52" s="9"/>
      <c r="X52" s="9">
        <v>19.446073923343981</v>
      </c>
      <c r="Y52" s="9">
        <v>18.550527610708926</v>
      </c>
      <c r="Z52" s="9">
        <v>20.544972169579186</v>
      </c>
      <c r="AA52" s="9">
        <v>22.000242384469431</v>
      </c>
      <c r="AB52" s="9"/>
      <c r="AC52" s="9">
        <v>21.575755951716761</v>
      </c>
      <c r="AD52" s="9">
        <v>20.935891503051455</v>
      </c>
      <c r="AE52" s="9">
        <v>22.237576803736349</v>
      </c>
      <c r="AF52" s="9">
        <v>22.679267046561652</v>
      </c>
      <c r="AG52" s="9"/>
      <c r="AH52" s="9">
        <v>22.469869742657988</v>
      </c>
      <c r="AI52" s="9">
        <v>21.088612245311733</v>
      </c>
      <c r="AJ52" s="9">
        <v>21.517284499997775</v>
      </c>
      <c r="AK52" s="9">
        <v>22.091659480670064</v>
      </c>
    </row>
    <row r="53" spans="1:37" ht="30" customHeight="1">
      <c r="A53" s="12" t="s">
        <v>106</v>
      </c>
      <c r="B53" s="188">
        <v>2.5093055187171327</v>
      </c>
      <c r="C53" s="9">
        <v>2.2682623006510974</v>
      </c>
      <c r="D53" s="9">
        <v>1.9558975025917493</v>
      </c>
      <c r="E53" s="9">
        <v>1.4831860248465616</v>
      </c>
      <c r="F53" s="9">
        <v>1.792276439356395</v>
      </c>
      <c r="G53" s="9">
        <v>2.2009348724995723</v>
      </c>
      <c r="H53" s="9"/>
      <c r="I53" s="9">
        <v>1.9308517574687527</v>
      </c>
      <c r="J53" s="9">
        <v>1.3416524523473654</v>
      </c>
      <c r="K53" s="9">
        <v>1.9148123140854636</v>
      </c>
      <c r="L53" s="9">
        <v>1.85779221591553</v>
      </c>
      <c r="M53" s="9"/>
      <c r="N53" s="9">
        <v>1.7305430605910257</v>
      </c>
      <c r="O53" s="9">
        <v>1.6188978594502121</v>
      </c>
      <c r="P53" s="9">
        <v>1.5425565511449166</v>
      </c>
      <c r="Q53" s="9">
        <v>1.277046921227843</v>
      </c>
      <c r="R53" s="9"/>
      <c r="S53" s="9">
        <v>1.3833596579063929</v>
      </c>
      <c r="T53" s="9">
        <v>1.1755652579899873</v>
      </c>
      <c r="U53" s="9">
        <v>1.3995678517993335</v>
      </c>
      <c r="V53" s="9">
        <v>1.1669121628634993</v>
      </c>
      <c r="W53" s="9"/>
      <c r="X53" s="9">
        <v>1.2819224338953958</v>
      </c>
      <c r="Y53" s="9">
        <v>1.2640916749606919</v>
      </c>
      <c r="Z53" s="9">
        <v>2.1780235539036736</v>
      </c>
      <c r="AA53" s="9">
        <v>1.7536109231098855</v>
      </c>
      <c r="AB53" s="9"/>
      <c r="AC53" s="9">
        <v>1.9598285262444812</v>
      </c>
      <c r="AD53" s="9">
        <v>1.7686794408281088</v>
      </c>
      <c r="AE53" s="9">
        <v>1.9736778554835128</v>
      </c>
      <c r="AF53" s="9">
        <v>1.9201813212949701</v>
      </c>
      <c r="AG53" s="9"/>
      <c r="AH53" s="9">
        <v>2.1141802221780659</v>
      </c>
      <c r="AI53" s="9">
        <v>1.8125875863621064</v>
      </c>
      <c r="AJ53" s="9">
        <v>1.4843930675158405</v>
      </c>
      <c r="AK53" s="9">
        <v>1.4161300425703487</v>
      </c>
    </row>
    <row r="54" spans="1:37" ht="30" customHeight="1">
      <c r="A54" s="12" t="s">
        <v>107</v>
      </c>
      <c r="B54" s="188">
        <v>5.587797653206021</v>
      </c>
      <c r="C54" s="9">
        <v>5.8977559882804753</v>
      </c>
      <c r="D54" s="9">
        <v>4.9948581710299393</v>
      </c>
      <c r="E54" s="9">
        <v>3.6999824918007422</v>
      </c>
      <c r="F54" s="9">
        <v>4.5939240928915321</v>
      </c>
      <c r="G54" s="9">
        <v>5.5709156628666694</v>
      </c>
      <c r="H54" s="9"/>
      <c r="I54" s="9">
        <v>5.6710336241503168</v>
      </c>
      <c r="J54" s="9">
        <v>7.2019173318051477</v>
      </c>
      <c r="K54" s="9">
        <v>4.9291904406088189</v>
      </c>
      <c r="L54" s="9">
        <v>7.5081916338779155</v>
      </c>
      <c r="M54" s="9"/>
      <c r="N54" s="9">
        <v>3.7822753353473182</v>
      </c>
      <c r="O54" s="9">
        <v>6.0107191346832218</v>
      </c>
      <c r="P54" s="9">
        <v>4.2652975402050659</v>
      </c>
      <c r="Q54" s="9">
        <v>5.4043296704910668</v>
      </c>
      <c r="R54" s="9"/>
      <c r="S54" s="9">
        <v>3.406446291143113</v>
      </c>
      <c r="T54" s="9">
        <v>3.8496425341440599</v>
      </c>
      <c r="U54" s="9">
        <v>4.3248068362805263</v>
      </c>
      <c r="V54" s="9">
        <v>3.6027635290909994</v>
      </c>
      <c r="W54" s="9"/>
      <c r="X54" s="9">
        <v>3.3748277242737554</v>
      </c>
      <c r="Y54" s="9">
        <v>3.415431330012106</v>
      </c>
      <c r="Z54" s="9">
        <v>4.4223834194368292</v>
      </c>
      <c r="AA54" s="9">
        <v>3.8321315015766229</v>
      </c>
      <c r="AB54" s="9"/>
      <c r="AC54" s="9">
        <v>4.0640242929956809</v>
      </c>
      <c r="AD54" s="9">
        <v>5.0323494397695283</v>
      </c>
      <c r="AE54" s="9">
        <v>4.3147138546047437</v>
      </c>
      <c r="AF54" s="9">
        <v>5.2400686003225321</v>
      </c>
      <c r="AG54" s="9"/>
      <c r="AH54" s="9">
        <v>5.1253995266212593</v>
      </c>
      <c r="AI54" s="9">
        <v>3.9344242479271672</v>
      </c>
      <c r="AJ54" s="9">
        <v>4.394958940774413</v>
      </c>
      <c r="AK54" s="9">
        <v>5.366603650673154</v>
      </c>
    </row>
    <row r="55" spans="1:37" ht="30" customHeight="1">
      <c r="A55" s="12" t="s">
        <v>108</v>
      </c>
      <c r="B55" s="9">
        <v>6.7719343688052283E-2</v>
      </c>
      <c r="C55" s="9">
        <v>7.2496994008898058E-2</v>
      </c>
      <c r="D55" s="9">
        <v>6.4201029452997216E-2</v>
      </c>
      <c r="E55" s="9">
        <v>6.6468452127460442E-2</v>
      </c>
      <c r="F55" s="9">
        <v>6.7222434791579078E-2</v>
      </c>
      <c r="G55" s="9">
        <v>6.6959292191180325E-2</v>
      </c>
      <c r="H55" s="9"/>
      <c r="I55" s="9">
        <v>6.600268257508167E-2</v>
      </c>
      <c r="J55" s="9">
        <v>8.3673853831551431E-2</v>
      </c>
      <c r="K55" s="9">
        <v>6.9226838745090169E-2</v>
      </c>
      <c r="L55" s="9">
        <v>6.6421942263326345E-2</v>
      </c>
      <c r="M55" s="9"/>
      <c r="N55" s="9">
        <v>6.2654098110659043E-2</v>
      </c>
      <c r="O55" s="9">
        <v>5.8882713436589365E-2</v>
      </c>
      <c r="P55" s="9">
        <v>5.6821010040797523E-2</v>
      </c>
      <c r="Q55" s="9">
        <v>5.4541846161425579E-2</v>
      </c>
      <c r="R55" s="9"/>
      <c r="S55" s="10" t="s">
        <v>117</v>
      </c>
      <c r="T55" s="10" t="s">
        <v>117</v>
      </c>
      <c r="U55" s="10" t="s">
        <v>117</v>
      </c>
      <c r="V55" s="10" t="s">
        <v>117</v>
      </c>
      <c r="W55" s="10"/>
      <c r="X55" s="10" t="s">
        <v>117</v>
      </c>
      <c r="Y55" s="10" t="s">
        <v>117</v>
      </c>
      <c r="Z55" s="10" t="s">
        <v>117</v>
      </c>
      <c r="AA55" s="10" t="s">
        <v>117</v>
      </c>
      <c r="AB55" s="10"/>
      <c r="AC55" s="10" t="s">
        <v>117</v>
      </c>
      <c r="AD55" s="10" t="s">
        <v>117</v>
      </c>
      <c r="AE55" s="10" t="s">
        <v>117</v>
      </c>
      <c r="AF55" s="10" t="s">
        <v>117</v>
      </c>
      <c r="AG55" s="10"/>
      <c r="AH55" s="10" t="s">
        <v>117</v>
      </c>
      <c r="AI55" s="10" t="s">
        <v>117</v>
      </c>
      <c r="AJ55" s="10" t="s">
        <v>117</v>
      </c>
      <c r="AK55" s="10" t="s">
        <v>117</v>
      </c>
    </row>
    <row r="56" spans="1:37" ht="10.5" customHeight="1">
      <c r="A56" s="12"/>
      <c r="B56" s="8"/>
      <c r="C56" s="8"/>
      <c r="D56" s="8"/>
      <c r="E56" s="9"/>
      <c r="F56" s="8"/>
      <c r="G56" s="8"/>
      <c r="H56" s="8"/>
      <c r="I56" s="8"/>
      <c r="J56" s="8"/>
      <c r="K56" s="8"/>
      <c r="L56" s="8"/>
      <c r="M56" s="8"/>
      <c r="N56" s="8"/>
      <c r="O56" s="8"/>
      <c r="P56" s="8"/>
      <c r="Q56" s="8"/>
      <c r="R56" s="8"/>
      <c r="S56" s="11"/>
      <c r="T56" s="11"/>
      <c r="U56" s="11"/>
      <c r="V56" s="11"/>
      <c r="W56" s="11"/>
      <c r="X56" s="11"/>
      <c r="Y56" s="11"/>
      <c r="Z56" s="11"/>
      <c r="AA56" s="11"/>
      <c r="AB56" s="11"/>
      <c r="AC56" s="11"/>
      <c r="AD56" s="11"/>
      <c r="AE56" s="11"/>
      <c r="AF56" s="11"/>
      <c r="AG56" s="11"/>
      <c r="AH56" s="11"/>
      <c r="AI56" s="11"/>
      <c r="AJ56" s="11"/>
      <c r="AK56" s="11"/>
    </row>
    <row r="57" spans="1:37" ht="30" customHeight="1">
      <c r="A57" s="41" t="s">
        <v>109</v>
      </c>
      <c r="B57" s="8">
        <v>96.816848351087785</v>
      </c>
      <c r="C57" s="8">
        <v>106.08044542065484</v>
      </c>
      <c r="D57" s="8">
        <v>91.241980874203122</v>
      </c>
      <c r="E57" s="8">
        <v>95.925997057170832</v>
      </c>
      <c r="F57" s="8">
        <v>98.468581154133119</v>
      </c>
      <c r="G57" s="8">
        <v>106.71531647957228</v>
      </c>
      <c r="H57" s="8"/>
      <c r="I57" s="8">
        <v>112.07702625935083</v>
      </c>
      <c r="J57" s="8">
        <v>125.63885148638319</v>
      </c>
      <c r="K57" s="8">
        <v>118.43904376293351</v>
      </c>
      <c r="L57" s="8">
        <v>115.37039405175189</v>
      </c>
      <c r="M57" s="8"/>
      <c r="N57" s="8">
        <v>102.72893511850714</v>
      </c>
      <c r="O57" s="8">
        <v>107.45681438252002</v>
      </c>
      <c r="P57" s="8">
        <v>100.13561702341849</v>
      </c>
      <c r="Q57" s="8">
        <v>98.893252137798655</v>
      </c>
      <c r="R57" s="8"/>
      <c r="S57" s="8">
        <v>97.699226886945112</v>
      </c>
      <c r="T57" s="8">
        <v>91.117854895455423</v>
      </c>
      <c r="U57" s="8">
        <v>97.521889112749903</v>
      </c>
      <c r="V57" s="8">
        <v>95.349678595776979</v>
      </c>
      <c r="W57" s="8"/>
      <c r="X57" s="8">
        <v>93.829740719110688</v>
      </c>
      <c r="Y57" s="8">
        <v>96.442756664253594</v>
      </c>
      <c r="Z57" s="8">
        <v>99.817121593899174</v>
      </c>
      <c r="AA57" s="8">
        <v>119.46065801400228</v>
      </c>
      <c r="AB57" s="8"/>
      <c r="AC57" s="8">
        <v>106.85656692647034</v>
      </c>
      <c r="AD57" s="8">
        <v>110.90146054607631</v>
      </c>
      <c r="AE57" s="8">
        <v>115.44970230884437</v>
      </c>
      <c r="AF57" s="8">
        <v>119.80922970121833</v>
      </c>
      <c r="AG57" s="8"/>
      <c r="AH57" s="8">
        <v>114.51048502812522</v>
      </c>
      <c r="AI57" s="8">
        <v>100.44525630822451</v>
      </c>
      <c r="AJ57" s="8">
        <v>105.06293167642218</v>
      </c>
      <c r="AK57" s="8">
        <v>106.08874057703434</v>
      </c>
    </row>
    <row r="58" spans="1:37" ht="9" customHeight="1">
      <c r="A58" s="12"/>
      <c r="B58" s="8"/>
      <c r="C58" s="8"/>
      <c r="D58" s="8"/>
      <c r="E58" s="9"/>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1:37" ht="30" customHeight="1">
      <c r="A59" s="12" t="s">
        <v>110</v>
      </c>
      <c r="B59" s="9">
        <v>54.918958334023358</v>
      </c>
      <c r="C59" s="9">
        <v>46.350089987370929</v>
      </c>
      <c r="D59" s="9">
        <v>48.96734007029432</v>
      </c>
      <c r="E59" s="9">
        <v>37.075717500065871</v>
      </c>
      <c r="F59" s="9">
        <v>38.721804784260812</v>
      </c>
      <c r="G59" s="9">
        <v>31.295913569198657</v>
      </c>
      <c r="H59" s="9"/>
      <c r="I59" s="9">
        <v>28.829089681997505</v>
      </c>
      <c r="J59" s="9">
        <v>12.142090439935279</v>
      </c>
      <c r="K59" s="9">
        <v>30.271708455082575</v>
      </c>
      <c r="L59" s="9">
        <v>38.076330691159448</v>
      </c>
      <c r="M59" s="9"/>
      <c r="N59" s="9">
        <v>49.515948561894902</v>
      </c>
      <c r="O59" s="9">
        <v>32.930437200021082</v>
      </c>
      <c r="P59" s="9">
        <v>40.336386547094165</v>
      </c>
      <c r="Q59" s="9">
        <v>34.656870036658901</v>
      </c>
      <c r="R59" s="9"/>
      <c r="S59" s="9">
        <v>43.70718827151304</v>
      </c>
      <c r="T59" s="9">
        <v>40.204082178734765</v>
      </c>
      <c r="U59" s="9">
        <v>47.357457516211397</v>
      </c>
      <c r="V59" s="9">
        <v>31.859441023801583</v>
      </c>
      <c r="W59" s="9"/>
      <c r="X59" s="9">
        <v>32.468182591500586</v>
      </c>
      <c r="Y59" s="9">
        <v>33.016005946118426</v>
      </c>
      <c r="Z59" s="9">
        <v>29.916949079269294</v>
      </c>
      <c r="AA59" s="9">
        <v>19.518294649249096</v>
      </c>
      <c r="AB59" s="9"/>
      <c r="AC59" s="9">
        <v>26.742665021625296</v>
      </c>
      <c r="AD59" s="9">
        <v>26.426441510634703</v>
      </c>
      <c r="AE59" s="9">
        <v>17.937658316298688</v>
      </c>
      <c r="AF59" s="9">
        <v>17.903934840027251</v>
      </c>
      <c r="AG59" s="9"/>
      <c r="AH59" s="9">
        <v>21.781034360289166</v>
      </c>
      <c r="AI59" s="9">
        <v>34.44116453684321</v>
      </c>
      <c r="AJ59" s="9">
        <v>26.907798227968961</v>
      </c>
      <c r="AK59" s="9">
        <v>26.392172740116393</v>
      </c>
    </row>
    <row r="60" spans="1:37" ht="30" customHeight="1">
      <c r="A60" s="12" t="s">
        <v>111</v>
      </c>
      <c r="B60" s="9">
        <v>6.3640095709971787</v>
      </c>
      <c r="C60" s="9">
        <v>6.7408074005279293</v>
      </c>
      <c r="D60" s="9">
        <v>5.6440146506214202</v>
      </c>
      <c r="E60" s="9">
        <v>5.8443249928633607</v>
      </c>
      <c r="F60" s="9">
        <v>5.506339147858494</v>
      </c>
      <c r="G60" s="9">
        <v>5.791904121244051</v>
      </c>
      <c r="H60" s="9"/>
      <c r="I60" s="9">
        <v>3.194121707911477</v>
      </c>
      <c r="J60" s="9">
        <v>3.4010737967409508</v>
      </c>
      <c r="K60" s="9">
        <v>2.7789039114443148</v>
      </c>
      <c r="L60" s="9">
        <v>3.0953700072135635</v>
      </c>
      <c r="M60" s="9"/>
      <c r="N60" s="9">
        <v>2.4760338451679798</v>
      </c>
      <c r="O60" s="9">
        <v>2.6069793575220972</v>
      </c>
      <c r="P60" s="9">
        <v>2.7734381656396878</v>
      </c>
      <c r="Q60" s="9">
        <v>2.60550187369408</v>
      </c>
      <c r="R60" s="9"/>
      <c r="S60" s="9">
        <v>2.6459549065761769</v>
      </c>
      <c r="T60" s="9">
        <v>2.9349163107194669</v>
      </c>
      <c r="U60" s="9">
        <v>2.805401109826676</v>
      </c>
      <c r="V60" s="9">
        <v>2.8728797406738757</v>
      </c>
      <c r="W60" s="9"/>
      <c r="X60" s="9">
        <v>3.842270793623964</v>
      </c>
      <c r="Y60" s="9">
        <v>4.0889685285762951</v>
      </c>
      <c r="Z60" s="9">
        <v>3.8871692653962286</v>
      </c>
      <c r="AA60" s="9">
        <v>3.9796534063576554</v>
      </c>
      <c r="AB60" s="9"/>
      <c r="AC60" s="9">
        <v>4.9193732584233523</v>
      </c>
      <c r="AD60" s="9">
        <v>5.5755721971832441</v>
      </c>
      <c r="AE60" s="9">
        <v>3.3554383484227199</v>
      </c>
      <c r="AF60" s="9">
        <v>5.1686716557533599</v>
      </c>
      <c r="AG60" s="9"/>
      <c r="AH60" s="9">
        <v>4.9522222919282619</v>
      </c>
      <c r="AI60" s="9">
        <v>4.4973068283144704</v>
      </c>
      <c r="AJ60" s="9">
        <v>3.8668801291699322</v>
      </c>
      <c r="AK60" s="9">
        <v>4.9333965800398847</v>
      </c>
    </row>
    <row r="61" spans="1:37" ht="30" customHeight="1">
      <c r="A61" s="41" t="s">
        <v>112</v>
      </c>
      <c r="B61" s="8">
        <v>61.282967905020548</v>
      </c>
      <c r="C61" s="8">
        <v>53.090897387898863</v>
      </c>
      <c r="D61" s="8">
        <v>54.611354720915728</v>
      </c>
      <c r="E61" s="8">
        <v>42.920042492929227</v>
      </c>
      <c r="F61" s="8">
        <v>44.228143932119302</v>
      </c>
      <c r="G61" s="8">
        <v>37.087817690442712</v>
      </c>
      <c r="H61" s="8"/>
      <c r="I61" s="8">
        <v>32.02321138990898</v>
      </c>
      <c r="J61" s="8">
        <v>15.543164236676233</v>
      </c>
      <c r="K61" s="8">
        <v>33.050612366526892</v>
      </c>
      <c r="L61" s="8">
        <v>41.171700698373009</v>
      </c>
      <c r="M61" s="8"/>
      <c r="N61" s="8">
        <v>51.991982407062885</v>
      </c>
      <c r="O61" s="8">
        <v>35.537416557543175</v>
      </c>
      <c r="P61" s="8">
        <v>43.109824712733854</v>
      </c>
      <c r="Q61" s="8">
        <v>37.262371910352989</v>
      </c>
      <c r="R61" s="8"/>
      <c r="S61" s="8">
        <v>46.353143178089212</v>
      </c>
      <c r="T61" s="8">
        <v>43.138998489454231</v>
      </c>
      <c r="U61" s="8">
        <v>50.162858626038073</v>
      </c>
      <c r="V61" s="8">
        <v>34.732320764475453</v>
      </c>
      <c r="W61" s="8"/>
      <c r="X61" s="8">
        <v>36.310453385124546</v>
      </c>
      <c r="Y61" s="8">
        <v>37.104974474694721</v>
      </c>
      <c r="Z61" s="8">
        <v>33.804118344665525</v>
      </c>
      <c r="AA61" s="8">
        <v>23.497948055606752</v>
      </c>
      <c r="AB61" s="8"/>
      <c r="AC61" s="8">
        <v>31.662038280048645</v>
      </c>
      <c r="AD61" s="8">
        <v>32.002013707817945</v>
      </c>
      <c r="AE61" s="8">
        <v>21.293096664721407</v>
      </c>
      <c r="AF61" s="8">
        <v>23.072606495780608</v>
      </c>
      <c r="AG61" s="8"/>
      <c r="AH61" s="8">
        <v>26.733256652217431</v>
      </c>
      <c r="AI61" s="8">
        <v>38.938471365157682</v>
      </c>
      <c r="AJ61" s="8">
        <v>30.774678357138889</v>
      </c>
      <c r="AK61" s="8">
        <v>31.325569320156276</v>
      </c>
    </row>
    <row r="62" spans="1:37" ht="9.75" customHeight="1">
      <c r="A62" s="12"/>
      <c r="B62" s="8"/>
      <c r="C62" s="8"/>
      <c r="D62" s="8"/>
      <c r="E62" s="9"/>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185"/>
      <c r="AJ62" s="185"/>
      <c r="AK62" s="8"/>
    </row>
    <row r="63" spans="1:37" ht="30" customHeight="1">
      <c r="A63" s="12" t="s">
        <v>113</v>
      </c>
      <c r="B63" s="9">
        <v>-50.262252057016291</v>
      </c>
      <c r="C63" s="9">
        <v>-51.541992865482491</v>
      </c>
      <c r="D63" s="9">
        <v>-39.096774072029675</v>
      </c>
      <c r="E63" s="9">
        <v>-31.981624713486333</v>
      </c>
      <c r="F63" s="9">
        <v>-35.863973479756524</v>
      </c>
      <c r="G63" s="9">
        <v>-37.814434708128566</v>
      </c>
      <c r="H63" s="9"/>
      <c r="I63" s="9">
        <v>-37.082788507440625</v>
      </c>
      <c r="J63" s="9">
        <v>-36.529439915133693</v>
      </c>
      <c r="K63" s="9">
        <v>-44.038762650373506</v>
      </c>
      <c r="L63" s="9">
        <v>-48.81155261053464</v>
      </c>
      <c r="M63" s="9"/>
      <c r="N63" s="9">
        <v>-45.31438669012438</v>
      </c>
      <c r="O63" s="9">
        <v>-41.994291492123587</v>
      </c>
      <c r="P63" s="9">
        <v>-40.774159494477416</v>
      </c>
      <c r="Q63" s="9">
        <v>-44.357911207837269</v>
      </c>
      <c r="R63" s="9"/>
      <c r="S63" s="9">
        <v>-40.722694960683974</v>
      </c>
      <c r="T63" s="9">
        <v>-36.447054835592382</v>
      </c>
      <c r="U63" s="9">
        <v>-42.189760464425099</v>
      </c>
      <c r="V63" s="9">
        <v>-33.181785876239715</v>
      </c>
      <c r="W63" s="9"/>
      <c r="X63" s="9">
        <v>-29.208786706259758</v>
      </c>
      <c r="Y63" s="9">
        <v>-27.559102487442239</v>
      </c>
      <c r="Z63" s="9">
        <v>-32.769792540152551</v>
      </c>
      <c r="AA63" s="9">
        <v>-39.053226940489864</v>
      </c>
      <c r="AB63" s="9"/>
      <c r="AC63" s="9">
        <v>-33.56002389172027</v>
      </c>
      <c r="AD63" s="9">
        <v>-35.061375143324966</v>
      </c>
      <c r="AE63" s="9">
        <v>-35.704854894723454</v>
      </c>
      <c r="AF63" s="9">
        <v>-38.834497219608906</v>
      </c>
      <c r="AG63" s="9"/>
      <c r="AH63" s="9">
        <v>-31.937599005273754</v>
      </c>
      <c r="AI63" s="9">
        <v>-31.210683736073047</v>
      </c>
      <c r="AJ63" s="9">
        <v>-29.839629416418774</v>
      </c>
      <c r="AK63" s="9">
        <v>-31.349899873294547</v>
      </c>
    </row>
    <row r="64" spans="1:37" ht="30" customHeight="1">
      <c r="A64" s="12" t="s">
        <v>114</v>
      </c>
      <c r="B64" s="9">
        <v>-7.9523218638401376</v>
      </c>
      <c r="C64" s="9">
        <v>-8.2680008008814703</v>
      </c>
      <c r="D64" s="9">
        <v>-6.7565609148840942</v>
      </c>
      <c r="E64" s="9">
        <v>-7.0222841798918338</v>
      </c>
      <c r="F64" s="9">
        <v>-7.3629865620772197</v>
      </c>
      <c r="G64" s="9">
        <v>-8.190729035297629</v>
      </c>
      <c r="H64" s="9"/>
      <c r="I64" s="9">
        <v>-6.5188296603554186</v>
      </c>
      <c r="J64" s="9">
        <v>-7.7632840934418192</v>
      </c>
      <c r="K64" s="9">
        <v>-6.7980004915022931</v>
      </c>
      <c r="L64" s="9">
        <v>-7.8367275879179523</v>
      </c>
      <c r="M64" s="9"/>
      <c r="N64" s="9">
        <v>-6.2481680646528917</v>
      </c>
      <c r="O64" s="9">
        <v>-6.4243695787122732</v>
      </c>
      <c r="P64" s="9">
        <v>-6.5057667279498395</v>
      </c>
      <c r="Q64" s="9">
        <v>-5.62547196114099</v>
      </c>
      <c r="R64" s="9"/>
      <c r="S64" s="9">
        <v>-5.0343180498660649</v>
      </c>
      <c r="T64" s="9">
        <v>-4.9239302459227225</v>
      </c>
      <c r="U64" s="9">
        <v>-4.2387404055757134</v>
      </c>
      <c r="V64" s="9">
        <v>-4.0351709872703996</v>
      </c>
      <c r="W64" s="9"/>
      <c r="X64" s="9">
        <v>-5.2000377359580945</v>
      </c>
      <c r="Y64" s="9">
        <v>-5.4237955042552954</v>
      </c>
      <c r="Z64" s="9">
        <v>-5.1225117136010203</v>
      </c>
      <c r="AA64" s="9">
        <v>-5.2714891737856444</v>
      </c>
      <c r="AB64" s="9"/>
      <c r="AC64" s="9">
        <v>-6.6508398301031182</v>
      </c>
      <c r="AD64" s="9">
        <v>-7.6863606761696843</v>
      </c>
      <c r="AE64" s="9">
        <v>-4.6910990585525765</v>
      </c>
      <c r="AF64" s="9">
        <v>-7.295625380751912</v>
      </c>
      <c r="AG64" s="9"/>
      <c r="AH64" s="9">
        <v>-6.9901052050579811</v>
      </c>
      <c r="AI64" s="9">
        <v>-6.3479880377306701</v>
      </c>
      <c r="AJ64" s="9">
        <v>-5.4581352218987922</v>
      </c>
      <c r="AK64" s="9">
        <v>-6.9635325475917833</v>
      </c>
    </row>
    <row r="65" spans="1:37" ht="30" customHeight="1">
      <c r="A65" s="41" t="s">
        <v>115</v>
      </c>
      <c r="B65" s="8">
        <v>-58.214573920856438</v>
      </c>
      <c r="C65" s="8">
        <v>-59.809993666363951</v>
      </c>
      <c r="D65" s="8">
        <v>-45.853334986913758</v>
      </c>
      <c r="E65" s="8">
        <v>-39.003908893378117</v>
      </c>
      <c r="F65" s="8">
        <v>-43.226960041833742</v>
      </c>
      <c r="G65" s="8">
        <v>-46.005163743426195</v>
      </c>
      <c r="H65" s="8"/>
      <c r="I65" s="8">
        <v>-43.60161816779604</v>
      </c>
      <c r="J65" s="8">
        <v>-44.292724008575512</v>
      </c>
      <c r="K65" s="8">
        <v>-50.836763141875792</v>
      </c>
      <c r="L65" s="8">
        <v>-56.648280198452596</v>
      </c>
      <c r="M65" s="8"/>
      <c r="N65" s="8">
        <v>-51.562554754777267</v>
      </c>
      <c r="O65" s="8">
        <v>-48.41866107083586</v>
      </c>
      <c r="P65" s="8">
        <v>-47.279926222427257</v>
      </c>
      <c r="Q65" s="8">
        <v>-49.983383168978264</v>
      </c>
      <c r="R65" s="8"/>
      <c r="S65" s="8">
        <v>-45.757013010550033</v>
      </c>
      <c r="T65" s="8">
        <v>-41.370985081515109</v>
      </c>
      <c r="U65" s="8">
        <v>-46.428500870000818</v>
      </c>
      <c r="V65" s="8">
        <v>-37.216956863510113</v>
      </c>
      <c r="W65" s="8"/>
      <c r="X65" s="8">
        <v>-34.408824442217856</v>
      </c>
      <c r="Y65" s="8">
        <v>-32.982897991697541</v>
      </c>
      <c r="Z65" s="8">
        <v>-37.892304253753572</v>
      </c>
      <c r="AA65" s="8">
        <v>-44.324716114275517</v>
      </c>
      <c r="AB65" s="8"/>
      <c r="AC65" s="8">
        <v>-40.210863721823387</v>
      </c>
      <c r="AD65" s="8">
        <v>-42.74773581949465</v>
      </c>
      <c r="AE65" s="8">
        <v>-40.395953953276035</v>
      </c>
      <c r="AF65" s="8">
        <v>-46.130122600360821</v>
      </c>
      <c r="AG65" s="8"/>
      <c r="AH65" s="8">
        <v>-38.927704210331733</v>
      </c>
      <c r="AI65" s="8">
        <v>-37.558671773803724</v>
      </c>
      <c r="AJ65" s="8">
        <v>-35.297764638317567</v>
      </c>
      <c r="AK65" s="8">
        <v>-38.313432420886336</v>
      </c>
    </row>
    <row r="66" spans="1:37" ht="9.75" customHeight="1">
      <c r="A66" s="41"/>
      <c r="B66" s="8"/>
      <c r="C66" s="8"/>
      <c r="D66" s="8"/>
      <c r="E66" s="9"/>
      <c r="F66" s="8" t="s">
        <v>99</v>
      </c>
      <c r="G66" s="8" t="s">
        <v>99</v>
      </c>
      <c r="H66" s="8"/>
      <c r="I66" s="8"/>
      <c r="J66" s="8"/>
      <c r="K66" s="8"/>
      <c r="L66" s="8"/>
      <c r="M66" s="8"/>
      <c r="N66" s="8"/>
      <c r="O66" s="8"/>
      <c r="P66" s="8" t="s">
        <v>99</v>
      </c>
      <c r="Q66" s="8" t="s">
        <v>99</v>
      </c>
      <c r="R66" s="8"/>
      <c r="S66" s="8" t="s">
        <v>99</v>
      </c>
      <c r="T66" s="8" t="s">
        <v>99</v>
      </c>
      <c r="U66" s="8" t="s">
        <v>99</v>
      </c>
      <c r="V66" s="8"/>
      <c r="W66" s="8"/>
      <c r="X66" s="8" t="s">
        <v>99</v>
      </c>
      <c r="Y66" s="8" t="s">
        <v>99</v>
      </c>
      <c r="Z66" s="8" t="s">
        <v>99</v>
      </c>
      <c r="AA66" s="8" t="s">
        <v>99</v>
      </c>
      <c r="AB66" s="8"/>
      <c r="AC66" s="8" t="s">
        <v>99</v>
      </c>
      <c r="AD66" s="8" t="s">
        <v>99</v>
      </c>
      <c r="AE66" s="8" t="s">
        <v>99</v>
      </c>
      <c r="AF66" s="8" t="s">
        <v>99</v>
      </c>
      <c r="AG66" s="8"/>
      <c r="AH66" s="8" t="s">
        <v>99</v>
      </c>
      <c r="AI66" s="8" t="s">
        <v>99</v>
      </c>
      <c r="AJ66" s="8" t="s">
        <v>99</v>
      </c>
      <c r="AK66" s="8"/>
    </row>
    <row r="67" spans="1:37" ht="30" customHeight="1">
      <c r="A67" s="408" t="s">
        <v>116</v>
      </c>
      <c r="B67" s="409">
        <v>0.11475766474811452</v>
      </c>
      <c r="C67" s="409">
        <v>0.6386508578102903</v>
      </c>
      <c r="D67" s="410" t="s">
        <v>117</v>
      </c>
      <c r="E67" s="409">
        <v>0.15786934327809346</v>
      </c>
      <c r="F67" s="409">
        <v>0.53023495558135025</v>
      </c>
      <c r="G67" s="409">
        <v>2.2020295734111879</v>
      </c>
      <c r="H67" s="409"/>
      <c r="I67" s="409">
        <v>-0.49861948146377705</v>
      </c>
      <c r="J67" s="409">
        <v>3.1107082855161021</v>
      </c>
      <c r="K67" s="409">
        <v>-0.65289298758460335</v>
      </c>
      <c r="L67" s="409">
        <v>0.10618544832769047</v>
      </c>
      <c r="M67" s="409"/>
      <c r="N67" s="409">
        <v>-3.158362770792738</v>
      </c>
      <c r="O67" s="409">
        <v>5.4244301307726648</v>
      </c>
      <c r="P67" s="409">
        <v>4.034484486274903</v>
      </c>
      <c r="Q67" s="409">
        <v>13.827759120826613</v>
      </c>
      <c r="R67" s="409"/>
      <c r="S67" s="409">
        <v>1.7046429455157104</v>
      </c>
      <c r="T67" s="409">
        <v>7.1141316966054386</v>
      </c>
      <c r="U67" s="409">
        <v>-1.2562468687871611</v>
      </c>
      <c r="V67" s="409">
        <v>7.1349575032576773</v>
      </c>
      <c r="W67" s="409"/>
      <c r="X67" s="409">
        <v>4.2686303379826143</v>
      </c>
      <c r="Y67" s="409">
        <v>-0.56483314725078149</v>
      </c>
      <c r="Z67" s="409">
        <v>4.2710643151888723</v>
      </c>
      <c r="AA67" s="409">
        <v>1.3661100446664793</v>
      </c>
      <c r="AB67" s="409"/>
      <c r="AC67" s="409">
        <v>1.6922585153043963</v>
      </c>
      <c r="AD67" s="409">
        <v>-0.15573843439959142</v>
      </c>
      <c r="AE67" s="409">
        <v>3.6531549797102403</v>
      </c>
      <c r="AF67" s="409">
        <v>3.2482864033618783</v>
      </c>
      <c r="AG67" s="409"/>
      <c r="AH67" s="409">
        <v>-2.3160374700109081</v>
      </c>
      <c r="AI67" s="409">
        <v>-1.8250558995784798</v>
      </c>
      <c r="AJ67" s="409">
        <v>-0.53984539524350272</v>
      </c>
      <c r="AK67" s="409">
        <v>0.89912252369571577</v>
      </c>
    </row>
    <row r="68" spans="1:37" ht="30" customHeight="1">
      <c r="A68" s="190" t="s">
        <v>120</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188"/>
      <c r="AJ68" s="7"/>
      <c r="AK68" s="7"/>
    </row>
    <row r="69" spans="1:37" ht="30" customHeight="1">
      <c r="A69" s="190" t="s">
        <v>121</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188"/>
      <c r="AJ69" s="7"/>
      <c r="AK69" s="7"/>
    </row>
    <row r="70" spans="1:37" ht="30" customHeight="1">
      <c r="A70" s="190" t="s">
        <v>122</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188"/>
      <c r="AJ70" s="7"/>
      <c r="AK70" s="7"/>
    </row>
    <row r="71" spans="1:37" ht="30" customHeight="1">
      <c r="A71" s="190" t="s">
        <v>123</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188"/>
      <c r="AJ71" s="7"/>
      <c r="AK71" s="7"/>
    </row>
    <row r="72" spans="1:37" ht="30" customHeight="1">
      <c r="A72" s="12" t="s">
        <v>124</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188"/>
      <c r="AJ72" s="7"/>
      <c r="AK72" s="7"/>
    </row>
    <row r="73" spans="1:37" ht="30" customHeight="1">
      <c r="A73" s="12"/>
      <c r="B73" s="12"/>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sheetData>
  <mergeCells count="7">
    <mergeCell ref="AH5:AK5"/>
    <mergeCell ref="AC5:AF5"/>
    <mergeCell ref="A5:A6"/>
    <mergeCell ref="I5:L5"/>
    <mergeCell ref="N5:Q5"/>
    <mergeCell ref="S5:V5"/>
    <mergeCell ref="X5:AA5"/>
  </mergeCells>
  <hyperlinks>
    <hyperlink ref="I1" location="'Contents Page'!A1" display="BACK TO CONTENTS" xr:uid="{24DB8CC2-DE1A-4B1F-9665-F2D47DA1ABBB}"/>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election activeCell="G1" sqref="G1"/>
    </sheetView>
  </sheetViews>
  <sheetFormatPr baseColWidth="10" defaultColWidth="8.83203125" defaultRowHeight="15"/>
  <cols>
    <col min="1" max="1" width="81.1640625" customWidth="1"/>
    <col min="2" max="7" width="15.6640625" customWidth="1"/>
    <col min="8" max="8" width="1.83203125" customWidth="1"/>
    <col min="9" max="12" width="15.6640625" customWidth="1"/>
    <col min="13" max="13" width="2.33203125" customWidth="1"/>
    <col min="14" max="17" width="15.6640625" customWidth="1"/>
    <col min="18" max="18" width="1.83203125" customWidth="1"/>
    <col min="19" max="22" width="15.6640625" customWidth="1"/>
    <col min="23" max="23" width="2.5" customWidth="1"/>
    <col min="24" max="27" width="15.6640625" customWidth="1"/>
    <col min="28" max="28" width="3.1640625" customWidth="1"/>
    <col min="29" max="32" width="15.6640625" customWidth="1"/>
    <col min="33" max="33" width="3.1640625" customWidth="1"/>
    <col min="34" max="34" width="16.33203125" customWidth="1"/>
    <col min="35" max="35" width="12.83203125" customWidth="1"/>
    <col min="36" max="36" width="11.33203125" customWidth="1"/>
    <col min="37" max="37" width="10.33203125" customWidth="1"/>
  </cols>
  <sheetData>
    <row r="1" spans="1:37" ht="30" customHeight="1">
      <c r="A1" s="411" t="s">
        <v>125</v>
      </c>
      <c r="B1" s="7"/>
      <c r="C1" s="7"/>
      <c r="D1" s="7"/>
      <c r="E1" s="7"/>
      <c r="F1" s="7"/>
      <c r="G1" s="6" t="s">
        <v>85</v>
      </c>
      <c r="H1" s="7"/>
      <c r="I1" s="7"/>
      <c r="J1" s="6"/>
      <c r="K1" s="7"/>
      <c r="L1" s="7"/>
      <c r="M1" s="7"/>
      <c r="N1" s="7"/>
      <c r="O1" s="7"/>
      <c r="P1" s="7"/>
      <c r="Q1" s="7"/>
      <c r="R1" s="7"/>
      <c r="S1" s="7"/>
      <c r="T1" s="7"/>
      <c r="U1" s="7"/>
      <c r="V1" s="7"/>
      <c r="W1" s="7"/>
      <c r="X1" s="7"/>
      <c r="Y1" s="7"/>
      <c r="Z1" s="7"/>
      <c r="AA1" s="7"/>
      <c r="AB1" s="7"/>
      <c r="AC1" s="7"/>
      <c r="AD1" s="7"/>
      <c r="AE1" s="7"/>
      <c r="AF1" s="7"/>
      <c r="AG1" s="7"/>
      <c r="AH1" s="7"/>
      <c r="AI1" s="7"/>
      <c r="AJ1" s="7"/>
      <c r="AK1" s="7"/>
    </row>
    <row r="2" spans="1:37" ht="15.5" customHeight="1">
      <c r="A2" s="41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411" t="s">
        <v>126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ht="30" customHeight="1">
      <c r="A4" s="184" t="s">
        <v>88</v>
      </c>
      <c r="B4" s="7"/>
      <c r="C4" s="7"/>
      <c r="D4" s="123"/>
      <c r="E4" s="123"/>
      <c r="F4" s="7"/>
      <c r="G4" s="7"/>
      <c r="H4" s="123"/>
      <c r="I4" s="7"/>
      <c r="J4" s="7"/>
      <c r="K4" s="7"/>
      <c r="L4" s="7"/>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row>
    <row r="5" spans="1:37" ht="30" customHeight="1">
      <c r="A5" s="870" t="s">
        <v>89</v>
      </c>
      <c r="B5" s="401"/>
      <c r="C5" s="401"/>
      <c r="D5" s="42"/>
      <c r="E5" s="42"/>
      <c r="F5" s="412"/>
      <c r="G5" s="412"/>
      <c r="H5" s="7"/>
      <c r="I5" s="872">
        <v>2020</v>
      </c>
      <c r="J5" s="872"/>
      <c r="K5" s="872"/>
      <c r="L5" s="872"/>
      <c r="M5" s="7"/>
      <c r="N5" s="869">
        <v>2021</v>
      </c>
      <c r="O5" s="869"/>
      <c r="P5" s="869"/>
      <c r="Q5" s="869"/>
      <c r="R5" s="7"/>
      <c r="S5" s="869">
        <v>2022</v>
      </c>
      <c r="T5" s="869"/>
      <c r="U5" s="869"/>
      <c r="V5" s="869"/>
      <c r="W5" s="7"/>
      <c r="X5" s="869">
        <v>2023</v>
      </c>
      <c r="Y5" s="869"/>
      <c r="Z5" s="869"/>
      <c r="AA5" s="869"/>
      <c r="AB5" s="7"/>
      <c r="AC5" s="869">
        <v>2024</v>
      </c>
      <c r="AD5" s="869"/>
      <c r="AE5" s="869"/>
      <c r="AF5" s="869"/>
      <c r="AG5" s="7"/>
      <c r="AH5" s="869">
        <v>2025</v>
      </c>
      <c r="AI5" s="869"/>
      <c r="AJ5" s="869"/>
      <c r="AK5" s="869"/>
    </row>
    <row r="6" spans="1:37" ht="30" customHeight="1">
      <c r="A6" s="871"/>
      <c r="B6" s="405">
        <v>2014</v>
      </c>
      <c r="C6" s="405">
        <v>2015</v>
      </c>
      <c r="D6" s="405">
        <v>2016</v>
      </c>
      <c r="E6" s="405">
        <v>2017</v>
      </c>
      <c r="F6" s="405">
        <v>2018</v>
      </c>
      <c r="G6" s="405">
        <v>2019</v>
      </c>
      <c r="H6" s="123"/>
      <c r="I6" s="406" t="s">
        <v>91</v>
      </c>
      <c r="J6" s="406" t="s">
        <v>92</v>
      </c>
      <c r="K6" s="406" t="s">
        <v>93</v>
      </c>
      <c r="L6" s="406" t="s">
        <v>94</v>
      </c>
      <c r="M6" s="123"/>
      <c r="N6" s="406" t="s">
        <v>91</v>
      </c>
      <c r="O6" s="406" t="s">
        <v>92</v>
      </c>
      <c r="P6" s="406" t="s">
        <v>93</v>
      </c>
      <c r="Q6" s="406" t="s">
        <v>94</v>
      </c>
      <c r="R6" s="123"/>
      <c r="S6" s="406" t="s">
        <v>91</v>
      </c>
      <c r="T6" s="406" t="s">
        <v>92</v>
      </c>
      <c r="U6" s="406" t="s">
        <v>93</v>
      </c>
      <c r="V6" s="406" t="s">
        <v>94</v>
      </c>
      <c r="W6" s="123"/>
      <c r="X6" s="406" t="s">
        <v>91</v>
      </c>
      <c r="Y6" s="406" t="s">
        <v>92</v>
      </c>
      <c r="Z6" s="406" t="s">
        <v>93</v>
      </c>
      <c r="AA6" s="406" t="s">
        <v>94</v>
      </c>
      <c r="AB6" s="123"/>
      <c r="AC6" s="406" t="s">
        <v>91</v>
      </c>
      <c r="AD6" s="406" t="s">
        <v>92</v>
      </c>
      <c r="AE6" s="406" t="s">
        <v>93</v>
      </c>
      <c r="AF6" s="406" t="s">
        <v>94</v>
      </c>
      <c r="AG6" s="407" t="s">
        <v>99</v>
      </c>
      <c r="AH6" s="406" t="s">
        <v>91</v>
      </c>
      <c r="AI6" s="406" t="s">
        <v>92</v>
      </c>
      <c r="AJ6" s="406" t="s">
        <v>93</v>
      </c>
      <c r="AK6" s="406" t="s">
        <v>94</v>
      </c>
    </row>
    <row r="7" spans="1:37" ht="30" customHeight="1">
      <c r="A7" s="413" t="s">
        <v>95</v>
      </c>
      <c r="B7" s="102"/>
      <c r="C7" s="102"/>
      <c r="D7" s="102"/>
      <c r="E7" s="102"/>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9" customHeight="1">
      <c r="A8" s="191"/>
      <c r="B8" s="192"/>
      <c r="C8" s="192"/>
      <c r="D8" s="192"/>
      <c r="E8" s="192"/>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ht="30" customHeight="1">
      <c r="A9" s="41" t="s">
        <v>96</v>
      </c>
      <c r="B9" s="185">
        <v>45190.869304367923</v>
      </c>
      <c r="C9" s="185">
        <v>44953.189457016313</v>
      </c>
      <c r="D9" s="185">
        <v>46819.27244301686</v>
      </c>
      <c r="E9" s="185">
        <v>45257.213500780053</v>
      </c>
      <c r="F9" s="185">
        <v>46246.745173818956</v>
      </c>
      <c r="G9" s="185">
        <v>50997.917949684823</v>
      </c>
      <c r="H9" s="185"/>
      <c r="I9" s="185">
        <v>13475.697440439946</v>
      </c>
      <c r="J9" s="185">
        <v>12216.766686665731</v>
      </c>
      <c r="K9" s="185">
        <v>13641.340334115546</v>
      </c>
      <c r="L9" s="185">
        <v>13748.158622045412</v>
      </c>
      <c r="M9" s="185"/>
      <c r="N9" s="185">
        <v>14037.359233899215</v>
      </c>
      <c r="O9" s="185">
        <v>13631.720914367908</v>
      </c>
      <c r="P9" s="185">
        <v>13646.24023027466</v>
      </c>
      <c r="Q9" s="185">
        <v>13901.564490434524</v>
      </c>
      <c r="R9" s="185"/>
      <c r="S9" s="185">
        <v>14056.986272623377</v>
      </c>
      <c r="T9" s="185">
        <v>14160.615098330974</v>
      </c>
      <c r="U9" s="185">
        <v>14494.536125825858</v>
      </c>
      <c r="V9" s="185">
        <v>14055.342028558434</v>
      </c>
      <c r="W9" s="185"/>
      <c r="X9" s="185">
        <v>14369.347722505918</v>
      </c>
      <c r="Y9" s="185">
        <v>14864.313963314913</v>
      </c>
      <c r="Z9" s="185">
        <v>15213.451718835804</v>
      </c>
      <c r="AA9" s="185">
        <v>15198.841887514725</v>
      </c>
      <c r="AB9" s="185"/>
      <c r="AC9" s="185">
        <v>15373.934740083383</v>
      </c>
      <c r="AD9" s="185">
        <v>15866.051306355492</v>
      </c>
      <c r="AE9" s="185">
        <v>15855.681970209071</v>
      </c>
      <c r="AF9" s="185">
        <v>15395.386399435843</v>
      </c>
      <c r="AG9" s="185"/>
      <c r="AH9" s="185">
        <v>15821.556605975555</v>
      </c>
      <c r="AI9" s="185">
        <v>16310.93241862154</v>
      </c>
      <c r="AJ9" s="185">
        <v>15295.685320072525</v>
      </c>
      <c r="AK9" s="185">
        <v>15322.494138378786</v>
      </c>
    </row>
    <row r="10" spans="1:37" ht="30" customHeight="1">
      <c r="A10" s="12" t="s">
        <v>97</v>
      </c>
      <c r="B10" s="13">
        <v>10448.66122177555</v>
      </c>
      <c r="C10" s="13">
        <v>9085.088248043272</v>
      </c>
      <c r="D10" s="13">
        <v>10444.388697445091</v>
      </c>
      <c r="E10" s="13">
        <v>9914.7027263911477</v>
      </c>
      <c r="F10" s="13">
        <v>10536.59983216392</v>
      </c>
      <c r="G10" s="13">
        <v>11345.816431028714</v>
      </c>
      <c r="H10" s="13"/>
      <c r="I10" s="13">
        <v>3037.7686115435117</v>
      </c>
      <c r="J10" s="13">
        <v>2916.4375561021989</v>
      </c>
      <c r="K10" s="13">
        <v>3117.7621796844278</v>
      </c>
      <c r="L10" s="13">
        <v>2969.2806767317916</v>
      </c>
      <c r="M10" s="13"/>
      <c r="N10" s="13">
        <v>3041.3052075227261</v>
      </c>
      <c r="O10" s="13">
        <v>2972.3741559526825</v>
      </c>
      <c r="P10" s="13">
        <v>3070.6399329837304</v>
      </c>
      <c r="Q10" s="13">
        <v>3045.2348128316639</v>
      </c>
      <c r="R10" s="13"/>
      <c r="S10" s="13">
        <v>3056.6108359444725</v>
      </c>
      <c r="T10" s="13">
        <v>3108.0439801850398</v>
      </c>
      <c r="U10" s="13">
        <v>3318.2670819612181</v>
      </c>
      <c r="V10" s="13">
        <v>3143.4754702674222</v>
      </c>
      <c r="W10" s="13"/>
      <c r="X10" s="13">
        <v>3213.6776523778763</v>
      </c>
      <c r="Y10" s="13">
        <v>3305.0227982287984</v>
      </c>
      <c r="Z10" s="13">
        <v>3647.2076568299408</v>
      </c>
      <c r="AA10" s="13">
        <v>3682.3071677359012</v>
      </c>
      <c r="AB10" s="13"/>
      <c r="AC10" s="13">
        <v>3742.2318741107251</v>
      </c>
      <c r="AD10" s="13">
        <v>3713.7529131601646</v>
      </c>
      <c r="AE10" s="13">
        <v>3780.1610168864731</v>
      </c>
      <c r="AF10" s="13">
        <v>3800.3421838185504</v>
      </c>
      <c r="AG10" s="13"/>
      <c r="AH10" s="13">
        <v>3806.9923650772898</v>
      </c>
      <c r="AI10" s="13">
        <v>3876.6511910775243</v>
      </c>
      <c r="AJ10" s="13">
        <v>3964.3155899466456</v>
      </c>
      <c r="AK10" s="13">
        <v>4001.1083252436256</v>
      </c>
    </row>
    <row r="11" spans="1:37" ht="30" customHeight="1">
      <c r="A11" s="12" t="s">
        <v>98</v>
      </c>
      <c r="B11" s="13">
        <v>34742.208082592377</v>
      </c>
      <c r="C11" s="13">
        <v>35868.10120897305</v>
      </c>
      <c r="D11" s="13">
        <v>36374.883745571766</v>
      </c>
      <c r="E11" s="13">
        <v>35342.510774388909</v>
      </c>
      <c r="F11" s="13">
        <v>35710.145341655028</v>
      </c>
      <c r="G11" s="13">
        <v>39652.101518656113</v>
      </c>
      <c r="H11" s="13"/>
      <c r="I11" s="13">
        <v>10437.928828896434</v>
      </c>
      <c r="J11" s="13">
        <v>9300.3291305635321</v>
      </c>
      <c r="K11" s="13">
        <v>10523.578154431118</v>
      </c>
      <c r="L11" s="13">
        <v>10778.877945313619</v>
      </c>
      <c r="M11" s="13"/>
      <c r="N11" s="13">
        <v>10996.054026376489</v>
      </c>
      <c r="O11" s="13">
        <v>10659.346758415226</v>
      </c>
      <c r="P11" s="13">
        <v>10575.600297290928</v>
      </c>
      <c r="Q11" s="13">
        <v>10856.32967760286</v>
      </c>
      <c r="R11" s="13"/>
      <c r="S11" s="13">
        <v>11000.375436678903</v>
      </c>
      <c r="T11" s="13">
        <v>11052.571118145934</v>
      </c>
      <c r="U11" s="13">
        <v>11176.26904386464</v>
      </c>
      <c r="V11" s="13">
        <v>10911.866558291013</v>
      </c>
      <c r="W11" s="13"/>
      <c r="X11" s="13">
        <v>11155.670070128041</v>
      </c>
      <c r="Y11" s="13">
        <v>11559.291165086115</v>
      </c>
      <c r="Z11" s="13">
        <v>11566.244062005862</v>
      </c>
      <c r="AA11" s="13">
        <v>11516.534719778825</v>
      </c>
      <c r="AB11" s="13"/>
      <c r="AC11" s="13">
        <v>11631.702865972658</v>
      </c>
      <c r="AD11" s="13">
        <v>12152.298393195328</v>
      </c>
      <c r="AE11" s="13">
        <v>12075.520953322597</v>
      </c>
      <c r="AF11" s="13">
        <v>11595.044215617292</v>
      </c>
      <c r="AG11" s="13"/>
      <c r="AH11" s="13">
        <v>12014.564240898264</v>
      </c>
      <c r="AI11" s="13">
        <v>12434.281227544016</v>
      </c>
      <c r="AJ11" s="13">
        <v>11331.36973012588</v>
      </c>
      <c r="AK11" s="13">
        <v>11321.385813135161</v>
      </c>
    </row>
    <row r="12" spans="1:37" ht="9" customHeight="1">
      <c r="A12" s="12"/>
      <c r="B12" s="185"/>
      <c r="C12" s="185"/>
      <c r="D12" s="185"/>
      <c r="E12" s="13" t="s">
        <v>99</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37" ht="30" customHeight="1">
      <c r="A13" s="41" t="s">
        <v>100</v>
      </c>
      <c r="B13" s="185">
        <v>62993.525562939438</v>
      </c>
      <c r="C13" s="185">
        <v>65238.622147520859</v>
      </c>
      <c r="D13" s="185">
        <v>66915.845639839128</v>
      </c>
      <c r="E13" s="185">
        <v>67877.690600487374</v>
      </c>
      <c r="F13" s="185">
        <v>71519.366868758923</v>
      </c>
      <c r="G13" s="185">
        <v>73767.227572153482</v>
      </c>
      <c r="H13" s="185"/>
      <c r="I13" s="185">
        <v>19889.366075268474</v>
      </c>
      <c r="J13" s="185">
        <v>16101.649770048722</v>
      </c>
      <c r="K13" s="185">
        <v>19732.954751196914</v>
      </c>
      <c r="L13" s="185">
        <v>19765.835754347521</v>
      </c>
      <c r="M13" s="185"/>
      <c r="N13" s="185">
        <v>19769.697116106476</v>
      </c>
      <c r="O13" s="185">
        <v>18780.170144437045</v>
      </c>
      <c r="P13" s="185">
        <v>18534.806740492622</v>
      </c>
      <c r="Q13" s="185">
        <v>20292.424530435776</v>
      </c>
      <c r="R13" s="185"/>
      <c r="S13" s="185">
        <v>20000.48989661739</v>
      </c>
      <c r="T13" s="185">
        <v>19839.147209770275</v>
      </c>
      <c r="U13" s="185">
        <v>19341.580980353901</v>
      </c>
      <c r="V13" s="185">
        <v>20545.310089376224</v>
      </c>
      <c r="W13" s="185"/>
      <c r="X13" s="185">
        <v>20285.250664228875</v>
      </c>
      <c r="Y13" s="185">
        <v>19949.868291287938</v>
      </c>
      <c r="Z13" s="185">
        <v>20303.80244842538</v>
      </c>
      <c r="AA13" s="185">
        <v>20988.024921052773</v>
      </c>
      <c r="AB13" s="185"/>
      <c r="AC13" s="185">
        <v>20287.18182954541</v>
      </c>
      <c r="AD13" s="185">
        <v>20466.274951003379</v>
      </c>
      <c r="AE13" s="185">
        <v>21087.478222596859</v>
      </c>
      <c r="AF13" s="185">
        <v>21465.615355328311</v>
      </c>
      <c r="AG13" s="185"/>
      <c r="AH13" s="185">
        <v>20476.98883113826</v>
      </c>
      <c r="AI13" s="185">
        <v>20900.37686825946</v>
      </c>
      <c r="AJ13" s="185">
        <v>21065.288905349513</v>
      </c>
      <c r="AK13" s="185">
        <v>21396.434080845735</v>
      </c>
    </row>
    <row r="14" spans="1:37" ht="30" customHeight="1">
      <c r="A14" s="12" t="s">
        <v>101</v>
      </c>
      <c r="B14" s="13">
        <v>62584.53563188891</v>
      </c>
      <c r="C14" s="13">
        <v>64797.739648368544</v>
      </c>
      <c r="D14" s="13">
        <v>66434.055982860853</v>
      </c>
      <c r="E14" s="13">
        <v>67373.740816030666</v>
      </c>
      <c r="F14" s="13">
        <v>70991.010317576613</v>
      </c>
      <c r="G14" s="13">
        <v>73228.287120847439</v>
      </c>
      <c r="H14" s="13"/>
      <c r="I14" s="13">
        <v>19751.57317969036</v>
      </c>
      <c r="J14" s="13">
        <v>15983.597073063796</v>
      </c>
      <c r="K14" s="13">
        <v>19595.720791410116</v>
      </c>
      <c r="L14" s="13">
        <v>19627.982769826158</v>
      </c>
      <c r="M14" s="13"/>
      <c r="N14" s="13">
        <v>19631.43811110386</v>
      </c>
      <c r="O14" s="13">
        <v>18646.397263143394</v>
      </c>
      <c r="P14" s="13">
        <v>18400.683443021822</v>
      </c>
      <c r="Q14" s="13">
        <v>20157.501892004606</v>
      </c>
      <c r="R14" s="13"/>
      <c r="S14" s="13">
        <v>19867.189860353257</v>
      </c>
      <c r="T14" s="13">
        <v>19709.594977408604</v>
      </c>
      <c r="U14" s="13">
        <v>19210.538940475231</v>
      </c>
      <c r="V14" s="13">
        <v>20407.818853000303</v>
      </c>
      <c r="W14" s="13"/>
      <c r="X14" s="13">
        <v>20143.117059132939</v>
      </c>
      <c r="Y14" s="13">
        <v>19808.247627281311</v>
      </c>
      <c r="Z14" s="13">
        <v>20162.769298081712</v>
      </c>
      <c r="AA14" s="13">
        <v>20841.561802114946</v>
      </c>
      <c r="AB14" s="13"/>
      <c r="AC14" s="13">
        <v>20138.475035944171</v>
      </c>
      <c r="AD14" s="13">
        <v>20319.037450295109</v>
      </c>
      <c r="AE14" s="13">
        <v>20939.326233096399</v>
      </c>
      <c r="AF14" s="13">
        <v>21314.70778713742</v>
      </c>
      <c r="AG14" s="13"/>
      <c r="AH14" s="13">
        <v>20326.54291211702</v>
      </c>
      <c r="AI14" s="13">
        <v>20749.766598234084</v>
      </c>
      <c r="AJ14" s="13">
        <v>20914.853288505536</v>
      </c>
      <c r="AK14" s="13">
        <v>21244.359741355725</v>
      </c>
    </row>
    <row r="15" spans="1:37" ht="30" customHeight="1">
      <c r="A15" s="12" t="s">
        <v>102</v>
      </c>
      <c r="B15" s="13">
        <v>408.98993105053239</v>
      </c>
      <c r="C15" s="13">
        <v>440.88249915231518</v>
      </c>
      <c r="D15" s="13">
        <v>481.78965697827095</v>
      </c>
      <c r="E15" s="13">
        <v>503.94978445671467</v>
      </c>
      <c r="F15" s="13">
        <v>528.35655118231068</v>
      </c>
      <c r="G15" s="13">
        <v>538.94045130605707</v>
      </c>
      <c r="H15" s="13"/>
      <c r="I15" s="13">
        <v>137.79289557811396</v>
      </c>
      <c r="J15" s="13">
        <v>118.05269698492579</v>
      </c>
      <c r="K15" s="13">
        <v>137.23395978679915</v>
      </c>
      <c r="L15" s="13">
        <v>137.85298452136516</v>
      </c>
      <c r="M15" s="13"/>
      <c r="N15" s="13">
        <v>138.25900500261628</v>
      </c>
      <c r="O15" s="13">
        <v>133.77288129365186</v>
      </c>
      <c r="P15" s="13">
        <v>134.12329747079988</v>
      </c>
      <c r="Q15" s="13">
        <v>134.92263843116976</v>
      </c>
      <c r="R15" s="13"/>
      <c r="S15" s="13">
        <v>133.3000362641329</v>
      </c>
      <c r="T15" s="13">
        <v>129.55223236167035</v>
      </c>
      <c r="U15" s="13">
        <v>131.04203987867166</v>
      </c>
      <c r="V15" s="13">
        <v>137.49123637592106</v>
      </c>
      <c r="W15" s="13"/>
      <c r="X15" s="13">
        <v>142.13360509593764</v>
      </c>
      <c r="Y15" s="13">
        <v>141.62066400662712</v>
      </c>
      <c r="Z15" s="13">
        <v>141.03315034366955</v>
      </c>
      <c r="AA15" s="13">
        <v>146.46311893782803</v>
      </c>
      <c r="AB15" s="13"/>
      <c r="AC15" s="13">
        <v>148.70679360123989</v>
      </c>
      <c r="AD15" s="13">
        <v>147.23750070826878</v>
      </c>
      <c r="AE15" s="13">
        <v>148.15198950046019</v>
      </c>
      <c r="AF15" s="13">
        <v>150.90756819088946</v>
      </c>
      <c r="AG15" s="13"/>
      <c r="AH15" s="13">
        <v>150.44591902123861</v>
      </c>
      <c r="AI15" s="13">
        <v>150.61027002537665</v>
      </c>
      <c r="AJ15" s="13">
        <v>150.43561684397798</v>
      </c>
      <c r="AK15" s="13">
        <v>152.07433949000935</v>
      </c>
    </row>
    <row r="16" spans="1:37" ht="9.75" customHeight="1">
      <c r="A16" s="12"/>
      <c r="B16" s="185"/>
      <c r="C16" s="185"/>
      <c r="D16" s="185"/>
      <c r="E16" s="13" t="s">
        <v>99</v>
      </c>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1:37" ht="30" customHeight="1">
      <c r="A17" s="41" t="s">
        <v>103</v>
      </c>
      <c r="B17" s="185">
        <v>-291.59015946839287</v>
      </c>
      <c r="C17" s="185">
        <v>2537.8578009190755</v>
      </c>
      <c r="D17" s="185">
        <v>-4030.6698310612696</v>
      </c>
      <c r="E17" s="185">
        <v>2874.0248591044856</v>
      </c>
      <c r="F17" s="185">
        <v>-720.34832546694724</v>
      </c>
      <c r="G17" s="185">
        <v>5068.495730553891</v>
      </c>
      <c r="H17" s="185"/>
      <c r="I17" s="185">
        <v>1184.0724480274162</v>
      </c>
      <c r="J17" s="185">
        <v>6200.0372357828037</v>
      </c>
      <c r="K17" s="185">
        <v>3906.4520479757557</v>
      </c>
      <c r="L17" s="185">
        <v>2005.4080429713067</v>
      </c>
      <c r="M17" s="185"/>
      <c r="N17" s="185">
        <v>-733.4442516862805</v>
      </c>
      <c r="O17" s="185">
        <v>3905.7472992898984</v>
      </c>
      <c r="P17" s="185">
        <v>2811.9596928851261</v>
      </c>
      <c r="Q17" s="185">
        <v>2968.8910980092032</v>
      </c>
      <c r="R17" s="185"/>
      <c r="S17" s="185">
        <v>1497.1904228219637</v>
      </c>
      <c r="T17" s="185">
        <v>2052.8744389234625</v>
      </c>
      <c r="U17" s="185">
        <v>1092.7447263602664</v>
      </c>
      <c r="V17" s="185">
        <v>1066.0123972035644</v>
      </c>
      <c r="W17" s="185"/>
      <c r="X17" s="185">
        <v>817.5632906051128</v>
      </c>
      <c r="Y17" s="185">
        <v>3792.2045304536514</v>
      </c>
      <c r="Z17" s="185">
        <v>-801.71384807329582</v>
      </c>
      <c r="AA17" s="185">
        <v>9331.7621277086691</v>
      </c>
      <c r="AB17" s="185"/>
      <c r="AC17" s="185">
        <v>1816.4626151549946</v>
      </c>
      <c r="AD17" s="185">
        <v>6535.9297639215692</v>
      </c>
      <c r="AE17" s="185">
        <v>4997.6397204216519</v>
      </c>
      <c r="AF17" s="185">
        <v>5855.7107353018946</v>
      </c>
      <c r="AG17" s="185"/>
      <c r="AH17" s="185">
        <v>1299.6319301714243</v>
      </c>
      <c r="AI17" s="185">
        <v>-1103.9981270902072</v>
      </c>
      <c r="AJ17" s="185">
        <v>-5400.3955138626343</v>
      </c>
      <c r="AK17" s="185">
        <v>-2609.5723629817594</v>
      </c>
    </row>
    <row r="18" spans="1:37" ht="11.25" customHeight="1">
      <c r="A18" s="12"/>
      <c r="B18" s="185"/>
      <c r="C18" s="185"/>
      <c r="D18" s="185"/>
      <c r="E18" s="13" t="s">
        <v>99</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30" customHeight="1">
      <c r="A19" s="41" t="s">
        <v>104</v>
      </c>
      <c r="B19" s="185">
        <v>36344.671064954353</v>
      </c>
      <c r="C19" s="185">
        <v>37674.496796722153</v>
      </c>
      <c r="D19" s="185">
        <v>40313.984410670157</v>
      </c>
      <c r="E19" s="185">
        <v>38458.200500707258</v>
      </c>
      <c r="F19" s="185">
        <v>41773.786464818892</v>
      </c>
      <c r="G19" s="185">
        <v>46024.198675681793</v>
      </c>
      <c r="H19" s="185"/>
      <c r="I19" s="185">
        <v>11686.419474288956</v>
      </c>
      <c r="J19" s="185">
        <v>8455.293499531268</v>
      </c>
      <c r="K19" s="185">
        <v>10166.061910819051</v>
      </c>
      <c r="L19" s="185">
        <v>11476.371718395725</v>
      </c>
      <c r="M19" s="185"/>
      <c r="N19" s="185">
        <v>10247.39229504759</v>
      </c>
      <c r="O19" s="185">
        <v>10715.894874576237</v>
      </c>
      <c r="P19" s="185">
        <v>10061.888819206575</v>
      </c>
      <c r="Q19" s="185">
        <v>10879.16646056565</v>
      </c>
      <c r="R19" s="185"/>
      <c r="S19" s="185">
        <v>10348.838819753806</v>
      </c>
      <c r="T19" s="185">
        <v>10290.178375932748</v>
      </c>
      <c r="U19" s="185">
        <v>10662.748327162843</v>
      </c>
      <c r="V19" s="185">
        <v>10500.302853430778</v>
      </c>
      <c r="W19" s="185"/>
      <c r="X19" s="185">
        <v>10669.111879611386</v>
      </c>
      <c r="Y19" s="185">
        <v>10573.564793756836</v>
      </c>
      <c r="Z19" s="185">
        <v>11224.741485499891</v>
      </c>
      <c r="AA19" s="185">
        <v>10824.036565773215</v>
      </c>
      <c r="AB19" s="185"/>
      <c r="AC19" s="185">
        <v>11109.629036153352</v>
      </c>
      <c r="AD19" s="185">
        <v>11631.018796153287</v>
      </c>
      <c r="AE19" s="185">
        <v>11147.958032943601</v>
      </c>
      <c r="AF19" s="185">
        <v>11532.7613972612</v>
      </c>
      <c r="AG19" s="185"/>
      <c r="AH19" s="185">
        <v>11565.736010786415</v>
      </c>
      <c r="AI19" s="185">
        <v>11113.716758194865</v>
      </c>
      <c r="AJ19" s="185">
        <v>10944.772605183238</v>
      </c>
      <c r="AK19" s="185">
        <v>11246.07238997995</v>
      </c>
    </row>
    <row r="20" spans="1:37" ht="30" customHeight="1">
      <c r="A20" s="12" t="s">
        <v>105</v>
      </c>
      <c r="B20" s="13">
        <v>24770.753223211792</v>
      </c>
      <c r="C20" s="13">
        <v>26279.868644466227</v>
      </c>
      <c r="D20" s="13">
        <v>28780.11809488685</v>
      </c>
      <c r="E20" s="13">
        <v>30171.319876138325</v>
      </c>
      <c r="F20" s="13">
        <v>31710.876180436229</v>
      </c>
      <c r="G20" s="13">
        <v>33359.88344866944</v>
      </c>
      <c r="H20" s="13"/>
      <c r="I20" s="13">
        <v>8436.0222311519519</v>
      </c>
      <c r="J20" s="13">
        <v>5473.4224512054798</v>
      </c>
      <c r="K20" s="13">
        <v>7385.0316219521637</v>
      </c>
      <c r="L20" s="13">
        <v>7686.7979396231558</v>
      </c>
      <c r="M20" s="13"/>
      <c r="N20" s="13">
        <v>7963.0456568737618</v>
      </c>
      <c r="O20" s="13">
        <v>7484.5634442531937</v>
      </c>
      <c r="P20" s="13">
        <v>7569.407172217605</v>
      </c>
      <c r="Q20" s="13">
        <v>7926.6668181258547</v>
      </c>
      <c r="R20" s="13"/>
      <c r="S20" s="13">
        <v>8163.7360420827481</v>
      </c>
      <c r="T20" s="13">
        <v>7831.7939321512749</v>
      </c>
      <c r="U20" s="13">
        <v>7958.631775792227</v>
      </c>
      <c r="V20" s="13">
        <v>8187.9323761816322</v>
      </c>
      <c r="W20" s="13"/>
      <c r="X20" s="13">
        <v>8353.0232739267776</v>
      </c>
      <c r="Y20" s="13">
        <v>8132.6553877179795</v>
      </c>
      <c r="Z20" s="13">
        <v>8166.48645702671</v>
      </c>
      <c r="AA20" s="13">
        <v>8331.9290038355066</v>
      </c>
      <c r="AB20" s="13"/>
      <c r="AC20" s="13">
        <v>8331.5010102296692</v>
      </c>
      <c r="AD20" s="13">
        <v>8360.6422729320821</v>
      </c>
      <c r="AE20" s="13">
        <v>8333.3432245234653</v>
      </c>
      <c r="AF20" s="13">
        <v>8365.7821869855943</v>
      </c>
      <c r="AG20" s="13"/>
      <c r="AH20" s="13">
        <v>8338.2757630991509</v>
      </c>
      <c r="AI20" s="13">
        <v>8383.5557803426509</v>
      </c>
      <c r="AJ20" s="13">
        <v>8241.5273834818472</v>
      </c>
      <c r="AK20" s="13">
        <v>8177.1282271557675</v>
      </c>
    </row>
    <row r="21" spans="1:37" ht="30" customHeight="1">
      <c r="A21" s="12" t="s">
        <v>106</v>
      </c>
      <c r="B21" s="13">
        <v>3521.1976068072872</v>
      </c>
      <c r="C21" s="13">
        <v>3153.7010752868791</v>
      </c>
      <c r="D21" s="13">
        <v>3215.851683358208</v>
      </c>
      <c r="E21" s="13">
        <v>2389.6954704870122</v>
      </c>
      <c r="F21" s="13">
        <v>2715.0087131699493</v>
      </c>
      <c r="G21" s="13">
        <v>3467.2954997105608</v>
      </c>
      <c r="H21" s="13"/>
      <c r="I21" s="13">
        <v>794.42649786722018</v>
      </c>
      <c r="J21" s="13">
        <v>441.19813133795873</v>
      </c>
      <c r="K21" s="13">
        <v>728.96211613759112</v>
      </c>
      <c r="L21" s="13">
        <v>694.38703980013702</v>
      </c>
      <c r="M21" s="13"/>
      <c r="N21" s="13">
        <v>672.76660682281124</v>
      </c>
      <c r="O21" s="13">
        <v>634.86131069937608</v>
      </c>
      <c r="P21" s="13">
        <v>612.978723901232</v>
      </c>
      <c r="Q21" s="13">
        <v>516.25911660531995</v>
      </c>
      <c r="R21" s="13"/>
      <c r="S21" s="13">
        <v>597.87349284230345</v>
      </c>
      <c r="T21" s="13">
        <v>549.12300189738596</v>
      </c>
      <c r="U21" s="13">
        <v>623.23063422197254</v>
      </c>
      <c r="V21" s="13">
        <v>520.57604868921999</v>
      </c>
      <c r="W21" s="13"/>
      <c r="X21" s="13">
        <v>583.67034177369283</v>
      </c>
      <c r="Y21" s="13">
        <v>594.10409894026225</v>
      </c>
      <c r="Z21" s="13">
        <v>924.52879763597991</v>
      </c>
      <c r="AA21" s="13">
        <v>733.91274957910719</v>
      </c>
      <c r="AB21" s="13"/>
      <c r="AC21" s="13">
        <v>843.96230469396801</v>
      </c>
      <c r="AD21" s="13">
        <v>798.62208990118893</v>
      </c>
      <c r="AE21" s="13">
        <v>833.08523236071574</v>
      </c>
      <c r="AF21" s="13">
        <v>802.98739388440333</v>
      </c>
      <c r="AG21" s="13"/>
      <c r="AH21" s="13">
        <v>888.39092067628394</v>
      </c>
      <c r="AI21" s="13">
        <v>800.5073635286891</v>
      </c>
      <c r="AJ21" s="13">
        <v>621.32134287675592</v>
      </c>
      <c r="AK21" s="13">
        <v>584.85446958868135</v>
      </c>
    </row>
    <row r="22" spans="1:37" ht="30" customHeight="1">
      <c r="A22" s="12" t="s">
        <v>107</v>
      </c>
      <c r="B22" s="13">
        <v>7948.4109953711923</v>
      </c>
      <c r="C22" s="13">
        <v>8136.6145799715596</v>
      </c>
      <c r="D22" s="13">
        <v>8212.4564483351005</v>
      </c>
      <c r="E22" s="13">
        <v>5789.9472364355934</v>
      </c>
      <c r="F22" s="13">
        <v>7240.6696061512393</v>
      </c>
      <c r="G22" s="13">
        <v>9088.5788429841305</v>
      </c>
      <c r="H22" s="13"/>
      <c r="I22" s="13">
        <v>2429.1274263410087</v>
      </c>
      <c r="J22" s="13">
        <v>2514.015472412545</v>
      </c>
      <c r="K22" s="13">
        <v>2025.5827176072712</v>
      </c>
      <c r="L22" s="13">
        <v>3068.8593884034349</v>
      </c>
      <c r="M22" s="13"/>
      <c r="N22" s="13">
        <v>1585.396900434816</v>
      </c>
      <c r="O22" s="13">
        <v>2570.6202116824074</v>
      </c>
      <c r="P22" s="13">
        <v>1854.1752414435675</v>
      </c>
      <c r="Q22" s="13">
        <v>2411.6240738095412</v>
      </c>
      <c r="R22" s="13"/>
      <c r="S22" s="13">
        <v>1563.5130657452</v>
      </c>
      <c r="T22" s="13">
        <v>1884.1524192744657</v>
      </c>
      <c r="U22" s="13">
        <v>2058.9379299978355</v>
      </c>
      <c r="V22" s="13">
        <v>1768.6064415845362</v>
      </c>
      <c r="W22" s="13"/>
      <c r="X22" s="13">
        <v>1710.1724941874713</v>
      </c>
      <c r="Y22" s="13">
        <v>1825.2662003141079</v>
      </c>
      <c r="Z22" s="13">
        <v>2112.6582326786884</v>
      </c>
      <c r="AA22" s="13">
        <v>1737.3623685130756</v>
      </c>
      <c r="AB22" s="13"/>
      <c r="AC22" s="13">
        <v>1913.3332773841892</v>
      </c>
      <c r="AD22" s="13">
        <v>2450.9219894744892</v>
      </c>
      <c r="AE22" s="13">
        <v>1960.697132213895</v>
      </c>
      <c r="AF22" s="13">
        <v>2343.1593725456773</v>
      </c>
      <c r="AG22" s="13"/>
      <c r="AH22" s="13">
        <v>2318.2368831654549</v>
      </c>
      <c r="AI22" s="13">
        <v>1908.8211704779994</v>
      </c>
      <c r="AJ22" s="13">
        <v>2061.0914349791092</v>
      </c>
      <c r="AK22" s="13">
        <v>2463.2572493899761</v>
      </c>
    </row>
    <row r="23" spans="1:37" ht="30" customHeight="1">
      <c r="A23" s="12" t="s">
        <v>108</v>
      </c>
      <c r="B23" s="13">
        <v>104.30923956407617</v>
      </c>
      <c r="C23" s="13">
        <v>104.31249699749311</v>
      </c>
      <c r="D23" s="13">
        <v>105.55818408999994</v>
      </c>
      <c r="E23" s="13">
        <v>107.23791764633388</v>
      </c>
      <c r="F23" s="13">
        <v>107.23196506146942</v>
      </c>
      <c r="G23" s="13">
        <v>108.44088431766149</v>
      </c>
      <c r="H23" s="13"/>
      <c r="I23" s="13">
        <v>26.843318928775954</v>
      </c>
      <c r="J23" s="13">
        <v>26.657444575284757</v>
      </c>
      <c r="K23" s="13">
        <v>26.485455122025193</v>
      </c>
      <c r="L23" s="13">
        <v>26.327350568997311</v>
      </c>
      <c r="M23" s="13"/>
      <c r="N23" s="13">
        <v>26.183130916201105</v>
      </c>
      <c r="O23" s="13">
        <v>25.849907941258657</v>
      </c>
      <c r="P23" s="13">
        <v>25.327681644169992</v>
      </c>
      <c r="Q23" s="13">
        <v>24.616452024935104</v>
      </c>
      <c r="R23" s="13"/>
      <c r="S23" s="13">
        <v>23.716219083553987</v>
      </c>
      <c r="T23" s="13">
        <v>25.10902260962207</v>
      </c>
      <c r="U23" s="13">
        <v>21.947987150808956</v>
      </c>
      <c r="V23" s="13">
        <v>23.187986975389528</v>
      </c>
      <c r="W23" s="13"/>
      <c r="X23" s="13">
        <v>22.245769723444322</v>
      </c>
      <c r="Y23" s="13">
        <v>21.539106784485412</v>
      </c>
      <c r="Z23" s="13">
        <v>21.067998158512797</v>
      </c>
      <c r="AA23" s="13">
        <v>20.832443845526491</v>
      </c>
      <c r="AB23" s="13"/>
      <c r="AC23" s="13">
        <v>20.832443845526495</v>
      </c>
      <c r="AD23" s="13">
        <v>20.832443845526488</v>
      </c>
      <c r="AE23" s="13">
        <v>20.83244384552648</v>
      </c>
      <c r="AF23" s="13">
        <v>20.832443845526484</v>
      </c>
      <c r="AG23" s="13"/>
      <c r="AH23" s="13">
        <v>20.832443845526473</v>
      </c>
      <c r="AI23" s="13">
        <v>20.83244384552647</v>
      </c>
      <c r="AJ23" s="13">
        <v>20.832443845526463</v>
      </c>
      <c r="AK23" s="13">
        <v>20.832443845526463</v>
      </c>
    </row>
    <row r="24" spans="1:37" ht="10.5" customHeight="1">
      <c r="A24" s="12"/>
      <c r="B24" s="185"/>
      <c r="C24" s="185"/>
      <c r="D24" s="185"/>
      <c r="E24" s="13" t="s">
        <v>99</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ht="30" customHeight="1">
      <c r="A25" s="41" t="s">
        <v>109</v>
      </c>
      <c r="B25" s="185">
        <v>144237.47577279329</v>
      </c>
      <c r="C25" s="185">
        <v>150404.1662021784</v>
      </c>
      <c r="D25" s="185">
        <v>150018.43266246485</v>
      </c>
      <c r="E25" s="185">
        <v>154467.1294610792</v>
      </c>
      <c r="F25" s="185">
        <v>158819.55018192984</v>
      </c>
      <c r="G25" s="185">
        <v>175857.83992807398</v>
      </c>
      <c r="H25" s="185"/>
      <c r="I25" s="185">
        <v>46235.555438024785</v>
      </c>
      <c r="J25" s="185">
        <v>42973.747192028524</v>
      </c>
      <c r="K25" s="185">
        <v>47446.809044107271</v>
      </c>
      <c r="L25" s="185">
        <v>46995.774137759967</v>
      </c>
      <c r="M25" s="185"/>
      <c r="N25" s="185">
        <v>43321.004393366995</v>
      </c>
      <c r="O25" s="185">
        <v>47033.533232671092</v>
      </c>
      <c r="P25" s="185">
        <v>45054.895482858978</v>
      </c>
      <c r="Q25" s="185">
        <v>48042.046579445152</v>
      </c>
      <c r="R25" s="185"/>
      <c r="S25" s="185">
        <v>45903.505411816535</v>
      </c>
      <c r="T25" s="185">
        <v>46342.815122957458</v>
      </c>
      <c r="U25" s="185">
        <v>45591.610159702868</v>
      </c>
      <c r="V25" s="185">
        <v>46166.967368569007</v>
      </c>
      <c r="W25" s="185"/>
      <c r="X25" s="185">
        <v>46141.273556951295</v>
      </c>
      <c r="Y25" s="185">
        <v>49179.951578813336</v>
      </c>
      <c r="Z25" s="185">
        <v>45940.28180468778</v>
      </c>
      <c r="AA25" s="185">
        <v>56342.665502049393</v>
      </c>
      <c r="AB25" s="185"/>
      <c r="AC25" s="185">
        <v>48587.208220937144</v>
      </c>
      <c r="AD25" s="185">
        <v>54499.274817433732</v>
      </c>
      <c r="AE25" s="185">
        <v>53088.757946171187</v>
      </c>
      <c r="AF25" s="185">
        <v>54249.473887327251</v>
      </c>
      <c r="AG25" s="185"/>
      <c r="AH25" s="185">
        <v>49163.913378071658</v>
      </c>
      <c r="AI25" s="185">
        <v>47221.027917985659</v>
      </c>
      <c r="AJ25" s="185">
        <v>41905.351316742643</v>
      </c>
      <c r="AK25" s="185">
        <v>45355.428246222713</v>
      </c>
    </row>
    <row r="26" spans="1:37" ht="11.25" customHeight="1">
      <c r="A26" s="12"/>
      <c r="B26" s="185"/>
      <c r="C26" s="185"/>
      <c r="D26" s="185"/>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1:37" ht="30" customHeight="1">
      <c r="A27" s="12" t="s">
        <v>110</v>
      </c>
      <c r="B27" s="13">
        <v>96255.349786709325</v>
      </c>
      <c r="C27" s="13">
        <v>88424.749012406566</v>
      </c>
      <c r="D27" s="13">
        <v>80511.224532965003</v>
      </c>
      <c r="E27" s="13">
        <v>75460.987068728326</v>
      </c>
      <c r="F27" s="13">
        <v>86076.979469994374</v>
      </c>
      <c r="G27" s="13">
        <v>77130.423806206003</v>
      </c>
      <c r="H27" s="13"/>
      <c r="I27" s="13">
        <v>15193.869080256254</v>
      </c>
      <c r="J27" s="13">
        <v>6068.8954288684708</v>
      </c>
      <c r="K27" s="13">
        <v>23796.412438189931</v>
      </c>
      <c r="L27" s="13">
        <v>22082.326236588968</v>
      </c>
      <c r="M27" s="13"/>
      <c r="N27" s="13">
        <v>30591.83835891874</v>
      </c>
      <c r="O27" s="13">
        <v>19446.854297824088</v>
      </c>
      <c r="P27" s="13">
        <v>26026.825746204635</v>
      </c>
      <c r="Q27" s="13">
        <v>19476.099893108549</v>
      </c>
      <c r="R27" s="13"/>
      <c r="S27" s="13">
        <v>24524.814900286277</v>
      </c>
      <c r="T27" s="13">
        <v>17347.496325809101</v>
      </c>
      <c r="U27" s="13">
        <v>28607.472754605005</v>
      </c>
      <c r="V27" s="13">
        <v>16985.80359145534</v>
      </c>
      <c r="W27" s="13"/>
      <c r="X27" s="13">
        <v>19896.257602831818</v>
      </c>
      <c r="Y27" s="13">
        <v>16499.361906666407</v>
      </c>
      <c r="Z27" s="13">
        <v>20688.066931080197</v>
      </c>
      <c r="AA27" s="13">
        <v>17108.552576424165</v>
      </c>
      <c r="AB27" s="13"/>
      <c r="AC27" s="13">
        <v>18901.116881149188</v>
      </c>
      <c r="AD27" s="13">
        <v>16477.927237763743</v>
      </c>
      <c r="AE27" s="13">
        <v>12641.927860457057</v>
      </c>
      <c r="AF27" s="13">
        <v>16969.175874207849</v>
      </c>
      <c r="AG27" s="13"/>
      <c r="AH27" s="13">
        <v>17359.140616506309</v>
      </c>
      <c r="AI27" s="13">
        <v>16273.593152690437</v>
      </c>
      <c r="AJ27" s="13">
        <v>26669.09207372697</v>
      </c>
      <c r="AK27" s="13">
        <v>16038.708929917369</v>
      </c>
    </row>
    <row r="28" spans="1:37" ht="30" customHeight="1">
      <c r="A28" s="12" t="s">
        <v>111</v>
      </c>
      <c r="B28" s="13">
        <v>9521.2675125305686</v>
      </c>
      <c r="C28" s="13">
        <v>9566.5696612667962</v>
      </c>
      <c r="D28" s="13">
        <v>9279.7879188701863</v>
      </c>
      <c r="E28" s="13">
        <v>9429.7270579474462</v>
      </c>
      <c r="F28" s="13">
        <v>8900.7977931251407</v>
      </c>
      <c r="G28" s="13">
        <v>9472.5053878997369</v>
      </c>
      <c r="H28" s="13"/>
      <c r="I28" s="13">
        <v>1304.5809824014998</v>
      </c>
      <c r="J28" s="13">
        <v>1093.4285754913469</v>
      </c>
      <c r="K28" s="13">
        <v>1078.197431730661</v>
      </c>
      <c r="L28" s="13">
        <v>1235.7569359768156</v>
      </c>
      <c r="M28" s="13"/>
      <c r="N28" s="13">
        <v>1045.2592307405571</v>
      </c>
      <c r="O28" s="13">
        <v>1137.2867710278645</v>
      </c>
      <c r="P28" s="13">
        <v>1229.7952862096174</v>
      </c>
      <c r="Q28" s="13">
        <v>1169.5359768669218</v>
      </c>
      <c r="R28" s="13"/>
      <c r="S28" s="13">
        <v>1252.3082710516051</v>
      </c>
      <c r="T28" s="13">
        <v>1463.0034926588339</v>
      </c>
      <c r="U28" s="13">
        <v>1305.156319895427</v>
      </c>
      <c r="V28" s="13">
        <v>1355.1364999018724</v>
      </c>
      <c r="W28" s="13"/>
      <c r="X28" s="13">
        <v>1859.3959677256396</v>
      </c>
      <c r="Y28" s="13">
        <v>2034.3736922335668</v>
      </c>
      <c r="Z28" s="13">
        <v>1789.6106254902497</v>
      </c>
      <c r="AA28" s="13">
        <v>1729.8870215553382</v>
      </c>
      <c r="AB28" s="13"/>
      <c r="AC28" s="13">
        <v>2208.2346374006097</v>
      </c>
      <c r="AD28" s="13">
        <v>2631.701740534806</v>
      </c>
      <c r="AE28" s="13">
        <v>1486.8393357230641</v>
      </c>
      <c r="AF28" s="13">
        <v>2234.07108768841</v>
      </c>
      <c r="AG28" s="13"/>
      <c r="AH28" s="13">
        <v>2145.651931730943</v>
      </c>
      <c r="AI28" s="13">
        <v>2045.3121529566106</v>
      </c>
      <c r="AJ28" s="13">
        <v>1714.6315603944138</v>
      </c>
      <c r="AK28" s="13">
        <v>2182.3042656941752</v>
      </c>
    </row>
    <row r="29" spans="1:37" ht="30" customHeight="1">
      <c r="A29" s="41" t="s">
        <v>112</v>
      </c>
      <c r="B29" s="185">
        <v>105776.61729923989</v>
      </c>
      <c r="C29" s="185">
        <v>97991.318673673348</v>
      </c>
      <c r="D29" s="185">
        <v>89791.01245183518</v>
      </c>
      <c r="E29" s="185">
        <v>84890.714126675783</v>
      </c>
      <c r="F29" s="185">
        <v>94977.777263119526</v>
      </c>
      <c r="G29" s="185">
        <v>86602.92919410576</v>
      </c>
      <c r="H29" s="185"/>
      <c r="I29" s="185">
        <v>16498.450062657754</v>
      </c>
      <c r="J29" s="185">
        <v>7162.324004359818</v>
      </c>
      <c r="K29" s="185">
        <v>24874.60986992059</v>
      </c>
      <c r="L29" s="185">
        <v>23318.083172565784</v>
      </c>
      <c r="M29" s="185"/>
      <c r="N29" s="185">
        <v>31637.097589659297</v>
      </c>
      <c r="O29" s="185">
        <v>20584.141068851954</v>
      </c>
      <c r="P29" s="185">
        <v>27256.621032414252</v>
      </c>
      <c r="Q29" s="185">
        <v>20645.635869975471</v>
      </c>
      <c r="R29" s="185"/>
      <c r="S29" s="185">
        <v>25777.123171337884</v>
      </c>
      <c r="T29" s="185">
        <v>18810.499818467935</v>
      </c>
      <c r="U29" s="185">
        <v>29912.629074500433</v>
      </c>
      <c r="V29" s="185">
        <v>18340.940091357214</v>
      </c>
      <c r="W29" s="185"/>
      <c r="X29" s="185">
        <v>21755.653570557457</v>
      </c>
      <c r="Y29" s="185">
        <v>18533.735598899973</v>
      </c>
      <c r="Z29" s="185">
        <v>22477.677556570445</v>
      </c>
      <c r="AA29" s="185">
        <v>18838.439597979504</v>
      </c>
      <c r="AB29" s="185"/>
      <c r="AC29" s="185">
        <v>21109.351518549796</v>
      </c>
      <c r="AD29" s="185">
        <v>19109.628978298548</v>
      </c>
      <c r="AE29" s="185">
        <v>14128.767196180121</v>
      </c>
      <c r="AF29" s="185">
        <v>19203.24696189626</v>
      </c>
      <c r="AG29" s="185"/>
      <c r="AH29" s="185">
        <v>19504.792548237252</v>
      </c>
      <c r="AI29" s="185">
        <v>18318.905305647047</v>
      </c>
      <c r="AJ29" s="185">
        <v>28383.723634121383</v>
      </c>
      <c r="AK29" s="185">
        <v>18221.013195611544</v>
      </c>
    </row>
    <row r="30" spans="1:37" ht="10.5" customHeight="1">
      <c r="A30" s="12"/>
      <c r="B30" s="185"/>
      <c r="C30" s="13"/>
      <c r="D30" s="185"/>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1:37" ht="30" customHeight="1">
      <c r="A31" s="12" t="s">
        <v>113</v>
      </c>
      <c r="B31" s="13">
        <v>-78231.550855572903</v>
      </c>
      <c r="C31" s="13">
        <v>-83798.414244053201</v>
      </c>
      <c r="D31" s="13">
        <v>-64282.216500000002</v>
      </c>
      <c r="E31" s="13">
        <v>-54124.631765045197</v>
      </c>
      <c r="F31" s="13">
        <v>-63648.417151278998</v>
      </c>
      <c r="G31" s="13">
        <v>-70929.411428592706</v>
      </c>
      <c r="H31" s="13"/>
      <c r="I31" s="13">
        <v>-16443.93762697724</v>
      </c>
      <c r="J31" s="13">
        <v>-14158.673355308518</v>
      </c>
      <c r="K31" s="13">
        <v>-24740.63267991976</v>
      </c>
      <c r="L31" s="13">
        <v>-23445.012103011777</v>
      </c>
      <c r="M31" s="13"/>
      <c r="N31" s="13">
        <v>-22767.256440835838</v>
      </c>
      <c r="O31" s="13">
        <v>-19705.063494483144</v>
      </c>
      <c r="P31" s="13">
        <v>-20091.308459713717</v>
      </c>
      <c r="Q31" s="13">
        <v>-20339.579065319194</v>
      </c>
      <c r="R31" s="13"/>
      <c r="S31" s="13">
        <v>-18831.757525208228</v>
      </c>
      <c r="T31" s="13">
        <v>-15532.603943773533</v>
      </c>
      <c r="U31" s="13">
        <v>-18928.774475189552</v>
      </c>
      <c r="V31" s="13">
        <v>-14013.791652539197</v>
      </c>
      <c r="W31" s="13"/>
      <c r="X31" s="13">
        <v>-13075.921631582005</v>
      </c>
      <c r="Y31" s="13">
        <v>-12491.269805927532</v>
      </c>
      <c r="Z31" s="13">
        <v>-14437.489381985728</v>
      </c>
      <c r="AA31" s="13">
        <v>-19536.861511007646</v>
      </c>
      <c r="AB31" s="13"/>
      <c r="AC31" s="13">
        <v>-15492.984914500963</v>
      </c>
      <c r="AD31" s="13">
        <v>-16083.681117482587</v>
      </c>
      <c r="AE31" s="13">
        <v>-16430.172649610551</v>
      </c>
      <c r="AF31" s="13">
        <v>-20935.385299254627</v>
      </c>
      <c r="AG31" s="13"/>
      <c r="AH31" s="13">
        <v>-14312.368691670121</v>
      </c>
      <c r="AI31" s="13">
        <v>-13074.6436809555</v>
      </c>
      <c r="AJ31" s="13">
        <v>-13283.915408761464</v>
      </c>
      <c r="AK31" s="13">
        <v>-12739.751327454243</v>
      </c>
    </row>
    <row r="32" spans="1:37" ht="30" customHeight="1">
      <c r="A32" s="12" t="s">
        <v>114</v>
      </c>
      <c r="B32" s="13">
        <v>-11848.6481892394</v>
      </c>
      <c r="C32" s="13">
        <v>-11538.9507232426</v>
      </c>
      <c r="D32" s="13">
        <v>-11109.0165834613</v>
      </c>
      <c r="E32" s="13">
        <v>-11504.276129698799</v>
      </c>
      <c r="F32" s="13">
        <v>-12426.456542457199</v>
      </c>
      <c r="G32" s="13">
        <v>-13948.989325037601</v>
      </c>
      <c r="H32" s="13"/>
      <c r="I32" s="13">
        <v>-2792.7487674267772</v>
      </c>
      <c r="J32" s="13">
        <v>-2598.6619211028888</v>
      </c>
      <c r="K32" s="13">
        <v>-2766.0419557728123</v>
      </c>
      <c r="L32" s="13">
        <v>-3306.2473445558358</v>
      </c>
      <c r="M32" s="13"/>
      <c r="N32" s="13">
        <v>-2774.1390755857301</v>
      </c>
      <c r="O32" s="13">
        <v>-2985.1295740481623</v>
      </c>
      <c r="P32" s="13">
        <v>-3057.3937527757334</v>
      </c>
      <c r="Q32" s="13">
        <v>-2666.5289614849316</v>
      </c>
      <c r="R32" s="13"/>
      <c r="S32" s="13">
        <v>-2518.8196458043767</v>
      </c>
      <c r="T32" s="13">
        <v>-2635.222474282255</v>
      </c>
      <c r="U32" s="13">
        <v>-2151.0282934149473</v>
      </c>
      <c r="V32" s="13">
        <v>-2096.7314643919171</v>
      </c>
      <c r="W32" s="13"/>
      <c r="X32" s="13">
        <v>-2793.0691275630675</v>
      </c>
      <c r="Y32" s="13">
        <v>-3017.8359362276628</v>
      </c>
      <c r="Z32" s="13">
        <v>-2614.6545603221412</v>
      </c>
      <c r="AA32" s="13">
        <v>-2537.488744210179</v>
      </c>
      <c r="AB32" s="13"/>
      <c r="AC32" s="13">
        <v>-3292.1674994689861</v>
      </c>
      <c r="AD32" s="13">
        <v>-3985.903132463985</v>
      </c>
      <c r="AE32" s="13">
        <v>-2320.6268286519708</v>
      </c>
      <c r="AF32" s="13">
        <v>-3513.2270266732212</v>
      </c>
      <c r="AG32" s="13"/>
      <c r="AH32" s="13">
        <v>-3392.8624384308505</v>
      </c>
      <c r="AI32" s="13">
        <v>-3331.9789858879585</v>
      </c>
      <c r="AJ32" s="13">
        <v>-2790.213551307239</v>
      </c>
      <c r="AK32" s="13">
        <v>-3543.0342960775952</v>
      </c>
    </row>
    <row r="33" spans="1:37" ht="30" customHeight="1">
      <c r="A33" s="41" t="s">
        <v>115</v>
      </c>
      <c r="B33" s="185">
        <v>-90080.199044812296</v>
      </c>
      <c r="C33" s="185">
        <v>-95337.364967295798</v>
      </c>
      <c r="D33" s="185">
        <v>-75391.233083461295</v>
      </c>
      <c r="E33" s="185">
        <v>-65628.907894743999</v>
      </c>
      <c r="F33" s="185">
        <v>-76074.873693736299</v>
      </c>
      <c r="G33" s="185">
        <v>-84878.400753630398</v>
      </c>
      <c r="H33" s="185"/>
      <c r="I33" s="185">
        <v>-19236.686394404016</v>
      </c>
      <c r="J33" s="185">
        <v>-16757.335276411406</v>
      </c>
      <c r="K33" s="185">
        <v>-27506.674635692572</v>
      </c>
      <c r="L33" s="185">
        <v>-26751.259447567612</v>
      </c>
      <c r="M33" s="185"/>
      <c r="N33" s="185">
        <v>-25541.395516421566</v>
      </c>
      <c r="O33" s="185">
        <v>-22690.193068531305</v>
      </c>
      <c r="P33" s="185">
        <v>-23148.70221248945</v>
      </c>
      <c r="Q33" s="185">
        <v>-23006.108026804126</v>
      </c>
      <c r="R33" s="185"/>
      <c r="S33" s="185">
        <v>-21350.577171012606</v>
      </c>
      <c r="T33" s="185">
        <v>-18167.826418055789</v>
      </c>
      <c r="U33" s="185">
        <v>-21079.802768604499</v>
      </c>
      <c r="V33" s="185">
        <v>-16110.523116931116</v>
      </c>
      <c r="W33" s="185"/>
      <c r="X33" s="185">
        <v>-15868.990759145072</v>
      </c>
      <c r="Y33" s="185">
        <v>-15509.105742155194</v>
      </c>
      <c r="Z33" s="185">
        <v>-17052.14394230787</v>
      </c>
      <c r="AA33" s="185">
        <v>-22074.350255217825</v>
      </c>
      <c r="AB33" s="185"/>
      <c r="AC33" s="185">
        <v>-18785.15241396995</v>
      </c>
      <c r="AD33" s="185">
        <v>-20069.584249946573</v>
      </c>
      <c r="AE33" s="185">
        <v>-18750.799478262521</v>
      </c>
      <c r="AF33" s="185">
        <v>-24448.612325927847</v>
      </c>
      <c r="AG33" s="185"/>
      <c r="AH33" s="185">
        <v>-17705.231130100972</v>
      </c>
      <c r="AI33" s="185">
        <v>-16406.622666843457</v>
      </c>
      <c r="AJ33" s="185">
        <v>-16074.128960068703</v>
      </c>
      <c r="AK33" s="185">
        <v>-16282.78562353184</v>
      </c>
    </row>
    <row r="34" spans="1:37" ht="10.5" customHeight="1">
      <c r="A34" s="41"/>
      <c r="B34" s="185"/>
      <c r="C34" s="13"/>
      <c r="D34" s="185"/>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7" ht="30" customHeight="1">
      <c r="A35" s="12" t="s">
        <v>116</v>
      </c>
      <c r="B35" s="13">
        <v>1254.6880254785319</v>
      </c>
      <c r="C35" s="13">
        <v>310.66231133063047</v>
      </c>
      <c r="D35" s="193" t="s">
        <v>117</v>
      </c>
      <c r="E35" s="13">
        <v>-2546.0111998908233</v>
      </c>
      <c r="F35" s="13">
        <v>630.79687303249375</v>
      </c>
      <c r="G35" s="13">
        <v>6178.1486142250578</v>
      </c>
      <c r="H35" s="13"/>
      <c r="I35" s="13">
        <v>2334.4224567129459</v>
      </c>
      <c r="J35" s="13">
        <v>307.50353020131661</v>
      </c>
      <c r="K35" s="13">
        <v>-689.83194480380917</v>
      </c>
      <c r="L35" s="13">
        <v>514.78640271662516</v>
      </c>
      <c r="M35" s="13"/>
      <c r="N35" s="13">
        <v>-2933.9752885500675</v>
      </c>
      <c r="O35" s="13">
        <v>1503.9102098239891</v>
      </c>
      <c r="P35" s="13">
        <v>-1082.061242833217</v>
      </c>
      <c r="Q35" s="13">
        <v>1029.8113932367269</v>
      </c>
      <c r="R35" s="13"/>
      <c r="S35" s="13">
        <v>-831.2506311715224</v>
      </c>
      <c r="T35" s="13">
        <v>1675.6388437794012</v>
      </c>
      <c r="U35" s="13">
        <v>-3952.5851551057785</v>
      </c>
      <c r="V35" s="13">
        <v>974.69523550662052</v>
      </c>
      <c r="W35" s="13"/>
      <c r="X35" s="13">
        <v>250.28222537211332</v>
      </c>
      <c r="Y35" s="13">
        <v>-1712.4322642864627</v>
      </c>
      <c r="Z35" s="13">
        <v>-348.2695601866144</v>
      </c>
      <c r="AA35" s="13">
        <v>-2538.7110390457856</v>
      </c>
      <c r="AB35" s="13"/>
      <c r="AC35" s="13">
        <v>-1263.9310449156874</v>
      </c>
      <c r="AD35" s="13">
        <v>-3125.6540786099285</v>
      </c>
      <c r="AE35" s="13">
        <v>516.13717566004925</v>
      </c>
      <c r="AF35" s="13">
        <v>626.99662470693511</v>
      </c>
      <c r="AG35" s="13"/>
      <c r="AH35" s="13">
        <v>-1441.7387106470087</v>
      </c>
      <c r="AI35" s="13">
        <v>-1366.3445060503727</v>
      </c>
      <c r="AJ35" s="13">
        <v>-1233.8728377666139</v>
      </c>
      <c r="AK35" s="13">
        <v>-346.39468662299623</v>
      </c>
    </row>
    <row r="36" spans="1:37" ht="10.5" customHeight="1">
      <c r="A36" s="12"/>
      <c r="B36" s="185"/>
      <c r="C36" s="185"/>
      <c r="D36" s="185"/>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ht="30" customHeight="1">
      <c r="A37" s="41" t="s">
        <v>127</v>
      </c>
      <c r="B37" s="185">
        <v>161188.58205269949</v>
      </c>
      <c r="C37" s="185">
        <v>153368.78221988661</v>
      </c>
      <c r="D37" s="185">
        <v>164418.1397717192</v>
      </c>
      <c r="E37" s="185">
        <v>171182.92449312008</v>
      </c>
      <c r="F37" s="185">
        <v>178353.25062434556</v>
      </c>
      <c r="G37" s="185">
        <v>183760.51698277442</v>
      </c>
      <c r="H37" s="185"/>
      <c r="I37" s="185">
        <v>45831.741562991469</v>
      </c>
      <c r="J37" s="185">
        <v>33686.239450178255</v>
      </c>
      <c r="K37" s="185">
        <v>44124.91233353148</v>
      </c>
      <c r="L37" s="185">
        <v>44077.384265474764</v>
      </c>
      <c r="M37" s="185"/>
      <c r="N37" s="185">
        <v>46482.731178054659</v>
      </c>
      <c r="O37" s="185">
        <v>46431.39144281573</v>
      </c>
      <c r="P37" s="185">
        <v>48080.753059950563</v>
      </c>
      <c r="Q37" s="185">
        <v>46711.385815853224</v>
      </c>
      <c r="R37" s="185"/>
      <c r="S37" s="185">
        <v>49498.80078097029</v>
      </c>
      <c r="T37" s="185">
        <v>48661.127367149005</v>
      </c>
      <c r="U37" s="185">
        <v>50471.851310493024</v>
      </c>
      <c r="V37" s="185">
        <v>49372.079578501725</v>
      </c>
      <c r="W37" s="185"/>
      <c r="X37" s="185">
        <v>52278.218593735794</v>
      </c>
      <c r="Y37" s="185">
        <v>50492.149171271652</v>
      </c>
      <c r="Z37" s="185">
        <v>51017.54585876374</v>
      </c>
      <c r="AA37" s="185">
        <v>50568.043805765286</v>
      </c>
      <c r="AB37" s="185"/>
      <c r="AC37" s="185">
        <v>49647.476280601302</v>
      </c>
      <c r="AD37" s="185">
        <v>50413.665467175779</v>
      </c>
      <c r="AE37" s="185">
        <v>48982.862839748836</v>
      </c>
      <c r="AF37" s="185">
        <v>49631.1051480026</v>
      </c>
      <c r="AG37" s="185"/>
      <c r="AH37" s="185">
        <v>49521.736085560929</v>
      </c>
      <c r="AI37" s="185">
        <v>47766.966050738876</v>
      </c>
      <c r="AJ37" s="185">
        <v>52981.073153028708</v>
      </c>
      <c r="AK37" s="185">
        <v>46947.261131679421</v>
      </c>
    </row>
    <row r="38" spans="1:37" ht="10.5" customHeight="1">
      <c r="A38" s="12"/>
      <c r="B38" s="13"/>
      <c r="C38" s="13"/>
      <c r="D38" s="13"/>
      <c r="E38" s="13"/>
      <c r="F38" s="13"/>
      <c r="G38" s="13"/>
      <c r="H38" s="7"/>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7"/>
      <c r="AI38" s="7"/>
      <c r="AJ38" s="7"/>
      <c r="AK38" s="7"/>
    </row>
    <row r="39" spans="1:37" ht="30" customHeight="1">
      <c r="A39" s="41" t="s">
        <v>119</v>
      </c>
      <c r="B39" s="13" t="s">
        <v>99</v>
      </c>
      <c r="C39" s="13" t="s">
        <v>99</v>
      </c>
      <c r="D39" s="13" t="s">
        <v>99</v>
      </c>
      <c r="E39" s="13" t="s">
        <v>99</v>
      </c>
      <c r="F39" s="13" t="s">
        <v>99</v>
      </c>
      <c r="G39" s="13"/>
      <c r="H39" s="7"/>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7"/>
      <c r="AI39" s="7"/>
      <c r="AJ39" s="7"/>
      <c r="AK39" s="7"/>
    </row>
    <row r="40" spans="1:37" ht="10.5" customHeight="1">
      <c r="A40" s="41"/>
      <c r="B40" s="13"/>
      <c r="C40" s="13"/>
      <c r="D40" s="13"/>
      <c r="E40" s="13"/>
      <c r="F40" s="13"/>
      <c r="G40" s="13"/>
      <c r="H40" s="7"/>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7"/>
      <c r="AI40" s="7"/>
      <c r="AJ40" s="7"/>
      <c r="AK40" s="7"/>
    </row>
    <row r="41" spans="1:37" ht="30" customHeight="1">
      <c r="A41" s="41" t="s">
        <v>96</v>
      </c>
      <c r="B41" s="41">
        <v>28.036023847888359</v>
      </c>
      <c r="C41" s="41">
        <v>29.310521219739755</v>
      </c>
      <c r="D41" s="41">
        <v>28.4757341908998</v>
      </c>
      <c r="E41" s="41">
        <v>26.437925181374595</v>
      </c>
      <c r="F41" s="41">
        <v>25.929858307559318</v>
      </c>
      <c r="G41" s="41">
        <v>27.75238053692749</v>
      </c>
      <c r="H41" s="42"/>
      <c r="I41" s="41">
        <v>29.402542824864842</v>
      </c>
      <c r="J41" s="41">
        <v>36.266341645924157</v>
      </c>
      <c r="K41" s="41">
        <v>30.91528030923519</v>
      </c>
      <c r="L41" s="41">
        <v>31.19095847258378</v>
      </c>
      <c r="M41" s="41"/>
      <c r="N41" s="41">
        <v>30.199084430147483</v>
      </c>
      <c r="O41" s="41">
        <v>29.358846441542784</v>
      </c>
      <c r="P41" s="41">
        <v>28.381918671821843</v>
      </c>
      <c r="Q41" s="41">
        <v>29.760548199613719</v>
      </c>
      <c r="R41" s="41"/>
      <c r="S41" s="41">
        <v>28.398640069735904</v>
      </c>
      <c r="T41" s="41">
        <v>29.100466562331984</v>
      </c>
      <c r="U41" s="41">
        <v>28.718059174525397</v>
      </c>
      <c r="V41" s="41">
        <v>28.468199331588629</v>
      </c>
      <c r="W41" s="41"/>
      <c r="X41" s="41">
        <v>27.486299474304804</v>
      </c>
      <c r="Y41" s="41">
        <v>29.438861698864287</v>
      </c>
      <c r="Z41" s="41">
        <v>29.820038307903936</v>
      </c>
      <c r="AA41" s="41">
        <v>30.056218796784655</v>
      </c>
      <c r="AB41" s="41"/>
      <c r="AC41" s="41">
        <v>30.966195850906569</v>
      </c>
      <c r="AD41" s="41">
        <v>31.471727277370544</v>
      </c>
      <c r="AE41" s="41">
        <v>32.369855600482438</v>
      </c>
      <c r="AF41" s="41">
        <v>31.019632453329383</v>
      </c>
      <c r="AG41" s="41"/>
      <c r="AH41" s="41">
        <v>31.948711528691039</v>
      </c>
      <c r="AI41" s="41">
        <v>34.14688804245133</v>
      </c>
      <c r="AJ41" s="41">
        <v>28.870093431088108</v>
      </c>
      <c r="AK41" s="41">
        <v>32.637674209368015</v>
      </c>
    </row>
    <row r="42" spans="1:37" ht="30" customHeight="1">
      <c r="A42" s="12" t="s">
        <v>97</v>
      </c>
      <c r="B42" s="12">
        <v>6.4822589098522077</v>
      </c>
      <c r="C42" s="12">
        <v>5.9236880651617065</v>
      </c>
      <c r="D42" s="12">
        <v>6.3523335758124064</v>
      </c>
      <c r="E42" s="12">
        <v>5.7918760038415069</v>
      </c>
      <c r="F42" s="12">
        <v>5.9077139302364099</v>
      </c>
      <c r="G42" s="12">
        <v>6.1742405916784957</v>
      </c>
      <c r="H42" s="7"/>
      <c r="I42" s="12">
        <v>6.6280889792686173</v>
      </c>
      <c r="J42" s="12">
        <v>8.6576525124319463</v>
      </c>
      <c r="K42" s="12">
        <v>7.0657640203744325</v>
      </c>
      <c r="L42" s="12">
        <v>6.7365174368062259</v>
      </c>
      <c r="M42" s="12"/>
      <c r="N42" s="12">
        <v>6.542871149014112</v>
      </c>
      <c r="O42" s="12">
        <v>6.401647815386748</v>
      </c>
      <c r="P42" s="12">
        <v>6.3864222949150449</v>
      </c>
      <c r="Q42" s="12">
        <v>6.5192559793380216</v>
      </c>
      <c r="R42" s="12"/>
      <c r="S42" s="12">
        <v>6.1751209882231732</v>
      </c>
      <c r="T42" s="12">
        <v>6.3871187297712959</v>
      </c>
      <c r="U42" s="12">
        <v>6.5744905245260057</v>
      </c>
      <c r="V42" s="12">
        <v>6.3669091865358611</v>
      </c>
      <c r="W42" s="12"/>
      <c r="X42" s="12">
        <v>6.1472592961745507</v>
      </c>
      <c r="Y42" s="12">
        <v>6.545617194898977</v>
      </c>
      <c r="Z42" s="12">
        <v>7.1489280706030414</v>
      </c>
      <c r="AA42" s="12">
        <v>7.2818857337646898</v>
      </c>
      <c r="AB42" s="12"/>
      <c r="AC42" s="12">
        <v>7.537607456540389</v>
      </c>
      <c r="AD42" s="12">
        <v>7.3665599966703095</v>
      </c>
      <c r="AE42" s="12">
        <v>7.7173133576401156</v>
      </c>
      <c r="AF42" s="12">
        <v>7.6571782403106425</v>
      </c>
      <c r="AG42" s="12"/>
      <c r="AH42" s="12">
        <v>7.6875179789734709</v>
      </c>
      <c r="AI42" s="12">
        <v>8.1157576283150998</v>
      </c>
      <c r="AJ42" s="12">
        <v>7.4825128182969287</v>
      </c>
      <c r="AK42" s="12">
        <v>8.5225596313726761</v>
      </c>
    </row>
    <row r="43" spans="1:37" ht="30" customHeight="1">
      <c r="A43" s="12" t="s">
        <v>98</v>
      </c>
      <c r="B43" s="12">
        <v>21.553764938036153</v>
      </c>
      <c r="C43" s="12">
        <v>23.386833154578053</v>
      </c>
      <c r="D43" s="12">
        <v>22.123400615087387</v>
      </c>
      <c r="E43" s="12">
        <v>20.64604917753309</v>
      </c>
      <c r="F43" s="12">
        <v>20.022144377322903</v>
      </c>
      <c r="G43" s="12">
        <v>21.578139945248996</v>
      </c>
      <c r="H43" s="7"/>
      <c r="I43" s="12">
        <v>22.774453845596227</v>
      </c>
      <c r="J43" s="12">
        <v>27.608689133492213</v>
      </c>
      <c r="K43" s="12">
        <v>23.849516288860752</v>
      </c>
      <c r="L43" s="12">
        <v>24.454441035777556</v>
      </c>
      <c r="M43" s="12"/>
      <c r="N43" s="12">
        <v>23.656213281133372</v>
      </c>
      <c r="O43" s="12">
        <v>22.957198626156039</v>
      </c>
      <c r="P43" s="12">
        <v>21.995496376906793</v>
      </c>
      <c r="Q43" s="12">
        <v>23.241292220275696</v>
      </c>
      <c r="R43" s="12"/>
      <c r="S43" s="12">
        <v>22.223519081512727</v>
      </c>
      <c r="T43" s="12">
        <v>22.713347832560686</v>
      </c>
      <c r="U43" s="12">
        <v>22.143568649999391</v>
      </c>
      <c r="V43" s="12">
        <v>22.101290145052769</v>
      </c>
      <c r="W43" s="12"/>
      <c r="X43" s="12">
        <v>21.339040178130251</v>
      </c>
      <c r="Y43" s="12">
        <v>22.893244503965313</v>
      </c>
      <c r="Z43" s="12">
        <v>22.671110237300891</v>
      </c>
      <c r="AA43" s="12">
        <v>22.77433306301997</v>
      </c>
      <c r="AB43" s="12"/>
      <c r="AC43" s="12">
        <v>23.42858839436618</v>
      </c>
      <c r="AD43" s="12">
        <v>24.105167280700233</v>
      </c>
      <c r="AE43" s="12">
        <v>24.652542242842323</v>
      </c>
      <c r="AF43" s="12">
        <v>23.362454213018736</v>
      </c>
      <c r="AG43" s="12"/>
      <c r="AH43" s="12">
        <v>24.261193549717568</v>
      </c>
      <c r="AI43" s="12">
        <v>26.031130414136232</v>
      </c>
      <c r="AJ43" s="12">
        <v>21.387580612791179</v>
      </c>
      <c r="AK43" s="12">
        <v>24.115114577995335</v>
      </c>
    </row>
    <row r="44" spans="1:37" ht="9" customHeight="1">
      <c r="A44" s="12"/>
      <c r="B44" s="41"/>
      <c r="C44" s="41"/>
      <c r="D44" s="41"/>
      <c r="E44" s="12"/>
      <c r="F44" s="12"/>
      <c r="G44" s="12"/>
      <c r="H44" s="4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ht="30" customHeight="1">
      <c r="A45" s="41" t="s">
        <v>100</v>
      </c>
      <c r="B45" s="41">
        <v>39.080637574157791</v>
      </c>
      <c r="C45" s="41">
        <v>42.537093405349914</v>
      </c>
      <c r="D45" s="41">
        <v>40.698578473607697</v>
      </c>
      <c r="E45" s="41">
        <v>39.652138670650771</v>
      </c>
      <c r="F45" s="41">
        <v>40.099839289946978</v>
      </c>
      <c r="G45" s="41">
        <v>40.143132367802579</v>
      </c>
      <c r="H45" s="42"/>
      <c r="I45" s="41">
        <v>43.39648766768417</v>
      </c>
      <c r="J45" s="41">
        <v>47.79889365170299</v>
      </c>
      <c r="K45" s="41">
        <v>44.720666189746538</v>
      </c>
      <c r="L45" s="41">
        <v>44.84348625430988</v>
      </c>
      <c r="M45" s="41"/>
      <c r="N45" s="41">
        <v>42.531272614721289</v>
      </c>
      <c r="O45" s="41">
        <v>40.447140524673806</v>
      </c>
      <c r="P45" s="41">
        <v>38.549327040244322</v>
      </c>
      <c r="Q45" s="41">
        <v>43.442137663038025</v>
      </c>
      <c r="R45" s="41"/>
      <c r="S45" s="41">
        <v>40.406008996295796</v>
      </c>
      <c r="T45" s="41">
        <v>40.770011471546027</v>
      </c>
      <c r="U45" s="41">
        <v>38.321520764848216</v>
      </c>
      <c r="V45" s="41">
        <v>41.613215940619092</v>
      </c>
      <c r="W45" s="41"/>
      <c r="X45" s="41">
        <v>38.802490233780738</v>
      </c>
      <c r="Y45" s="41">
        <v>39.510832116923929</v>
      </c>
      <c r="Z45" s="41">
        <v>39.797685495562924</v>
      </c>
      <c r="AA45" s="41">
        <v>41.504522108209216</v>
      </c>
      <c r="AB45" s="41"/>
      <c r="AC45" s="41">
        <v>40.862463410798178</v>
      </c>
      <c r="AD45" s="41">
        <v>40.59668100175918</v>
      </c>
      <c r="AE45" s="41">
        <v>43.050726315418004</v>
      </c>
      <c r="AF45" s="41">
        <v>43.25032717147181</v>
      </c>
      <c r="AG45" s="41"/>
      <c r="AH45" s="41">
        <v>41.349497109227443</v>
      </c>
      <c r="AI45" s="41">
        <v>43.754876217297799</v>
      </c>
      <c r="AJ45" s="41">
        <v>39.760026839217197</v>
      </c>
      <c r="AK45" s="41">
        <v>45.575468227703894</v>
      </c>
    </row>
    <row r="46" spans="1:37" ht="30" customHeight="1">
      <c r="A46" s="12" t="s">
        <v>101</v>
      </c>
      <c r="B46" s="12">
        <v>38.826903763833172</v>
      </c>
      <c r="C46" s="12">
        <v>42.249627799396144</v>
      </c>
      <c r="D46" s="12">
        <v>40.405551403938134</v>
      </c>
      <c r="E46" s="12">
        <v>39.357746116049356</v>
      </c>
      <c r="F46" s="12">
        <v>39.803597674314666</v>
      </c>
      <c r="G46" s="12">
        <v>39.849848228121715</v>
      </c>
      <c r="H46" s="7"/>
      <c r="I46" s="12">
        <v>43.095838181369693</v>
      </c>
      <c r="J46" s="12">
        <v>47.448445816290771</v>
      </c>
      <c r="K46" s="12">
        <v>44.409653764952417</v>
      </c>
      <c r="L46" s="12">
        <v>44.530734064454222</v>
      </c>
      <c r="M46" s="12"/>
      <c r="N46" s="12">
        <v>42.233830959511728</v>
      </c>
      <c r="O46" s="12">
        <v>40.159031818178534</v>
      </c>
      <c r="P46" s="12">
        <v>38.270372804016858</v>
      </c>
      <c r="Q46" s="12">
        <v>43.153294512541343</v>
      </c>
      <c r="R46" s="12"/>
      <c r="S46" s="12">
        <v>40.136709469517406</v>
      </c>
      <c r="T46" s="12">
        <v>40.50377795133965</v>
      </c>
      <c r="U46" s="12">
        <v>38.061886857083422</v>
      </c>
      <c r="V46" s="12">
        <v>41.334736205615606</v>
      </c>
      <c r="W46" s="12"/>
      <c r="X46" s="12">
        <v>38.530611028790055</v>
      </c>
      <c r="Y46" s="12">
        <v>39.230351554438379</v>
      </c>
      <c r="Z46" s="12">
        <v>39.521245012255271</v>
      </c>
      <c r="AA46" s="12">
        <v>41.214886385893358</v>
      </c>
      <c r="AB46" s="12"/>
      <c r="AC46" s="12">
        <v>40.562938027552576</v>
      </c>
      <c r="AD46" s="12">
        <v>40.304622292391706</v>
      </c>
      <c r="AE46" s="12">
        <v>42.748269535819084</v>
      </c>
      <c r="AF46" s="12">
        <v>42.946268723164287</v>
      </c>
      <c r="AG46" s="12"/>
      <c r="AH46" s="12">
        <v>41.045699361181399</v>
      </c>
      <c r="AI46" s="12">
        <v>43.43957406922879</v>
      </c>
      <c r="AJ46" s="12">
        <v>39.476084654034452</v>
      </c>
      <c r="AK46" s="12">
        <v>45.251542324841395</v>
      </c>
    </row>
    <row r="47" spans="1:37" ht="30" customHeight="1">
      <c r="A47" s="12" t="s">
        <v>102</v>
      </c>
      <c r="B47" s="12">
        <v>0.25373381032461467</v>
      </c>
      <c r="C47" s="12">
        <v>0.28746560595377019</v>
      </c>
      <c r="D47" s="12">
        <v>0.29302706966956049</v>
      </c>
      <c r="E47" s="12">
        <v>0.29439255460141917</v>
      </c>
      <c r="F47" s="12">
        <v>0.29624161563231355</v>
      </c>
      <c r="G47" s="12">
        <v>0.29328413968087441</v>
      </c>
      <c r="H47" s="7"/>
      <c r="I47" s="12">
        <v>0.30064948631448019</v>
      </c>
      <c r="J47" s="12">
        <v>0.35044783541221636</v>
      </c>
      <c r="K47" s="12">
        <v>0.31101242479412716</v>
      </c>
      <c r="L47" s="12">
        <v>0.31275218985565711</v>
      </c>
      <c r="M47" s="12"/>
      <c r="N47" s="12">
        <v>0.29744165520956062</v>
      </c>
      <c r="O47" s="12">
        <v>0.28810870649526993</v>
      </c>
      <c r="P47" s="12">
        <v>0.27895423622746768</v>
      </c>
      <c r="Q47" s="12">
        <v>0.28884315049668002</v>
      </c>
      <c r="R47" s="12"/>
      <c r="S47" s="12">
        <v>0.26929952677839386</v>
      </c>
      <c r="T47" s="12">
        <v>0.26623352020637875</v>
      </c>
      <c r="U47" s="12">
        <v>0.25963390776479839</v>
      </c>
      <c r="V47" s="12">
        <v>0.27847973500348444</v>
      </c>
      <c r="W47" s="12"/>
      <c r="X47" s="12">
        <v>0.27187920499067791</v>
      </c>
      <c r="Y47" s="12">
        <v>0.28048056248555281</v>
      </c>
      <c r="Z47" s="12">
        <v>0.27644048330765214</v>
      </c>
      <c r="AA47" s="12">
        <v>0.28963572231585849</v>
      </c>
      <c r="AB47" s="12"/>
      <c r="AC47" s="12">
        <v>0.29952538324560096</v>
      </c>
      <c r="AD47" s="12">
        <v>0.29205870936747258</v>
      </c>
      <c r="AE47" s="12">
        <v>0.30245677959891953</v>
      </c>
      <c r="AF47" s="12">
        <v>0.30405844830751816</v>
      </c>
      <c r="AG47" s="12"/>
      <c r="AH47" s="12">
        <v>0.3037977480460427</v>
      </c>
      <c r="AI47" s="12">
        <v>0.31530214806901463</v>
      </c>
      <c r="AJ47" s="12">
        <v>0.28394218518274428</v>
      </c>
      <c r="AK47" s="12">
        <v>0.32392590286250267</v>
      </c>
    </row>
    <row r="48" spans="1:37" ht="10.5" customHeight="1">
      <c r="A48" s="12"/>
      <c r="B48" s="41"/>
      <c r="C48" s="41"/>
      <c r="D48" s="41"/>
      <c r="E48" s="12"/>
      <c r="F48" s="12"/>
      <c r="G48" s="12"/>
      <c r="H48" s="4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ht="30" customHeight="1">
      <c r="A49" s="41" t="s">
        <v>103</v>
      </c>
      <c r="B49" s="41">
        <v>-0.18090000901742498</v>
      </c>
      <c r="C49" s="41">
        <v>1.6547420956114258</v>
      </c>
      <c r="D49" s="41">
        <v>-2.4514751454173589</v>
      </c>
      <c r="E49" s="41">
        <v>1.6789202939572363</v>
      </c>
      <c r="F49" s="41">
        <v>-0.40388853185758433</v>
      </c>
      <c r="G49" s="41">
        <v>2.7582071566706619</v>
      </c>
      <c r="H49" s="42"/>
      <c r="I49" s="41">
        <v>2.5835205201618154</v>
      </c>
      <c r="J49" s="41">
        <v>18.405251927727406</v>
      </c>
      <c r="K49" s="41">
        <v>8.8531667064801347</v>
      </c>
      <c r="L49" s="41">
        <v>4.5497437663108258</v>
      </c>
      <c r="M49" s="41"/>
      <c r="N49" s="41">
        <v>-1.5778854492796086</v>
      </c>
      <c r="O49" s="41">
        <v>8.4118678719765771</v>
      </c>
      <c r="P49" s="41">
        <v>5.8484102555111219</v>
      </c>
      <c r="Q49" s="41">
        <v>6.3558189211367839</v>
      </c>
      <c r="R49" s="41"/>
      <c r="S49" s="41">
        <v>3.0247003951609983</v>
      </c>
      <c r="T49" s="41">
        <v>4.2187153278108234</v>
      </c>
      <c r="U49" s="41">
        <v>2.1650577460254294</v>
      </c>
      <c r="V49" s="41">
        <v>2.1591401583735239</v>
      </c>
      <c r="W49" s="41"/>
      <c r="X49" s="41">
        <v>1.563869834507094</v>
      </c>
      <c r="Y49" s="41">
        <v>7.5104834963358806</v>
      </c>
      <c r="Z49" s="41">
        <v>-1.5714473022531292</v>
      </c>
      <c r="AA49" s="41">
        <v>18.453872100634335</v>
      </c>
      <c r="AB49" s="41"/>
      <c r="AC49" s="41">
        <v>3.6587209486511987</v>
      </c>
      <c r="AD49" s="41">
        <v>12.964599386603021</v>
      </c>
      <c r="AE49" s="41">
        <v>10.202833053616752</v>
      </c>
      <c r="AF49" s="41">
        <v>11.798469362791446</v>
      </c>
      <c r="AG49" s="41"/>
      <c r="AH49" s="12">
        <v>2.6243666577560849</v>
      </c>
      <c r="AI49" s="12">
        <v>-2.3112167641493531</v>
      </c>
      <c r="AJ49" s="12">
        <v>-10.193065546755381</v>
      </c>
      <c r="AK49" s="12">
        <v>-5.5585188572818636</v>
      </c>
    </row>
    <row r="50" spans="1:37" ht="10.5" customHeight="1">
      <c r="A50" s="12"/>
      <c r="B50" s="41"/>
      <c r="C50" s="41"/>
      <c r="D50" s="41"/>
      <c r="E50" s="12"/>
      <c r="F50" s="12"/>
      <c r="G50" s="12"/>
      <c r="H50" s="4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ht="30" customHeight="1">
      <c r="A51" s="41" t="s">
        <v>104</v>
      </c>
      <c r="B51" s="41">
        <v>22.547919090864461</v>
      </c>
      <c r="C51" s="41">
        <v>24.56464493713446</v>
      </c>
      <c r="D51" s="41">
        <v>24.519182899552778</v>
      </c>
      <c r="E51" s="41">
        <v>22.466142937202189</v>
      </c>
      <c r="F51" s="41">
        <v>23.421937261353559</v>
      </c>
      <c r="G51" s="41">
        <v>25.045749452259141</v>
      </c>
      <c r="H51" s="42"/>
      <c r="I51" s="41">
        <v>25.498528041372936</v>
      </c>
      <c r="J51" s="41">
        <v>25.100140702961504</v>
      </c>
      <c r="K51" s="41">
        <v>23.03927956610044</v>
      </c>
      <c r="L51" s="41">
        <v>26.03687108398811</v>
      </c>
      <c r="M51" s="41"/>
      <c r="N51" s="41">
        <v>22.045589911217544</v>
      </c>
      <c r="O51" s="41">
        <v>23.078987171370446</v>
      </c>
      <c r="P51" s="41">
        <v>20.927061617900794</v>
      </c>
      <c r="Q51" s="41">
        <v>23.290181334918575</v>
      </c>
      <c r="R51" s="41"/>
      <c r="S51" s="41">
        <v>20.907251603017414</v>
      </c>
      <c r="T51" s="41">
        <v>21.146609075234085</v>
      </c>
      <c r="U51" s="41">
        <v>21.126128822910985</v>
      </c>
      <c r="V51" s="41">
        <v>21.267694095678653</v>
      </c>
      <c r="W51" s="41"/>
      <c r="X51" s="41">
        <v>20.408330977233806</v>
      </c>
      <c r="Y51" s="41">
        <v>20.941007596826243</v>
      </c>
      <c r="Z51" s="41">
        <v>22.00172763420316</v>
      </c>
      <c r="AA51" s="41">
        <v>21.404894773760581</v>
      </c>
      <c r="AB51" s="41"/>
      <c r="AC51" s="41">
        <v>22.37702672611821</v>
      </c>
      <c r="AD51" s="41">
        <v>23.071162726158477</v>
      </c>
      <c r="AE51" s="41">
        <v>22.758894410510454</v>
      </c>
      <c r="AF51" s="41">
        <v>23.236962712939579</v>
      </c>
      <c r="AG51" s="41"/>
      <c r="AH51" s="41">
        <v>23.354867831781529</v>
      </c>
      <c r="AI51" s="41">
        <v>23.266532662739532</v>
      </c>
      <c r="AJ51" s="41">
        <v>20.657891495649274</v>
      </c>
      <c r="AK51" s="41">
        <v>23.954693242778422</v>
      </c>
    </row>
    <row r="52" spans="1:37" ht="30" customHeight="1">
      <c r="A52" s="12" t="s">
        <v>105</v>
      </c>
      <c r="B52" s="12">
        <v>15.36756072158583</v>
      </c>
      <c r="C52" s="12">
        <v>17.135083335791553</v>
      </c>
      <c r="D52" s="12">
        <v>17.504223156183148</v>
      </c>
      <c r="E52" s="12">
        <v>17.625192445728384</v>
      </c>
      <c r="F52" s="12">
        <v>17.779813975595481</v>
      </c>
      <c r="G52" s="12">
        <v>18.153999562265362</v>
      </c>
      <c r="H52" s="7"/>
      <c r="I52" s="12">
        <v>18.406505935536888</v>
      </c>
      <c r="J52" s="12">
        <v>16.248244210519964</v>
      </c>
      <c r="K52" s="12">
        <v>16.736648825792948</v>
      </c>
      <c r="L52" s="12">
        <v>17.439324197021655</v>
      </c>
      <c r="M52" s="12"/>
      <c r="N52" s="12">
        <v>17.131191423264003</v>
      </c>
      <c r="O52" s="12">
        <v>16.119619101811931</v>
      </c>
      <c r="P52" s="12">
        <v>15.743112764435116</v>
      </c>
      <c r="Q52" s="12">
        <v>16.969453334941839</v>
      </c>
      <c r="R52" s="12"/>
      <c r="S52" s="12">
        <v>16.492795609749962</v>
      </c>
      <c r="T52" s="12">
        <v>16.094559160251798</v>
      </c>
      <c r="U52" s="12">
        <v>15.768456216975816</v>
      </c>
      <c r="V52" s="12">
        <v>16.584135094335657</v>
      </c>
      <c r="W52" s="12"/>
      <c r="X52" s="12">
        <v>15.978018185431578</v>
      </c>
      <c r="Y52" s="12">
        <v>16.106772084768355</v>
      </c>
      <c r="Z52" s="12">
        <v>16.007211479036439</v>
      </c>
      <c r="AA52" s="12">
        <v>16.476668616723472</v>
      </c>
      <c r="AB52" s="12"/>
      <c r="AC52" s="12">
        <v>16.781318275154756</v>
      </c>
      <c r="AD52" s="12">
        <v>16.584079327411093</v>
      </c>
      <c r="AE52" s="12">
        <v>17.012772919758962</v>
      </c>
      <c r="AF52" s="12">
        <v>16.855925657988848</v>
      </c>
      <c r="AG52" s="12"/>
      <c r="AH52" s="12">
        <v>16.837607931783204</v>
      </c>
      <c r="AI52" s="12">
        <v>17.550948853308991</v>
      </c>
      <c r="AJ52" s="12">
        <v>15.555606734649</v>
      </c>
      <c r="AK52" s="12">
        <v>17.417689616057164</v>
      </c>
    </row>
    <row r="53" spans="1:37" ht="30" customHeight="1">
      <c r="A53" s="12" t="s">
        <v>106</v>
      </c>
      <c r="B53" s="12">
        <v>2.1845204926835673</v>
      </c>
      <c r="C53" s="12">
        <v>2.0562861813464628</v>
      </c>
      <c r="D53" s="12">
        <v>1.9558983502812697</v>
      </c>
      <c r="E53" s="12">
        <v>1.3959893941308703</v>
      </c>
      <c r="F53" s="12">
        <v>1.5222647771575548</v>
      </c>
      <c r="G53" s="12">
        <v>1.8868555425513862</v>
      </c>
      <c r="H53" s="7"/>
      <c r="I53" s="12">
        <v>1.7333543757558392</v>
      </c>
      <c r="J53" s="12">
        <v>1.3097280626722614</v>
      </c>
      <c r="K53" s="12">
        <v>1.6520420723502196</v>
      </c>
      <c r="L53" s="12">
        <v>1.5753816869392616</v>
      </c>
      <c r="M53" s="12"/>
      <c r="N53" s="12">
        <v>1.4473474121943088</v>
      </c>
      <c r="O53" s="12">
        <v>1.3673105435172295</v>
      </c>
      <c r="P53" s="12">
        <v>1.2748941829944422</v>
      </c>
      <c r="Q53" s="12">
        <v>1.1052104483487801</v>
      </c>
      <c r="R53" s="12"/>
      <c r="S53" s="12">
        <v>1.2078545003299448</v>
      </c>
      <c r="T53" s="12">
        <v>1.128463378487399</v>
      </c>
      <c r="U53" s="12">
        <v>1.2348083496838242</v>
      </c>
      <c r="V53" s="12">
        <v>1.0543936028894687</v>
      </c>
      <c r="W53" s="12"/>
      <c r="X53" s="12">
        <v>1.1164694541516584</v>
      </c>
      <c r="Y53" s="12">
        <v>1.1766266809618942</v>
      </c>
      <c r="Z53" s="12">
        <v>1.8121781086754594</v>
      </c>
      <c r="AA53" s="12">
        <v>1.4513370388581919</v>
      </c>
      <c r="AB53" s="12"/>
      <c r="AC53" s="12">
        <v>1.6999097797519438</v>
      </c>
      <c r="AD53" s="12">
        <v>1.5841381151330287</v>
      </c>
      <c r="AE53" s="12">
        <v>1.7007687669996292</v>
      </c>
      <c r="AF53" s="12">
        <v>1.617911572772462</v>
      </c>
      <c r="AG53" s="12"/>
      <c r="AH53" s="12">
        <v>1.7939413899815042</v>
      </c>
      <c r="AI53" s="12">
        <v>1.6758597619082123</v>
      </c>
      <c r="AJ53" s="12">
        <v>1.1727232120839695</v>
      </c>
      <c r="AK53" s="12">
        <v>1.2457690938524824</v>
      </c>
    </row>
    <row r="54" spans="1:37" ht="30" customHeight="1">
      <c r="A54" s="12" t="s">
        <v>107</v>
      </c>
      <c r="B54" s="12">
        <v>4.9311253279543799</v>
      </c>
      <c r="C54" s="12">
        <v>5.3052612547356608</v>
      </c>
      <c r="D54" s="12">
        <v>4.9948603358105181</v>
      </c>
      <c r="E54" s="12">
        <v>3.3823158785140945</v>
      </c>
      <c r="F54" s="12">
        <v>4.0597351496563494</v>
      </c>
      <c r="G54" s="12">
        <v>4.9458822777670397</v>
      </c>
      <c r="H54" s="7"/>
      <c r="I54" s="12">
        <v>5.3000984546973822</v>
      </c>
      <c r="J54" s="12">
        <v>7.4630339077496579</v>
      </c>
      <c r="K54" s="12">
        <v>4.5905648543758959</v>
      </c>
      <c r="L54" s="12">
        <v>6.9624353612272589</v>
      </c>
      <c r="M54" s="12"/>
      <c r="N54" s="12">
        <v>3.4107223483961517</v>
      </c>
      <c r="O54" s="12">
        <v>5.5363841827750271</v>
      </c>
      <c r="P54" s="12">
        <v>3.8563772891236701</v>
      </c>
      <c r="Q54" s="12">
        <v>5.1628185113511833</v>
      </c>
      <c r="R54" s="12"/>
      <c r="S54" s="12">
        <v>3.1586887784689308</v>
      </c>
      <c r="T54" s="12">
        <v>3.8719867812730784</v>
      </c>
      <c r="U54" s="12">
        <v>4.0793786566925183</v>
      </c>
      <c r="V54" s="12">
        <v>3.5821996089357504</v>
      </c>
      <c r="W54" s="12"/>
      <c r="X54" s="12">
        <v>3.2712906831763999</v>
      </c>
      <c r="Y54" s="12">
        <v>3.614950502745927</v>
      </c>
      <c r="Z54" s="12">
        <v>4.1410424533695558</v>
      </c>
      <c r="AA54" s="12">
        <v>3.4356922628575126</v>
      </c>
      <c r="AB54" s="12"/>
      <c r="AC54" s="12">
        <v>3.8538379404630154</v>
      </c>
      <c r="AD54" s="12">
        <v>4.8616222739651391</v>
      </c>
      <c r="AE54" s="12">
        <v>4.0028226578517163</v>
      </c>
      <c r="AF54" s="12">
        <v>4.721150910418479</v>
      </c>
      <c r="AG54" s="12"/>
      <c r="AH54" s="12">
        <v>4.6812512371539894</v>
      </c>
      <c r="AI54" s="12">
        <v>3.9961113888841453</v>
      </c>
      <c r="AJ54" s="12">
        <v>3.8902410093240727</v>
      </c>
      <c r="AK54" s="12">
        <v>5.2468603918787524</v>
      </c>
    </row>
    <row r="55" spans="1:37" ht="30" customHeight="1">
      <c r="A55" s="12" t="s">
        <v>108</v>
      </c>
      <c r="B55" s="12">
        <v>6.4712548640680378E-2</v>
      </c>
      <c r="C55" s="12">
        <v>6.8014165260788906E-2</v>
      </c>
      <c r="D55" s="12">
        <v>6.4201057277839674E-2</v>
      </c>
      <c r="E55" s="12">
        <v>6.2645218828846355E-2</v>
      </c>
      <c r="F55" s="12">
        <v>6.0123358944169453E-2</v>
      </c>
      <c r="G55" s="12">
        <v>5.9012069675351782E-2</v>
      </c>
      <c r="H55" s="7"/>
      <c r="I55" s="12">
        <v>5.8569275382831146E-2</v>
      </c>
      <c r="J55" s="12">
        <v>7.9134522019624523E-2</v>
      </c>
      <c r="K55" s="12">
        <v>6.0023813581377518E-2</v>
      </c>
      <c r="L55" s="12">
        <v>5.9729838799937991E-2</v>
      </c>
      <c r="M55" s="12"/>
      <c r="N55" s="12">
        <v>5.6328727363082816E-2</v>
      </c>
      <c r="O55" s="12">
        <v>5.5673343266257808E-2</v>
      </c>
      <c r="P55" s="12">
        <v>5.2677381347562523E-2</v>
      </c>
      <c r="Q55" s="12">
        <v>5.2699040276772538E-2</v>
      </c>
      <c r="R55" s="12"/>
      <c r="S55" s="73" t="s">
        <v>117</v>
      </c>
      <c r="T55" s="12">
        <v>5.159975522180997E-2</v>
      </c>
      <c r="U55" s="73" t="s">
        <v>117</v>
      </c>
      <c r="V55" s="73" t="s">
        <v>117</v>
      </c>
      <c r="W55" s="12"/>
      <c r="X55" s="73" t="s">
        <v>117</v>
      </c>
      <c r="Y55" s="73" t="s">
        <v>117</v>
      </c>
      <c r="Z55" s="73" t="s">
        <v>117</v>
      </c>
      <c r="AA55" s="73" t="s">
        <v>117</v>
      </c>
      <c r="AB55" s="12"/>
      <c r="AC55" s="73" t="s">
        <v>117</v>
      </c>
      <c r="AD55" s="73" t="s">
        <v>117</v>
      </c>
      <c r="AE55" s="73" t="s">
        <v>117</v>
      </c>
      <c r="AF55" s="73" t="s">
        <v>117</v>
      </c>
      <c r="AG55" s="12"/>
      <c r="AH55" s="113" t="s">
        <v>117</v>
      </c>
      <c r="AI55" s="113" t="s">
        <v>117</v>
      </c>
      <c r="AJ55" s="113" t="s">
        <v>117</v>
      </c>
      <c r="AK55" s="113" t="s">
        <v>117</v>
      </c>
    </row>
    <row r="56" spans="1:37" ht="11.25" customHeight="1">
      <c r="A56" s="12"/>
      <c r="B56" s="41"/>
      <c r="C56" s="41"/>
      <c r="D56" s="41"/>
      <c r="E56" s="12"/>
      <c r="F56" s="12"/>
      <c r="G56" s="12"/>
      <c r="H56" s="4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ht="30" customHeight="1">
      <c r="A57" s="41" t="s">
        <v>109</v>
      </c>
      <c r="B57" s="41">
        <v>89.483680503893154</v>
      </c>
      <c r="C57" s="41">
        <v>98.067001657835547</v>
      </c>
      <c r="D57" s="41">
        <v>91.242020418642895</v>
      </c>
      <c r="E57" s="41">
        <v>90.235127083184807</v>
      </c>
      <c r="F57" s="41">
        <v>89.047746327002272</v>
      </c>
      <c r="G57" s="41">
        <v>95.699469513659878</v>
      </c>
      <c r="H57" s="42"/>
      <c r="I57" s="41">
        <v>100.88107905408374</v>
      </c>
      <c r="J57" s="41">
        <v>127.57062792831606</v>
      </c>
      <c r="K57" s="41">
        <v>107.52839277156232</v>
      </c>
      <c r="L57" s="41">
        <v>106.62105957719261</v>
      </c>
      <c r="M57" s="41"/>
      <c r="N57" s="41">
        <v>93.198061506806695</v>
      </c>
      <c r="O57" s="41">
        <v>101.29684200956362</v>
      </c>
      <c r="P57" s="41">
        <v>93.706717585478074</v>
      </c>
      <c r="Q57" s="41">
        <v>102.84868611870709</v>
      </c>
      <c r="R57" s="41"/>
      <c r="S57" s="41">
        <v>92.736601064210106</v>
      </c>
      <c r="T57" s="41">
        <v>95.235802436922924</v>
      </c>
      <c r="U57" s="41">
        <v>90.33076650831002</v>
      </c>
      <c r="V57" s="41">
        <v>93.508249526259917</v>
      </c>
      <c r="W57" s="41"/>
      <c r="X57" s="41">
        <v>88.26099051982645</v>
      </c>
      <c r="Y57" s="41">
        <v>97.401184908950327</v>
      </c>
      <c r="Z57" s="41">
        <v>90.048004135416889</v>
      </c>
      <c r="AA57" s="41">
        <v>111.41950777938881</v>
      </c>
      <c r="AB57" s="41"/>
      <c r="AC57" s="41">
        <v>97.864406936474154</v>
      </c>
      <c r="AD57" s="41">
        <v>108.10417039189124</v>
      </c>
      <c r="AE57" s="41">
        <v>108.38230938002766</v>
      </c>
      <c r="AF57" s="41">
        <v>109.30539170053221</v>
      </c>
      <c r="AG57" s="41"/>
      <c r="AH57" s="41">
        <v>99.277443127456095</v>
      </c>
      <c r="AI57" s="41">
        <v>98.857080158339315</v>
      </c>
      <c r="AJ57" s="41">
        <v>79.094946219199201</v>
      </c>
      <c r="AK57" s="41">
        <v>96.609316822568474</v>
      </c>
    </row>
    <row r="58" spans="1:37" ht="10.5" customHeight="1">
      <c r="A58" s="12"/>
      <c r="B58" s="41"/>
      <c r="C58" s="41"/>
      <c r="D58" s="41"/>
      <c r="E58" s="12"/>
      <c r="F58" s="12"/>
      <c r="G58" s="12"/>
      <c r="H58" s="4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ht="30" customHeight="1">
      <c r="A59" s="12" t="s">
        <v>110</v>
      </c>
      <c r="B59" s="12">
        <v>59.715985190091999</v>
      </c>
      <c r="C59" s="12">
        <v>57.654985410023649</v>
      </c>
      <c r="D59" s="12">
        <v>48.967361292828201</v>
      </c>
      <c r="E59" s="12">
        <v>44.082076113707899</v>
      </c>
      <c r="F59" s="12">
        <v>48.262074937615239</v>
      </c>
      <c r="G59" s="12">
        <v>41.973338491116756</v>
      </c>
      <c r="H59" s="7"/>
      <c r="I59" s="12">
        <v>33.151411144552938</v>
      </c>
      <c r="J59" s="12">
        <v>18.015948137649293</v>
      </c>
      <c r="K59" s="12">
        <v>53.929653748244434</v>
      </c>
      <c r="L59" s="12">
        <v>50.098994313248667</v>
      </c>
      <c r="M59" s="12"/>
      <c r="N59" s="12">
        <v>65.8133409625502</v>
      </c>
      <c r="O59" s="12">
        <v>41.88298841264443</v>
      </c>
      <c r="P59" s="12">
        <v>54.131485240575387</v>
      </c>
      <c r="Q59" s="12">
        <v>41.69454524403902</v>
      </c>
      <c r="R59" s="12"/>
      <c r="S59" s="12">
        <v>49.546280946900822</v>
      </c>
      <c r="T59" s="12">
        <v>35.649598076349434</v>
      </c>
      <c r="U59" s="12">
        <v>56.680054350725896</v>
      </c>
      <c r="V59" s="12">
        <v>34.403662427157585</v>
      </c>
      <c r="W59" s="12"/>
      <c r="X59" s="12">
        <v>38.058407761460863</v>
      </c>
      <c r="Y59" s="12">
        <v>32.677083818911775</v>
      </c>
      <c r="Z59" s="12">
        <v>40.550886137002266</v>
      </c>
      <c r="AA59" s="12">
        <v>33.832735634661056</v>
      </c>
      <c r="AB59" s="12"/>
      <c r="AC59" s="12">
        <v>38.070649904382748</v>
      </c>
      <c r="AD59" s="12">
        <v>32.685437738092034</v>
      </c>
      <c r="AE59" s="12">
        <v>25.808879121287966</v>
      </c>
      <c r="AF59" s="12">
        <v>34.190606523076326</v>
      </c>
      <c r="AG59" s="12"/>
      <c r="AH59" s="12">
        <v>35.053578466058099</v>
      </c>
      <c r="AI59" s="12">
        <v>34.068718401341116</v>
      </c>
      <c r="AJ59" s="12">
        <v>50.337017516985519</v>
      </c>
      <c r="AK59" s="12">
        <v>34.163247319010587</v>
      </c>
    </row>
    <row r="60" spans="1:37" ht="30" customHeight="1">
      <c r="A60" s="12" t="s">
        <v>111</v>
      </c>
      <c r="B60" s="12">
        <v>5.906911886238726</v>
      </c>
      <c r="C60" s="12">
        <v>6.2376251038826753</v>
      </c>
      <c r="D60" s="12">
        <v>5.6440170967475938</v>
      </c>
      <c r="E60" s="12">
        <v>5.5085675664610063</v>
      </c>
      <c r="F60" s="12">
        <v>4.9905441935972013</v>
      </c>
      <c r="G60" s="12">
        <v>5.1548099360145372</v>
      </c>
      <c r="H60" s="7"/>
      <c r="I60" s="12">
        <v>2.8464573631976751</v>
      </c>
      <c r="J60" s="12">
        <v>3.2459205697582281</v>
      </c>
      <c r="K60" s="12">
        <v>2.4435117821442454</v>
      </c>
      <c r="L60" s="12">
        <v>2.8036076926297273</v>
      </c>
      <c r="M60" s="12"/>
      <c r="N60" s="12">
        <v>2.2487044204365576</v>
      </c>
      <c r="O60" s="12">
        <v>2.4493919645473721</v>
      </c>
      <c r="P60" s="12">
        <v>2.5577704339951159</v>
      </c>
      <c r="Q60" s="12">
        <v>2.5037492603569831</v>
      </c>
      <c r="R60" s="12"/>
      <c r="S60" s="12">
        <v>2.5299769919538178</v>
      </c>
      <c r="T60" s="12">
        <v>3.006513765331511</v>
      </c>
      <c r="U60" s="12">
        <v>2.5859093455208506</v>
      </c>
      <c r="V60" s="12">
        <v>2.7447425983894442</v>
      </c>
      <c r="W60" s="12"/>
      <c r="X60" s="12">
        <v>3.5567316900665022</v>
      </c>
      <c r="Y60" s="12">
        <v>4.0290891269707672</v>
      </c>
      <c r="Z60" s="12">
        <v>3.5078336195249036</v>
      </c>
      <c r="AA60" s="12">
        <v>3.4209095139213455</v>
      </c>
      <c r="AB60" s="12"/>
      <c r="AC60" s="12">
        <v>4.4478285762602408</v>
      </c>
      <c r="AD60" s="12">
        <v>5.220215027309016</v>
      </c>
      <c r="AE60" s="12">
        <v>3.0354275955396322</v>
      </c>
      <c r="AF60" s="12">
        <v>4.5013526920794753</v>
      </c>
      <c r="AG60" s="12"/>
      <c r="AH60" s="12">
        <v>4.3327478019425731</v>
      </c>
      <c r="AI60" s="12">
        <v>4.2818548508692089</v>
      </c>
      <c r="AJ60" s="12">
        <v>3.2363096070967288</v>
      </c>
      <c r="AK60" s="12">
        <v>4.6484165701874858</v>
      </c>
    </row>
    <row r="61" spans="1:37" ht="30" customHeight="1">
      <c r="A61" s="41" t="s">
        <v>112</v>
      </c>
      <c r="B61" s="41">
        <v>65.62289707633073</v>
      </c>
      <c r="C61" s="41">
        <v>63.892610513906313</v>
      </c>
      <c r="D61" s="41">
        <v>54.61137838957579</v>
      </c>
      <c r="E61" s="41">
        <v>49.590643680168917</v>
      </c>
      <c r="F61" s="41">
        <v>53.252619131212441</v>
      </c>
      <c r="G61" s="41">
        <v>47.128148427131308</v>
      </c>
      <c r="H61" s="42"/>
      <c r="I61" s="41">
        <v>35.99786850775061</v>
      </c>
      <c r="J61" s="41">
        <v>21.261868707407523</v>
      </c>
      <c r="K61" s="41">
        <v>56.373165530388682</v>
      </c>
      <c r="L61" s="41">
        <v>52.902602005878407</v>
      </c>
      <c r="M61" s="41"/>
      <c r="N61" s="41">
        <v>68.062045382986753</v>
      </c>
      <c r="O61" s="41">
        <v>44.332380377191797</v>
      </c>
      <c r="P61" s="41">
        <v>56.689255674570497</v>
      </c>
      <c r="Q61" s="41">
        <v>44.19829450439601</v>
      </c>
      <c r="R61" s="41"/>
      <c r="S61" s="41">
        <v>52.076257938854638</v>
      </c>
      <c r="T61" s="41">
        <v>38.656111841680946</v>
      </c>
      <c r="U61" s="41">
        <v>59.26596369624675</v>
      </c>
      <c r="V61" s="41">
        <v>37.148405025547028</v>
      </c>
      <c r="W61" s="41"/>
      <c r="X61" s="41">
        <v>41.615139451527362</v>
      </c>
      <c r="Y61" s="41">
        <v>36.70617294588255</v>
      </c>
      <c r="Z61" s="41">
        <v>44.058719756527161</v>
      </c>
      <c r="AA61" s="41">
        <v>37.253645148582407</v>
      </c>
      <c r="AB61" s="41"/>
      <c r="AC61" s="41">
        <v>42.51847848064299</v>
      </c>
      <c r="AD61" s="41">
        <v>37.905652765401044</v>
      </c>
      <c r="AE61" s="41">
        <v>28.844306716827596</v>
      </c>
      <c r="AF61" s="41">
        <v>38.691959215155805</v>
      </c>
      <c r="AG61" s="41"/>
      <c r="AH61" s="41">
        <v>39.386326268000673</v>
      </c>
      <c r="AI61" s="41">
        <v>38.350573252210317</v>
      </c>
      <c r="AJ61" s="41">
        <v>53.57332712408224</v>
      </c>
      <c r="AK61" s="41">
        <v>38.811663889198073</v>
      </c>
    </row>
    <row r="62" spans="1:37" ht="10.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ht="30" customHeight="1">
      <c r="A63" s="12" t="s">
        <v>113</v>
      </c>
      <c r="B63" s="12">
        <v>-48.534176465424608</v>
      </c>
      <c r="C63" s="12">
        <v>-54.638507935670013</v>
      </c>
      <c r="D63" s="12">
        <v>-39.096791016642371</v>
      </c>
      <c r="E63" s="12">
        <v>-31.61800858661022</v>
      </c>
      <c r="F63" s="12">
        <v>-35.686715508952361</v>
      </c>
      <c r="G63" s="12">
        <v>-38.59883101833109</v>
      </c>
      <c r="H63" s="7"/>
      <c r="I63" s="12">
        <v>-35.878928153704514</v>
      </c>
      <c r="J63" s="12">
        <v>-42.031029840089779</v>
      </c>
      <c r="K63" s="12">
        <v>-56.069533901643162</v>
      </c>
      <c r="L63" s="12">
        <v>-53.190570388215953</v>
      </c>
      <c r="M63" s="12"/>
      <c r="N63" s="12">
        <v>-48.98003164578391</v>
      </c>
      <c r="O63" s="12">
        <v>-42.439097520373977</v>
      </c>
      <c r="P63" s="12">
        <v>-41.786592723833628</v>
      </c>
      <c r="Q63" s="12">
        <v>-43.543086359078245</v>
      </c>
      <c r="R63" s="12"/>
      <c r="S63" s="12">
        <v>-38.044876296170912</v>
      </c>
      <c r="T63" s="12">
        <v>-31.919942640415584</v>
      </c>
      <c r="U63" s="12">
        <v>-37.503626246525826</v>
      </c>
      <c r="V63" s="12">
        <v>-28.384041693559283</v>
      </c>
      <c r="W63" s="12"/>
      <c r="X63" s="12">
        <v>-25.012179036163296</v>
      </c>
      <c r="Y63" s="12">
        <v>-24.739033713056223</v>
      </c>
      <c r="Z63" s="12">
        <v>-28.299066799399313</v>
      </c>
      <c r="AA63" s="12">
        <v>-38.634797869678003</v>
      </c>
      <c r="AB63" s="12"/>
      <c r="AC63" s="12">
        <v>-31.205986839968574</v>
      </c>
      <c r="AD63" s="12">
        <v>-31.903415410162221</v>
      </c>
      <c r="AE63" s="12">
        <v>-33.542695745169311</v>
      </c>
      <c r="AF63" s="12">
        <v>-42.181984940339717</v>
      </c>
      <c r="AG63" s="12"/>
      <c r="AH63" s="12">
        <v>-28.901185263258945</v>
      </c>
      <c r="AI63" s="12">
        <v>-27.371727287572323</v>
      </c>
      <c r="AJ63" s="12">
        <v>-25.07294514475511</v>
      </c>
      <c r="AK63" s="12">
        <v>-27.13630363168858</v>
      </c>
    </row>
    <row r="64" spans="1:37" ht="30" customHeight="1">
      <c r="A64" s="12" t="s">
        <v>114</v>
      </c>
      <c r="B64" s="12">
        <v>-7.3507986969980079</v>
      </c>
      <c r="C64" s="12">
        <v>-7.5236632619923078</v>
      </c>
      <c r="D64" s="12">
        <v>-6.7565638431898316</v>
      </c>
      <c r="E64" s="12">
        <v>-6.7204577581341418</v>
      </c>
      <c r="F64" s="12">
        <v>-6.9673283211587087</v>
      </c>
      <c r="G64" s="12">
        <v>-7.5908522429468173</v>
      </c>
      <c r="H64" s="7"/>
      <c r="I64" s="12">
        <v>-6.09348166180507</v>
      </c>
      <c r="J64" s="12">
        <v>-7.7143129168404032</v>
      </c>
      <c r="K64" s="12">
        <v>-6.2686627791231606</v>
      </c>
      <c r="L64" s="12">
        <v>-7.5010062408480431</v>
      </c>
      <c r="M64" s="12"/>
      <c r="N64" s="12">
        <v>-5.9681068759906513</v>
      </c>
      <c r="O64" s="12">
        <v>-6.4291193550049153</v>
      </c>
      <c r="P64" s="12">
        <v>-6.3588724348047414</v>
      </c>
      <c r="Q64" s="12">
        <v>-5.7085203423357802</v>
      </c>
      <c r="R64" s="12"/>
      <c r="S64" s="12">
        <v>-5.0886478178532588</v>
      </c>
      <c r="T64" s="12">
        <v>-5.4154570945293932</v>
      </c>
      <c r="U64" s="12">
        <v>-4.2618375145033598</v>
      </c>
      <c r="V64" s="12">
        <v>-4.2467959265481392</v>
      </c>
      <c r="W64" s="12"/>
      <c r="X64" s="12">
        <v>-5.3427014207743975</v>
      </c>
      <c r="Y64" s="12">
        <v>-5.9768419165344433</v>
      </c>
      <c r="Z64" s="12">
        <v>-5.1250104573052457</v>
      </c>
      <c r="AA64" s="12">
        <v>-5.01796896466238</v>
      </c>
      <c r="AB64" s="12"/>
      <c r="AC64" s="12">
        <v>-6.6310873101828358</v>
      </c>
      <c r="AD64" s="12">
        <v>-7.9063942197561436</v>
      </c>
      <c r="AE64" s="12">
        <v>-4.7376300487868139</v>
      </c>
      <c r="AF64" s="12">
        <v>-7.0786798242686535</v>
      </c>
      <c r="AG64" s="12"/>
      <c r="AH64" s="12">
        <v>-6.851259076557513</v>
      </c>
      <c r="AI64" s="12">
        <v>-6.9754880022077899</v>
      </c>
      <c r="AJ64" s="12">
        <v>-5.2664345685261642</v>
      </c>
      <c r="AK64" s="12">
        <v>-7.5468391779873194</v>
      </c>
    </row>
    <row r="65" spans="1:37" ht="30" customHeight="1">
      <c r="A65" s="41" t="s">
        <v>115</v>
      </c>
      <c r="B65" s="41">
        <v>-55.884975162422613</v>
      </c>
      <c r="C65" s="41">
        <v>-62.162171197662317</v>
      </c>
      <c r="D65" s="41">
        <v>-45.853354859832194</v>
      </c>
      <c r="E65" s="41">
        <v>-38.338466344744369</v>
      </c>
      <c r="F65" s="41">
        <v>-42.654043830111128</v>
      </c>
      <c r="G65" s="41">
        <v>-46.189683261277956</v>
      </c>
      <c r="H65" s="42"/>
      <c r="I65" s="41">
        <v>-41.972409815509579</v>
      </c>
      <c r="J65" s="41">
        <v>-49.745342756930185</v>
      </c>
      <c r="K65" s="41">
        <v>-62.338196680766323</v>
      </c>
      <c r="L65" s="41">
        <v>-60.691576629063995</v>
      </c>
      <c r="M65" s="41"/>
      <c r="N65" s="41">
        <v>-54.94813852177456</v>
      </c>
      <c r="O65" s="41">
        <v>-48.868216875378891</v>
      </c>
      <c r="P65" s="41">
        <v>-48.145465158638366</v>
      </c>
      <c r="Q65" s="41">
        <v>-49.251606701414026</v>
      </c>
      <c r="R65" s="41"/>
      <c r="S65" s="41">
        <v>-43.133524114024176</v>
      </c>
      <c r="T65" s="41">
        <v>-37.335399734944978</v>
      </c>
      <c r="U65" s="41">
        <v>-41.765463761029189</v>
      </c>
      <c r="V65" s="41">
        <v>-32.630837620107421</v>
      </c>
      <c r="W65" s="41"/>
      <c r="X65" s="41">
        <v>-30.354880456937689</v>
      </c>
      <c r="Y65" s="41">
        <v>-30.715875629590666</v>
      </c>
      <c r="Z65" s="41">
        <v>-33.424077256704557</v>
      </c>
      <c r="AA65" s="41">
        <v>-43.652766834340383</v>
      </c>
      <c r="AB65" s="41"/>
      <c r="AC65" s="41">
        <v>-37.837074150151416</v>
      </c>
      <c r="AD65" s="41">
        <v>-39.809809629918362</v>
      </c>
      <c r="AE65" s="41">
        <v>-38.280325793956123</v>
      </c>
      <c r="AF65" s="41">
        <v>-49.260664764608372</v>
      </c>
      <c r="AG65" s="41"/>
      <c r="AH65" s="41">
        <v>-35.752444339816456</v>
      </c>
      <c r="AI65" s="41">
        <v>-34.34721528978011</v>
      </c>
      <c r="AJ65" s="41">
        <v>-30.339379713281271</v>
      </c>
      <c r="AK65" s="41">
        <v>-34.6831428096759</v>
      </c>
    </row>
    <row r="66" spans="1:37" ht="10.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12"/>
      <c r="AI66" s="12"/>
      <c r="AJ66" s="12"/>
      <c r="AK66" s="12"/>
    </row>
    <row r="67" spans="1:37" ht="30" customHeight="1">
      <c r="A67" s="408" t="s">
        <v>116</v>
      </c>
      <c r="B67" s="408">
        <v>0.77839758219866984</v>
      </c>
      <c r="C67" s="408">
        <v>0.20255902592043162</v>
      </c>
      <c r="D67" s="414" t="s">
        <v>117</v>
      </c>
      <c r="E67" s="408">
        <v>-1.4873044186093154</v>
      </c>
      <c r="F67" s="408">
        <v>0.35367837189640139</v>
      </c>
      <c r="G67" s="408">
        <v>3.3620653204867685</v>
      </c>
      <c r="H67" s="123"/>
      <c r="I67" s="408">
        <v>5.0934622536752157</v>
      </c>
      <c r="J67" s="408">
        <v>0.91284612120659092</v>
      </c>
      <c r="K67" s="408">
        <v>-1.5633616211846633</v>
      </c>
      <c r="L67" s="408">
        <v>1.167915045992987</v>
      </c>
      <c r="M67" s="408"/>
      <c r="N67" s="408">
        <v>-6.3119683680188974</v>
      </c>
      <c r="O67" s="408">
        <v>3.2389944886234661</v>
      </c>
      <c r="P67" s="408">
        <v>-2.2505081014101935</v>
      </c>
      <c r="Q67" s="408">
        <v>2.2046260783109171</v>
      </c>
      <c r="R67" s="408"/>
      <c r="S67" s="408">
        <v>-1.6793348890405746</v>
      </c>
      <c r="T67" s="408">
        <v>3.4434854563411132</v>
      </c>
      <c r="U67" s="408">
        <v>-7.8312664435275865</v>
      </c>
      <c r="V67" s="408">
        <v>1.9741830683004811</v>
      </c>
      <c r="W67" s="408"/>
      <c r="X67" s="408">
        <v>0.47875048558388189</v>
      </c>
      <c r="Y67" s="408">
        <v>-3.3914822252422159</v>
      </c>
      <c r="Z67" s="408">
        <v>-0.68264663523948987</v>
      </c>
      <c r="AA67" s="408">
        <v>-5.0203860936308278</v>
      </c>
      <c r="AB67" s="408"/>
      <c r="AC67" s="408">
        <v>-2.5458112669657322</v>
      </c>
      <c r="AD67" s="408">
        <v>-6.200013527373911</v>
      </c>
      <c r="AE67" s="408">
        <v>1.0537096971008642</v>
      </c>
      <c r="AF67" s="408">
        <v>1.2633138489203448</v>
      </c>
      <c r="AG67" s="408"/>
      <c r="AH67" s="408">
        <v>-2.9113250556403192</v>
      </c>
      <c r="AI67" s="408">
        <v>-2.8604381207695262</v>
      </c>
      <c r="AJ67" s="408">
        <v>-2.3288936300001661</v>
      </c>
      <c r="AK67" s="408">
        <v>-0.73783790209063649</v>
      </c>
    </row>
    <row r="68" spans="1:37" ht="30" customHeight="1">
      <c r="A68" s="415" t="s">
        <v>128</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0" customHeight="1">
      <c r="A69" s="190" t="s">
        <v>129</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ht="30" customHeight="1">
      <c r="A70" s="415" t="s">
        <v>122</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7" ht="30" customHeight="1">
      <c r="A71" s="190" t="s">
        <v>123</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ht="30" customHeight="1">
      <c r="A72" s="15" t="s">
        <v>130</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ht="30" customHeight="1">
      <c r="A73" s="15"/>
      <c r="B73" s="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sheetData>
  <mergeCells count="7">
    <mergeCell ref="AH5:AK5"/>
    <mergeCell ref="AC5:AF5"/>
    <mergeCell ref="A5:A6"/>
    <mergeCell ref="I5:L5"/>
    <mergeCell ref="N5:Q5"/>
    <mergeCell ref="S5:V5"/>
    <mergeCell ref="X5:AA5"/>
  </mergeCells>
  <hyperlinks>
    <hyperlink ref="G1" location="'Contents Page'!A1" display="BACK TO CONTENTS" xr:uid="{2E66AE4E-82D8-49C1-A979-C3D12C7A749B}"/>
  </hyperlink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Edwin Molatise</cp:lastModifiedBy>
  <dcterms:created xsi:type="dcterms:W3CDTF">2024-08-26T06:10:27Z</dcterms:created>
  <dcterms:modified xsi:type="dcterms:W3CDTF">2026-05-29T10:51:32Z</dcterms:modified>
</cp:coreProperties>
</file>